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755"/>
  </bookViews>
  <sheets>
    <sheet name="Pkg List" sheetId="2" r:id="rId1"/>
    <sheet name="Sheet1" sheetId="5" state="hidden" r:id="rId2"/>
  </sheets>
  <definedNames>
    <definedName name="_xlnm.Print_Area" localSheetId="0">'Pkg List'!$B$1:$M$36</definedName>
  </definedNames>
  <calcPr calcId="152511" fullPrecision="0"/>
</workbook>
</file>

<file path=xl/calcChain.xml><?xml version="1.0" encoding="utf-8"?>
<calcChain xmlns="http://schemas.openxmlformats.org/spreadsheetml/2006/main">
  <c r="N12" i="2"/>
  <c r="N13"/>
  <c r="N14"/>
  <c r="N15"/>
  <c r="N16"/>
  <c r="N17"/>
  <c r="N18"/>
  <c r="N11"/>
  <c r="L19"/>
  <c r="J19"/>
  <c r="I19"/>
  <c r="H19"/>
  <c r="G19"/>
  <c r="F19"/>
  <c r="I8" i="5"/>
  <c r="I7"/>
  <c r="H9"/>
  <c r="H8"/>
  <c r="H7"/>
  <c r="H6"/>
  <c r="F24"/>
  <c r="F23"/>
  <c r="F22"/>
  <c r="F21"/>
  <c r="F20"/>
  <c r="F19"/>
  <c r="F18"/>
  <c r="F17"/>
  <c r="F16"/>
  <c r="F15"/>
  <c r="F13"/>
  <c r="F12"/>
  <c r="F11"/>
  <c r="F10"/>
  <c r="F9"/>
  <c r="F8"/>
  <c r="F7"/>
  <c r="F6"/>
  <c r="F5"/>
  <c r="F3"/>
  <c r="F2"/>
  <c r="F25" l="1"/>
  <c r="M19" i="2"/>
</calcChain>
</file>

<file path=xl/sharedStrings.xml><?xml version="1.0" encoding="utf-8"?>
<sst xmlns="http://schemas.openxmlformats.org/spreadsheetml/2006/main" count="74" uniqueCount="65">
  <si>
    <t>PO Item Description</t>
  </si>
  <si>
    <t>QTY</t>
  </si>
  <si>
    <t>PO Item #</t>
  </si>
  <si>
    <t>PACKING LIST</t>
  </si>
  <si>
    <t xml:space="preserve">  PROJECT # JI-2026</t>
  </si>
  <si>
    <t>Volume in CBM</t>
  </si>
  <si>
    <t>Type of package</t>
  </si>
  <si>
    <t>Net Weight in KGS</t>
  </si>
  <si>
    <t>Gross weight in KGS</t>
  </si>
  <si>
    <t>M16-T1-1-260</t>
  </si>
  <si>
    <t>M20-T1-1-270</t>
  </si>
  <si>
    <t>Type-2 Anchor Bolt Assemblies</t>
  </si>
  <si>
    <t>M16-T2-2-650</t>
  </si>
  <si>
    <t>M20-T2-2-725</t>
  </si>
  <si>
    <t>M24-T2-2-750</t>
  </si>
  <si>
    <t>M30-T2-2-925</t>
  </si>
  <si>
    <t>M36-T2-2-1000</t>
  </si>
  <si>
    <t>M42-T2-2-1150</t>
  </si>
  <si>
    <t>M48-T2-2-1325</t>
  </si>
  <si>
    <t>M56-T2-2-1450</t>
  </si>
  <si>
    <t>M64-T2-2-1600</t>
  </si>
  <si>
    <t>Type-3 Anchor Bolt Assemblies</t>
  </si>
  <si>
    <t>M16-T3-2-650</t>
  </si>
  <si>
    <t>M20-T3-2-725</t>
  </si>
  <si>
    <t>M24-T3-2-750</t>
  </si>
  <si>
    <t>M30-T3-2-925</t>
  </si>
  <si>
    <t>M36-T3-2-1000</t>
  </si>
  <si>
    <t>M42-T3-2-1150</t>
  </si>
  <si>
    <t>M48-T3-2-1325</t>
  </si>
  <si>
    <t>M56-T3-2-1450</t>
  </si>
  <si>
    <t>M64-T3-2-1600</t>
  </si>
  <si>
    <t>Wt/Set</t>
  </si>
  <si>
    <t>PO Sr No.</t>
  </si>
  <si>
    <t>Tag No.</t>
  </si>
  <si>
    <t>A2</t>
  </si>
  <si>
    <t>PO Qty</t>
  </si>
  <si>
    <t>Total</t>
  </si>
  <si>
    <t>Unit Price US$</t>
  </si>
  <si>
    <t xml:space="preserve">Polystyrene Sleeve : 22 ID X 50 OD x 100mm Lg </t>
  </si>
  <si>
    <t xml:space="preserve">Polystyrene Sleeve : 26 ID X 75 OD x 150mm Lg </t>
  </si>
  <si>
    <t xml:space="preserve">Polystyrene Sleeve : 32 ID X 75 OD x 150mm Lg </t>
  </si>
  <si>
    <t xml:space="preserve">Polystyrene Sleeve : 38 ID X 75 OD x 175mm Lg </t>
  </si>
  <si>
    <t>X -1</t>
  </si>
  <si>
    <t>No of Boxes</t>
  </si>
  <si>
    <t>TOTAL</t>
  </si>
  <si>
    <t>Package #</t>
  </si>
  <si>
    <t>Package Dimension
LXBXH in CMS</t>
    <phoneticPr fontId="3" type="noConversion"/>
  </si>
  <si>
    <r>
      <t>P</t>
    </r>
    <r>
      <rPr>
        <sz val="10"/>
        <rFont val="Arial"/>
        <family val="2"/>
      </rPr>
      <t>IPL0000005</t>
    </r>
    <phoneticPr fontId="3" type="noConversion"/>
  </si>
  <si>
    <r>
      <t>1</t>
    </r>
    <r>
      <rPr>
        <sz val="10"/>
        <rFont val="Arial"/>
        <family val="2"/>
      </rPr>
      <t>6"LSAW Line Pipe with 3LPE External Coating:CS Line pipe, BE, API 5LX65, PSL-2,Non sour service as per spec;OD:406.4mm,wall thickness 21.8mm, wall thickness negative tolerance:5%</t>
    </r>
    <phoneticPr fontId="3" type="noConversion"/>
  </si>
  <si>
    <r>
      <t>P</t>
    </r>
    <r>
      <rPr>
        <sz val="10"/>
        <rFont val="Arial"/>
        <family val="2"/>
      </rPr>
      <t>IPL0000006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</si>
  <si>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IPL0000007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</si>
  <si>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IPL0000008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</si>
  <si>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IPL0000009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</si>
  <si>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IPL0000010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</si>
  <si>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IPL0000011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</si>
  <si>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r>
      <t>P</t>
    </r>
    <r>
      <rPr>
        <sz val="10"/>
        <rFont val="Arial"/>
        <family val="2"/>
      </rPr>
      <t>IPL0000012</t>
    </r>
    <r>
      <rPr>
        <sz val="11"/>
        <color theme="1"/>
        <rFont val="Calibri"/>
        <family val="2"/>
        <charset val="134"/>
        <scheme val="minor"/>
      </rPr>
      <t/>
    </r>
    <phoneticPr fontId="3" type="noConversion"/>
  </si>
  <si>
    <t>16"LSAW Line Pipe with 3LPE External Coating:CS Line pipe, BE, API 5LX65, PSL-2,Non sour service as per spec;OD:406.4mm,wall thickness  16.5mm, wall thickness negative tolerance:5%</t>
    <phoneticPr fontId="3" type="noConversion"/>
  </si>
  <si>
    <t>16"LSAW Line Pipe with 3LPE External Coating:CS Line pipe, BE, API 5LX65, PSL-2,sour service as per spec;OD:406.4mm,wall thickness  18.2mm, wall thickness negative tolerance:5%</t>
    <phoneticPr fontId="3" type="noConversion"/>
  </si>
  <si>
    <t>16"LSAW Line Pipe with 3LPE External Coating:CS Line pipe, BE, API 5LX65, PSL-2,sour service as per spec;OD:406.4mm,wall thickness  14.4mm, wall thickness negative tolerance:5%</t>
    <phoneticPr fontId="3" type="noConversion"/>
  </si>
  <si>
    <t>16"LSAW Bare Line Pipe :CS Line pipe, BE, API 5LX65, PSL-2,Non sour service as per spec;OD:406.4mm,wall thickness  21.8mm, wall thickness negative tolerance:5%</t>
    <phoneticPr fontId="3" type="noConversion"/>
  </si>
  <si>
    <t>16"LSAW Line Pipe, Morther pipe for bend,CS Line pipe, BE, API 5LX65, PSL-2,Non sour service as per spec;OD:406.4mm,wall thickness  23.7mm, wall thickness negative tolerance:5%</t>
    <phoneticPr fontId="3" type="noConversion"/>
  </si>
  <si>
    <t>16"LSAW Bare Line Pipe,CS Line pipe, BE, API 5LX65, PSL-2,sour service as per spec;OD:406.4mm,wall thickness  18.2mm, wall thickness negative tolerance:5%</t>
    <phoneticPr fontId="3" type="noConversion"/>
  </si>
  <si>
    <t>16"LSAW Line Pipe, Morther pipe for bend,CS Line pipe, BE, API 5LX65, PSL-2, sour service as per spec;OD:406.4mm,wall thickness 19.8mm, wall thickness negative tolerance:5%</t>
    <phoneticPr fontId="3" type="noConversion"/>
  </si>
  <si>
    <t>in loose</t>
    <phoneticPr fontId="3" type="noConversion"/>
  </si>
  <si>
    <t>Shipper Name &amp; Address:-</t>
    <phoneticPr fontId="3" type="noConversion"/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</si>
</sst>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"/>
    <numFmt numFmtId="166" formatCode="General_)"/>
    <numFmt numFmtId="167" formatCode="0.0000"/>
    <numFmt numFmtId="168" formatCode="_(* #,##0.000_);_(* \(#,##0.000\);_(* &quot;-&quot;??_);_(@_)"/>
    <numFmt numFmtId="169" formatCode="0.00_);[Red]\(0.00\)"/>
    <numFmt numFmtId="170" formatCode="#,##0.00_ "/>
  </numFmts>
  <fonts count="25">
    <font>
      <sz val="10"/>
      <name val="Arial"/>
      <family val="2"/>
    </font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sz val="8"/>
      <name val="Arial"/>
      <family val="2"/>
    </font>
    <font>
      <b/>
      <u/>
      <sz val="10"/>
      <color indexed="8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Tahoma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Trebuchet MS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6">
    <xf numFmtId="0" fontId="0" fillId="0" borderId="0" xfId="0"/>
    <xf numFmtId="0" fontId="8" fillId="0" borderId="0" xfId="0" applyFont="1"/>
    <xf numFmtId="166" fontId="17" fillId="3" borderId="8" xfId="0" applyNumberFormat="1" applyFont="1" applyFill="1" applyBorder="1" applyAlignment="1">
      <alignment horizontal="left" vertical="center"/>
    </xf>
    <xf numFmtId="166" fontId="17" fillId="3" borderId="9" xfId="0" applyNumberFormat="1" applyFont="1" applyFill="1" applyBorder="1" applyAlignment="1">
      <alignment horizontal="left" vertical="center"/>
    </xf>
    <xf numFmtId="166" fontId="18" fillId="2" borderId="10" xfId="0" applyNumberFormat="1" applyFont="1" applyFill="1" applyBorder="1" applyAlignment="1">
      <alignment horizontal="left" vertical="center"/>
    </xf>
    <xf numFmtId="167" fontId="17" fillId="3" borderId="1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1" applyFont="1"/>
    <xf numFmtId="168" fontId="0" fillId="0" borderId="0" xfId="1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8" fillId="0" borderId="0" xfId="0" applyFont="1" applyAlignment="1">
      <alignment horizontal="center" vertical="center"/>
    </xf>
    <xf numFmtId="166" fontId="21" fillId="0" borderId="6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165" fontId="8" fillId="0" borderId="14" xfId="0" applyNumberFormat="1" applyFont="1" applyFill="1" applyBorder="1" applyAlignment="1">
      <alignment horizontal="center"/>
    </xf>
    <xf numFmtId="0" fontId="8" fillId="0" borderId="0" xfId="0" applyFont="1" applyFill="1"/>
    <xf numFmtId="0" fontId="11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left"/>
    </xf>
    <xf numFmtId="165" fontId="8" fillId="0" borderId="16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5" fontId="8" fillId="0" borderId="18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8" fillId="0" borderId="0" xfId="0" applyFont="1" applyFill="1" applyAlignment="1">
      <alignment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5" fontId="7" fillId="0" borderId="2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165" fontId="14" fillId="0" borderId="6" xfId="0" applyNumberFormat="1" applyFont="1" applyFill="1" applyBorder="1" applyAlignment="1">
      <alignment horizontal="center" vertical="center"/>
    </xf>
    <xf numFmtId="169" fontId="14" fillId="0" borderId="6" xfId="0" applyNumberFormat="1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23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165" fontId="20" fillId="0" borderId="6" xfId="0" applyNumberFormat="1" applyFont="1" applyFill="1" applyBorder="1" applyAlignment="1">
      <alignment horizontal="center" vertical="center"/>
    </xf>
    <xf numFmtId="2" fontId="20" fillId="0" borderId="6" xfId="0" applyNumberFormat="1" applyFont="1" applyFill="1" applyBorder="1" applyAlignment="1">
      <alignment horizontal="center" vertical="center" wrapText="1"/>
    </xf>
    <xf numFmtId="164" fontId="22" fillId="0" borderId="6" xfId="1" applyFont="1" applyFill="1" applyBorder="1" applyAlignment="1">
      <alignment horizontal="center" vertical="center"/>
    </xf>
    <xf numFmtId="164" fontId="22" fillId="0" borderId="24" xfId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165" fontId="14" fillId="0" borderId="18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165" fontId="16" fillId="0" borderId="18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17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165" fontId="8" fillId="0" borderId="27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170" fontId="2" fillId="0" borderId="6" xfId="0" applyNumberFormat="1" applyFont="1" applyBorder="1" applyAlignment="1">
      <alignment horizontal="center" vertical="center"/>
    </xf>
    <xf numFmtId="0" fontId="4" fillId="0" borderId="15" xfId="0" applyFont="1" applyFill="1" applyBorder="1" applyAlignment="1">
      <alignment horizontal="left"/>
    </xf>
    <xf numFmtId="1" fontId="13" fillId="0" borderId="0" xfId="0" applyNumberFormat="1" applyFont="1" applyFill="1" applyAlignment="1">
      <alignment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28" xfId="0" applyFill="1" applyBorder="1"/>
    <xf numFmtId="0" fontId="0" fillId="0" borderId="29" xfId="0" applyFill="1" applyBorder="1"/>
    <xf numFmtId="0" fontId="0" fillId="0" borderId="17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6"/>
  <sheetViews>
    <sheetView showGridLines="0" tabSelected="1" workbookViewId="0">
      <selection activeCell="B21" sqref="B21:I33"/>
    </sheetView>
  </sheetViews>
  <sheetFormatPr defaultRowHeight="12.75"/>
  <cols>
    <col min="1" max="1" width="4.7109375" style="17" customWidth="1"/>
    <col min="2" max="2" width="9.140625" style="69"/>
    <col min="3" max="3" width="8.42578125" style="69" customWidth="1"/>
    <col min="4" max="4" width="15.140625" style="69" customWidth="1"/>
    <col min="5" max="5" width="41.7109375" style="69" customWidth="1"/>
    <col min="6" max="6" width="10.140625" style="69" customWidth="1"/>
    <col min="7" max="7" width="10.140625" style="69" bestFit="1" customWidth="1"/>
    <col min="8" max="8" width="8.140625" style="69" customWidth="1"/>
    <col min="9" max="9" width="7.28515625" style="69" customWidth="1"/>
    <col min="10" max="10" width="9.85546875" style="69" customWidth="1"/>
    <col min="11" max="11" width="12.7109375" style="69" customWidth="1"/>
    <col min="12" max="12" width="13.5703125" style="69" bestFit="1" customWidth="1"/>
    <col min="13" max="13" width="13.5703125" style="70" bestFit="1" customWidth="1"/>
    <col min="14" max="14" width="11.7109375" style="17" bestFit="1" customWidth="1"/>
    <col min="15" max="16384" width="9.140625" style="17"/>
  </cols>
  <sheetData>
    <row r="1" spans="2:14">
      <c r="B1" s="14"/>
      <c r="C1" s="15"/>
      <c r="D1" s="15"/>
      <c r="E1" s="15"/>
      <c r="F1" s="15"/>
      <c r="G1" s="15"/>
      <c r="H1" s="15"/>
      <c r="I1" s="15"/>
      <c r="J1" s="15"/>
      <c r="K1" s="90"/>
      <c r="L1" s="90"/>
      <c r="M1" s="16"/>
    </row>
    <row r="2" spans="2:14" ht="18">
      <c r="B2" s="91" t="s">
        <v>3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3"/>
    </row>
    <row r="3" spans="2:14" ht="15">
      <c r="B3" s="76" t="s">
        <v>64</v>
      </c>
      <c r="C3" s="18"/>
      <c r="D3" s="18"/>
      <c r="E3" s="71"/>
      <c r="F3" s="20"/>
      <c r="G3" s="20"/>
      <c r="H3" s="21"/>
      <c r="I3" s="22"/>
      <c r="J3" s="23"/>
      <c r="K3" s="19"/>
      <c r="L3" s="19"/>
      <c r="M3" s="24"/>
    </row>
    <row r="4" spans="2:14" ht="10.5" customHeight="1">
      <c r="B4" s="87"/>
      <c r="C4" s="88"/>
      <c r="D4" s="88"/>
      <c r="E4" s="89"/>
      <c r="F4" s="26"/>
      <c r="G4" s="26"/>
      <c r="H4" s="22"/>
      <c r="I4" s="25"/>
      <c r="J4" s="22"/>
      <c r="K4" s="22"/>
      <c r="L4" s="22"/>
      <c r="M4" s="27"/>
    </row>
    <row r="5" spans="2:14" ht="12.75" customHeight="1">
      <c r="B5" s="87"/>
      <c r="C5" s="88"/>
      <c r="D5" s="88"/>
      <c r="E5" s="89"/>
      <c r="F5" s="26"/>
      <c r="G5" s="28"/>
      <c r="H5" s="22"/>
      <c r="I5" s="29"/>
      <c r="J5" s="30"/>
      <c r="K5" s="22"/>
      <c r="L5" s="22"/>
      <c r="M5" s="27"/>
    </row>
    <row r="6" spans="2:14" ht="12.75" customHeight="1">
      <c r="B6" s="87"/>
      <c r="C6" s="88"/>
      <c r="D6" s="88"/>
      <c r="E6" s="89"/>
      <c r="F6" s="22"/>
      <c r="G6" s="28"/>
      <c r="H6" s="22"/>
      <c r="I6" s="22"/>
      <c r="J6" s="22"/>
      <c r="K6" s="22"/>
      <c r="L6" s="22"/>
      <c r="M6" s="27"/>
    </row>
    <row r="7" spans="2:14">
      <c r="B7" s="94" t="s">
        <v>4</v>
      </c>
      <c r="C7" s="95"/>
      <c r="D7" s="95"/>
      <c r="E7" s="95"/>
      <c r="F7" s="100"/>
      <c r="G7" s="101"/>
      <c r="H7" s="101"/>
      <c r="I7" s="101"/>
      <c r="J7" s="101"/>
      <c r="K7" s="101"/>
      <c r="L7" s="101"/>
      <c r="M7" s="102"/>
    </row>
    <row r="8" spans="2:14">
      <c r="B8" s="96"/>
      <c r="C8" s="97"/>
      <c r="D8" s="97"/>
      <c r="E8" s="97"/>
      <c r="F8" s="100"/>
      <c r="G8" s="101"/>
      <c r="H8" s="101"/>
      <c r="I8" s="101"/>
      <c r="J8" s="101"/>
      <c r="K8" s="101"/>
      <c r="L8" s="101"/>
      <c r="M8" s="102"/>
    </row>
    <row r="9" spans="2:14">
      <c r="B9" s="98"/>
      <c r="C9" s="99"/>
      <c r="D9" s="99"/>
      <c r="E9" s="99"/>
      <c r="F9" s="103"/>
      <c r="G9" s="104"/>
      <c r="H9" s="104"/>
      <c r="I9" s="104"/>
      <c r="J9" s="104"/>
      <c r="K9" s="104"/>
      <c r="L9" s="104"/>
      <c r="M9" s="105"/>
    </row>
    <row r="10" spans="2:14" s="32" customFormat="1" ht="25.5">
      <c r="B10" s="33" t="s">
        <v>45</v>
      </c>
      <c r="C10" s="34" t="s">
        <v>2</v>
      </c>
      <c r="D10" s="35" t="s">
        <v>33</v>
      </c>
      <c r="E10" s="35" t="s">
        <v>0</v>
      </c>
      <c r="F10" s="35" t="s">
        <v>1</v>
      </c>
      <c r="G10" s="84" t="s">
        <v>46</v>
      </c>
      <c r="H10" s="85"/>
      <c r="I10" s="86"/>
      <c r="J10" s="34" t="s">
        <v>5</v>
      </c>
      <c r="K10" s="34" t="s">
        <v>6</v>
      </c>
      <c r="L10" s="35" t="s">
        <v>7</v>
      </c>
      <c r="M10" s="36" t="s">
        <v>8</v>
      </c>
    </row>
    <row r="11" spans="2:14" s="37" customFormat="1" ht="67.5" customHeight="1">
      <c r="B11" s="73">
        <v>1</v>
      </c>
      <c r="C11" s="73">
        <v>2</v>
      </c>
      <c r="D11" s="72" t="s">
        <v>47</v>
      </c>
      <c r="E11" s="74" t="s">
        <v>48</v>
      </c>
      <c r="F11" s="13">
        <v>2002.6</v>
      </c>
      <c r="G11" s="38"/>
      <c r="H11" s="39"/>
      <c r="I11" s="39"/>
      <c r="J11" s="40">
        <v>360.7</v>
      </c>
      <c r="K11" s="41" t="s">
        <v>63</v>
      </c>
      <c r="L11" s="75">
        <v>425470</v>
      </c>
      <c r="M11" s="75">
        <v>425470</v>
      </c>
      <c r="N11" s="77">
        <f>F11/12.2</f>
        <v>164</v>
      </c>
    </row>
    <row r="12" spans="2:14" s="37" customFormat="1" ht="67.5" customHeight="1">
      <c r="B12" s="73">
        <v>2</v>
      </c>
      <c r="C12" s="73">
        <v>3</v>
      </c>
      <c r="D12" s="72" t="s">
        <v>49</v>
      </c>
      <c r="E12" s="74" t="s">
        <v>56</v>
      </c>
      <c r="F12" s="13">
        <v>37329.410000000003</v>
      </c>
      <c r="G12" s="38"/>
      <c r="H12" s="39"/>
      <c r="I12" s="39"/>
      <c r="J12" s="40">
        <v>6723.6</v>
      </c>
      <c r="K12" s="41" t="s">
        <v>63</v>
      </c>
      <c r="L12" s="75">
        <v>6134950</v>
      </c>
      <c r="M12" s="75">
        <v>6134950</v>
      </c>
      <c r="N12" s="77">
        <f t="shared" ref="N12:N18" si="0">F12/12.2</f>
        <v>3060</v>
      </c>
    </row>
    <row r="13" spans="2:14" s="37" customFormat="1" ht="67.5" customHeight="1">
      <c r="B13" s="73">
        <v>3</v>
      </c>
      <c r="C13" s="73">
        <v>4</v>
      </c>
      <c r="D13" s="72" t="s">
        <v>50</v>
      </c>
      <c r="E13" s="74" t="s">
        <v>59</v>
      </c>
      <c r="F13" s="13">
        <v>134.03</v>
      </c>
      <c r="G13" s="38"/>
      <c r="H13" s="39"/>
      <c r="I13" s="39"/>
      <c r="J13" s="40">
        <v>24.14</v>
      </c>
      <c r="K13" s="41" t="s">
        <v>63</v>
      </c>
      <c r="L13" s="75">
        <v>28480</v>
      </c>
      <c r="M13" s="75">
        <v>28480</v>
      </c>
      <c r="N13" s="77">
        <f t="shared" si="0"/>
        <v>11</v>
      </c>
    </row>
    <row r="14" spans="2:14" s="37" customFormat="1" ht="67.5" customHeight="1">
      <c r="B14" s="73">
        <v>4</v>
      </c>
      <c r="C14" s="73">
        <v>5</v>
      </c>
      <c r="D14" s="72" t="s">
        <v>51</v>
      </c>
      <c r="E14" s="74" t="s">
        <v>60</v>
      </c>
      <c r="F14" s="13">
        <v>66.150000000000006</v>
      </c>
      <c r="G14" s="38"/>
      <c r="H14" s="39"/>
      <c r="I14" s="39"/>
      <c r="J14" s="40">
        <v>11.91</v>
      </c>
      <c r="K14" s="41" t="s">
        <v>63</v>
      </c>
      <c r="L14" s="75">
        <v>15170</v>
      </c>
      <c r="M14" s="75">
        <v>15170</v>
      </c>
      <c r="N14" s="77">
        <f t="shared" si="0"/>
        <v>5</v>
      </c>
    </row>
    <row r="15" spans="2:14" s="37" customFormat="1" ht="67.5" customHeight="1">
      <c r="B15" s="73">
        <v>5</v>
      </c>
      <c r="C15" s="73">
        <v>6</v>
      </c>
      <c r="D15" s="72" t="s">
        <v>52</v>
      </c>
      <c r="E15" s="74" t="s">
        <v>57</v>
      </c>
      <c r="F15" s="13">
        <v>546.23900000000003</v>
      </c>
      <c r="G15" s="38"/>
      <c r="H15" s="39"/>
      <c r="I15" s="39"/>
      <c r="J15" s="40">
        <v>98.39</v>
      </c>
      <c r="K15" s="41" t="s">
        <v>63</v>
      </c>
      <c r="L15" s="75">
        <v>98280</v>
      </c>
      <c r="M15" s="75">
        <v>98280</v>
      </c>
      <c r="N15" s="77">
        <f t="shared" si="0"/>
        <v>45</v>
      </c>
    </row>
    <row r="16" spans="2:14" s="37" customFormat="1" ht="67.5" customHeight="1">
      <c r="B16" s="73">
        <v>6</v>
      </c>
      <c r="C16" s="73">
        <v>7</v>
      </c>
      <c r="D16" s="72" t="s">
        <v>53</v>
      </c>
      <c r="E16" s="74" t="s">
        <v>58</v>
      </c>
      <c r="F16" s="13">
        <v>5604.83</v>
      </c>
      <c r="G16" s="38"/>
      <c r="H16" s="39"/>
      <c r="I16" s="39"/>
      <c r="J16" s="40">
        <v>1009.52</v>
      </c>
      <c r="K16" s="41" t="s">
        <v>63</v>
      </c>
      <c r="L16" s="75">
        <v>812140</v>
      </c>
      <c r="M16" s="75">
        <v>812140</v>
      </c>
      <c r="N16" s="77">
        <f t="shared" si="0"/>
        <v>459</v>
      </c>
    </row>
    <row r="17" spans="2:14" s="37" customFormat="1" ht="67.5" customHeight="1">
      <c r="B17" s="73">
        <v>7</v>
      </c>
      <c r="C17" s="73">
        <v>8</v>
      </c>
      <c r="D17" s="72" t="s">
        <v>54</v>
      </c>
      <c r="E17" s="74" t="s">
        <v>61</v>
      </c>
      <c r="F17" s="13">
        <v>121.31</v>
      </c>
      <c r="G17" s="38"/>
      <c r="H17" s="39"/>
      <c r="I17" s="39"/>
      <c r="J17" s="40">
        <v>21.85</v>
      </c>
      <c r="K17" s="41" t="s">
        <v>63</v>
      </c>
      <c r="L17" s="75">
        <v>21830</v>
      </c>
      <c r="M17" s="75">
        <v>21830</v>
      </c>
      <c r="N17" s="77">
        <f t="shared" si="0"/>
        <v>10</v>
      </c>
    </row>
    <row r="18" spans="2:14" s="37" customFormat="1" ht="67.5" customHeight="1">
      <c r="B18" s="73">
        <v>8</v>
      </c>
      <c r="C18" s="73">
        <v>9</v>
      </c>
      <c r="D18" s="72" t="s">
        <v>55</v>
      </c>
      <c r="E18" s="74" t="s">
        <v>62</v>
      </c>
      <c r="F18" s="13">
        <v>71.44</v>
      </c>
      <c r="G18" s="38"/>
      <c r="H18" s="39"/>
      <c r="I18" s="39"/>
      <c r="J18" s="40">
        <v>12.87</v>
      </c>
      <c r="K18" s="41" t="s">
        <v>63</v>
      </c>
      <c r="L18" s="75">
        <v>13890</v>
      </c>
      <c r="M18" s="75">
        <v>13890</v>
      </c>
      <c r="N18" s="77">
        <f t="shared" si="0"/>
        <v>6</v>
      </c>
    </row>
    <row r="19" spans="2:14" s="42" customFormat="1" ht="24.95" customHeight="1">
      <c r="B19" s="43"/>
      <c r="C19" s="44"/>
      <c r="D19" s="12"/>
      <c r="E19" s="45" t="s">
        <v>44</v>
      </c>
      <c r="F19" s="44">
        <f>SUM(F11:F18)</f>
        <v>45876.008999999998</v>
      </c>
      <c r="G19" s="46">
        <f>SUM(G11:G18)</f>
        <v>0</v>
      </c>
      <c r="H19" s="46">
        <f>SUM(H11:H18)</f>
        <v>0</v>
      </c>
      <c r="I19" s="46">
        <f>SUM(I11:I18)</f>
        <v>0</v>
      </c>
      <c r="J19" s="47">
        <f>SUM(J11:J18)</f>
        <v>8262.98</v>
      </c>
      <c r="K19" s="44"/>
      <c r="L19" s="48">
        <f>SUM(L11:L18)</f>
        <v>7550210</v>
      </c>
      <c r="M19" s="49">
        <f>SUM(M11:M18)</f>
        <v>7550210</v>
      </c>
    </row>
    <row r="20" spans="2:14" s="50" customFormat="1" ht="20.100000000000001" customHeight="1">
      <c r="B20" s="51"/>
      <c r="C20" s="52"/>
      <c r="D20" s="52"/>
      <c r="E20" s="52"/>
      <c r="F20" s="52"/>
      <c r="G20" s="53"/>
      <c r="H20" s="52"/>
      <c r="I20" s="52"/>
      <c r="J20" s="52"/>
      <c r="K20" s="52"/>
      <c r="L20" s="54"/>
      <c r="M20" s="55"/>
    </row>
    <row r="21" spans="2:14" s="56" customFormat="1" ht="18" customHeight="1">
      <c r="B21" s="57"/>
      <c r="C21" s="81"/>
      <c r="D21" s="82"/>
      <c r="E21" s="83"/>
      <c r="F21" s="81"/>
      <c r="G21" s="82"/>
      <c r="H21" s="83"/>
      <c r="I21" s="53"/>
      <c r="J21" s="58"/>
      <c r="K21" s="58"/>
      <c r="L21" s="53"/>
      <c r="M21" s="59"/>
    </row>
    <row r="22" spans="2:14" s="56" customFormat="1" ht="18" customHeight="1">
      <c r="B22" s="73"/>
      <c r="C22" s="78"/>
      <c r="D22" s="79"/>
      <c r="E22" s="80"/>
      <c r="F22" s="81"/>
      <c r="G22" s="82"/>
      <c r="H22" s="83"/>
      <c r="I22" s="53"/>
      <c r="J22" s="53"/>
      <c r="K22" s="58"/>
      <c r="L22" s="53"/>
      <c r="M22" s="59"/>
    </row>
    <row r="23" spans="2:14" s="37" customFormat="1" ht="18" customHeight="1">
      <c r="B23" s="73"/>
      <c r="C23" s="78"/>
      <c r="D23" s="79"/>
      <c r="E23" s="80"/>
      <c r="F23" s="81"/>
      <c r="G23" s="82"/>
      <c r="H23" s="83"/>
      <c r="I23" s="60"/>
      <c r="J23" s="61"/>
      <c r="K23" s="61"/>
      <c r="L23" s="61"/>
      <c r="M23" s="62"/>
    </row>
    <row r="24" spans="2:14" s="56" customFormat="1" ht="18" customHeight="1">
      <c r="B24" s="73"/>
      <c r="C24" s="78"/>
      <c r="D24" s="79"/>
      <c r="E24" s="80"/>
      <c r="F24" s="81"/>
      <c r="G24" s="82"/>
      <c r="H24" s="83"/>
      <c r="I24" s="53"/>
      <c r="J24" s="53"/>
      <c r="K24" s="58"/>
      <c r="L24" s="53"/>
      <c r="M24" s="59"/>
    </row>
    <row r="25" spans="2:14" s="37" customFormat="1" ht="18" customHeight="1">
      <c r="B25" s="73"/>
      <c r="C25" s="78"/>
      <c r="D25" s="79"/>
      <c r="E25" s="80"/>
      <c r="F25" s="81"/>
      <c r="G25" s="82"/>
      <c r="H25" s="83"/>
      <c r="I25" s="60"/>
      <c r="J25" s="61"/>
      <c r="K25" s="61"/>
      <c r="L25" s="61"/>
      <c r="M25" s="62"/>
    </row>
    <row r="26" spans="2:14" s="56" customFormat="1" ht="18" customHeight="1">
      <c r="B26" s="73"/>
      <c r="C26" s="78"/>
      <c r="D26" s="79"/>
      <c r="E26" s="80"/>
      <c r="F26" s="81"/>
      <c r="G26" s="82"/>
      <c r="H26" s="83"/>
      <c r="I26" s="53"/>
      <c r="J26" s="53"/>
      <c r="K26" s="58"/>
      <c r="L26" s="53"/>
      <c r="M26" s="59"/>
    </row>
    <row r="27" spans="2:14" s="37" customFormat="1" ht="18" customHeight="1">
      <c r="B27" s="73"/>
      <c r="C27" s="78"/>
      <c r="D27" s="79"/>
      <c r="E27" s="80"/>
      <c r="F27" s="81"/>
      <c r="G27" s="82"/>
      <c r="H27" s="83"/>
      <c r="I27" s="60"/>
      <c r="J27" s="61"/>
      <c r="K27" s="61"/>
      <c r="L27" s="61"/>
      <c r="M27" s="62"/>
    </row>
    <row r="28" spans="2:14" s="56" customFormat="1" ht="18" customHeight="1">
      <c r="B28" s="73"/>
      <c r="C28" s="78"/>
      <c r="D28" s="79"/>
      <c r="E28" s="80"/>
      <c r="F28" s="81"/>
      <c r="G28" s="82"/>
      <c r="H28" s="83"/>
      <c r="I28" s="53"/>
      <c r="J28" s="53"/>
      <c r="K28" s="58"/>
      <c r="L28" s="53"/>
      <c r="M28" s="59"/>
    </row>
    <row r="29" spans="2:14" s="37" customFormat="1" ht="18" customHeight="1">
      <c r="B29" s="73"/>
      <c r="C29" s="78"/>
      <c r="D29" s="79"/>
      <c r="E29" s="80"/>
      <c r="F29" s="81"/>
      <c r="G29" s="82"/>
      <c r="H29" s="83"/>
      <c r="I29" s="60"/>
      <c r="J29" s="61"/>
      <c r="K29" s="61"/>
      <c r="L29" s="61"/>
      <c r="M29" s="62"/>
    </row>
    <row r="30" spans="2:14"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27"/>
    </row>
    <row r="31" spans="2:14">
      <c r="B31" s="65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7"/>
    </row>
    <row r="32" spans="2:14">
      <c r="B32" s="31"/>
      <c r="C32" s="26"/>
      <c r="D32" s="26"/>
      <c r="E32" s="22"/>
      <c r="F32" s="22"/>
      <c r="G32" s="22"/>
      <c r="H32" s="22"/>
      <c r="I32" s="22"/>
      <c r="J32" s="22"/>
      <c r="K32" s="22"/>
      <c r="L32" s="22"/>
      <c r="M32" s="27"/>
    </row>
    <row r="33" spans="2:13">
      <c r="B33" s="31"/>
      <c r="C33" s="26"/>
      <c r="D33" s="26"/>
      <c r="E33" s="22"/>
      <c r="F33" s="22"/>
      <c r="G33" s="22"/>
      <c r="H33" s="22"/>
      <c r="I33" s="22"/>
      <c r="J33" s="22"/>
      <c r="K33" s="22"/>
      <c r="L33" s="22"/>
      <c r="M33" s="27"/>
    </row>
    <row r="34" spans="2:13">
      <c r="B34" s="65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7"/>
    </row>
    <row r="35" spans="2:13">
      <c r="B35" s="3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7"/>
    </row>
    <row r="36" spans="2:13" ht="13.5" thickBot="1"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</row>
  </sheetData>
  <mergeCells count="26">
    <mergeCell ref="K1:L1"/>
    <mergeCell ref="B2:M2"/>
    <mergeCell ref="B7:E9"/>
    <mergeCell ref="F7:M9"/>
    <mergeCell ref="C29:E29"/>
    <mergeCell ref="F29:H29"/>
    <mergeCell ref="C28:E28"/>
    <mergeCell ref="F28:H28"/>
    <mergeCell ref="C26:E26"/>
    <mergeCell ref="F26:H26"/>
    <mergeCell ref="C27:E27"/>
    <mergeCell ref="F27:H27"/>
    <mergeCell ref="C25:E25"/>
    <mergeCell ref="F25:H25"/>
    <mergeCell ref="B4:E4"/>
    <mergeCell ref="B5:E5"/>
    <mergeCell ref="B6:E6"/>
    <mergeCell ref="C21:E21"/>
    <mergeCell ref="F21:H21"/>
    <mergeCell ref="C22:E22"/>
    <mergeCell ref="F22:H22"/>
    <mergeCell ref="C23:E23"/>
    <mergeCell ref="F23:H23"/>
    <mergeCell ref="C24:E24"/>
    <mergeCell ref="F24:H24"/>
    <mergeCell ref="G10:I10"/>
  </mergeCells>
  <phoneticPr fontId="3" type="noConversion"/>
  <printOptions horizontalCentered="1"/>
  <pageMargins left="0.38" right="0.31496062992126" top="1.66" bottom="1" header="0.5" footer="0.5"/>
  <pageSetup paperSize="9"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C9" sqref="C9"/>
    </sheetView>
  </sheetViews>
  <sheetFormatPr defaultRowHeight="12.75"/>
  <cols>
    <col min="1" max="1" width="9.140625" style="9"/>
    <col min="2" max="2" width="18.85546875" style="6" customWidth="1"/>
    <col min="3" max="3" width="10.85546875" customWidth="1"/>
    <col min="4" max="4" width="11.5703125" customWidth="1"/>
    <col min="5" max="5" width="10.5703125" customWidth="1"/>
    <col min="6" max="6" width="10.28515625" bestFit="1" customWidth="1"/>
    <col min="7" max="7" width="41.7109375" customWidth="1"/>
    <col min="8" max="8" width="14.28515625" customWidth="1"/>
    <col min="10" max="10" width="14.28515625" style="9" customWidth="1"/>
  </cols>
  <sheetData>
    <row r="1" spans="1:10">
      <c r="A1" s="9" t="s">
        <v>32</v>
      </c>
      <c r="B1" s="6" t="s">
        <v>33</v>
      </c>
      <c r="C1" t="s">
        <v>31</v>
      </c>
      <c r="D1" t="s">
        <v>37</v>
      </c>
      <c r="E1" t="s">
        <v>35</v>
      </c>
      <c r="F1" t="s">
        <v>36</v>
      </c>
    </row>
    <row r="2" spans="1:10" ht="18">
      <c r="A2" s="9">
        <v>7</v>
      </c>
      <c r="B2" s="2" t="s">
        <v>9</v>
      </c>
      <c r="C2" s="8">
        <v>0.54100000000000004</v>
      </c>
      <c r="D2">
        <v>2.0099999999999998</v>
      </c>
      <c r="F2" s="7">
        <f>D2*E2</f>
        <v>0</v>
      </c>
    </row>
    <row r="3" spans="1:10" ht="18.75" thickBot="1">
      <c r="A3" s="9">
        <v>8</v>
      </c>
      <c r="B3" s="3" t="s">
        <v>10</v>
      </c>
      <c r="C3" s="8">
        <v>0.91</v>
      </c>
      <c r="D3">
        <v>3.35</v>
      </c>
      <c r="F3" s="7">
        <f>D3*E3</f>
        <v>0</v>
      </c>
    </row>
    <row r="4" spans="1:10" ht="18.75" thickTop="1">
      <c r="B4" s="4" t="s">
        <v>11</v>
      </c>
      <c r="C4" s="8"/>
    </row>
    <row r="5" spans="1:10" ht="18">
      <c r="A5" s="9">
        <v>9</v>
      </c>
      <c r="B5" s="2" t="s">
        <v>12</v>
      </c>
      <c r="C5" s="8">
        <v>1.212</v>
      </c>
      <c r="D5">
        <v>3.02</v>
      </c>
      <c r="F5" s="7">
        <f t="shared" ref="F5:F13" si="0">D5*E5</f>
        <v>0</v>
      </c>
      <c r="J5" s="11" t="s">
        <v>43</v>
      </c>
    </row>
    <row r="6" spans="1:10" ht="18">
      <c r="A6" s="9">
        <v>2</v>
      </c>
      <c r="B6" s="3" t="s">
        <v>13</v>
      </c>
      <c r="C6" s="8">
        <v>2.1379999999999999</v>
      </c>
      <c r="D6">
        <v>5.01</v>
      </c>
      <c r="E6">
        <v>48</v>
      </c>
      <c r="F6" s="7">
        <f t="shared" si="0"/>
        <v>240.48</v>
      </c>
      <c r="G6" s="1" t="s">
        <v>38</v>
      </c>
      <c r="H6">
        <f>C6*E6</f>
        <v>102.624</v>
      </c>
      <c r="J6" s="11" t="s">
        <v>42</v>
      </c>
    </row>
    <row r="7" spans="1:10" ht="18">
      <c r="A7" s="9">
        <v>3</v>
      </c>
      <c r="B7" s="3" t="s">
        <v>14</v>
      </c>
      <c r="C7" s="8">
        <v>3.2629999999999999</v>
      </c>
      <c r="D7">
        <v>7.58</v>
      </c>
      <c r="E7">
        <v>1340</v>
      </c>
      <c r="F7" s="7">
        <f t="shared" si="0"/>
        <v>10157.200000000001</v>
      </c>
      <c r="G7" s="1" t="s">
        <v>39</v>
      </c>
      <c r="H7">
        <f>C7*E7</f>
        <v>4372.42</v>
      </c>
      <c r="I7">
        <f>E7/4</f>
        <v>335</v>
      </c>
      <c r="J7" s="9">
        <v>4</v>
      </c>
    </row>
    <row r="8" spans="1:10" ht="18">
      <c r="A8" s="9">
        <v>4</v>
      </c>
      <c r="B8" s="3" t="s">
        <v>15</v>
      </c>
      <c r="C8" s="8">
        <v>6.2169999999999996</v>
      </c>
      <c r="D8">
        <v>13.94</v>
      </c>
      <c r="E8">
        <v>336</v>
      </c>
      <c r="F8" s="7">
        <f t="shared" si="0"/>
        <v>4683.84</v>
      </c>
      <c r="G8" s="1" t="s">
        <v>40</v>
      </c>
      <c r="H8">
        <f>C8*E8</f>
        <v>2088.9119999999998</v>
      </c>
      <c r="I8">
        <f>E8/2</f>
        <v>168</v>
      </c>
      <c r="J8" s="9">
        <v>2</v>
      </c>
    </row>
    <row r="9" spans="1:10" ht="18">
      <c r="A9" s="9">
        <v>5</v>
      </c>
      <c r="B9" s="3" t="s">
        <v>16</v>
      </c>
      <c r="C9" s="8">
        <v>9.8510000000000009</v>
      </c>
      <c r="D9">
        <v>21.78</v>
      </c>
      <c r="E9">
        <v>80</v>
      </c>
      <c r="F9" s="7">
        <f t="shared" si="0"/>
        <v>1742.4</v>
      </c>
      <c r="G9" s="1" t="s">
        <v>41</v>
      </c>
      <c r="H9">
        <f>C9*E9</f>
        <v>788.08</v>
      </c>
      <c r="J9" s="11" t="s">
        <v>42</v>
      </c>
    </row>
    <row r="10" spans="1:10" ht="18">
      <c r="A10" s="9">
        <v>6</v>
      </c>
      <c r="B10" s="3" t="s">
        <v>17</v>
      </c>
      <c r="C10" s="8">
        <v>15.426</v>
      </c>
      <c r="D10">
        <v>35.49</v>
      </c>
      <c r="F10" s="7">
        <f t="shared" si="0"/>
        <v>0</v>
      </c>
    </row>
    <row r="11" spans="1:10" ht="18">
      <c r="A11" s="9">
        <v>10</v>
      </c>
      <c r="B11" s="3" t="s">
        <v>18</v>
      </c>
      <c r="C11" s="8">
        <v>23.146999999999998</v>
      </c>
      <c r="D11">
        <v>54.98</v>
      </c>
      <c r="F11" s="7">
        <f t="shared" si="0"/>
        <v>0</v>
      </c>
    </row>
    <row r="12" spans="1:10" ht="18">
      <c r="A12" s="9">
        <v>11</v>
      </c>
      <c r="B12" s="3" t="s">
        <v>19</v>
      </c>
      <c r="C12" s="8">
        <v>34.143000000000001</v>
      </c>
      <c r="D12">
        <v>81.180000000000007</v>
      </c>
      <c r="F12" s="7">
        <f t="shared" si="0"/>
        <v>0</v>
      </c>
    </row>
    <row r="13" spans="1:10" ht="18.75" thickBot="1">
      <c r="A13" s="9">
        <v>12</v>
      </c>
      <c r="B13" s="3" t="s">
        <v>20</v>
      </c>
      <c r="C13" s="8">
        <v>48.713000000000001</v>
      </c>
      <c r="D13">
        <v>121.37</v>
      </c>
      <c r="F13" s="7">
        <f t="shared" si="0"/>
        <v>0</v>
      </c>
    </row>
    <row r="14" spans="1:10" ht="18.75" thickTop="1">
      <c r="B14" s="4" t="s">
        <v>21</v>
      </c>
      <c r="C14" s="8"/>
    </row>
    <row r="15" spans="1:10" ht="18">
      <c r="A15" s="9">
        <v>13</v>
      </c>
      <c r="B15" s="2" t="s">
        <v>22</v>
      </c>
      <c r="C15" s="8">
        <v>1.212</v>
      </c>
      <c r="D15">
        <v>2.61</v>
      </c>
      <c r="F15" s="7">
        <f t="shared" ref="F15:F24" si="1">D15*E15</f>
        <v>0</v>
      </c>
    </row>
    <row r="16" spans="1:10" ht="18">
      <c r="A16" s="9">
        <v>14</v>
      </c>
      <c r="B16" s="3" t="s">
        <v>23</v>
      </c>
      <c r="C16" s="8">
        <v>2.1379999999999999</v>
      </c>
      <c r="D16">
        <v>4.6100000000000003</v>
      </c>
      <c r="F16" s="7">
        <f t="shared" si="1"/>
        <v>0</v>
      </c>
    </row>
    <row r="17" spans="1:6" ht="18">
      <c r="A17" s="9">
        <v>15</v>
      </c>
      <c r="B17" s="3" t="s">
        <v>24</v>
      </c>
      <c r="C17" s="8">
        <v>3.2629999999999999</v>
      </c>
      <c r="D17">
        <v>7.04</v>
      </c>
      <c r="F17" s="7">
        <f t="shared" si="1"/>
        <v>0</v>
      </c>
    </row>
    <row r="18" spans="1:6" ht="18">
      <c r="A18" s="9">
        <v>16</v>
      </c>
      <c r="B18" s="3" t="s">
        <v>25</v>
      </c>
      <c r="C18" s="8">
        <v>6.2169999999999996</v>
      </c>
      <c r="D18">
        <v>13.41</v>
      </c>
      <c r="F18" s="7">
        <f t="shared" si="1"/>
        <v>0</v>
      </c>
    </row>
    <row r="19" spans="1:6" ht="18">
      <c r="A19" s="9">
        <v>17</v>
      </c>
      <c r="B19" s="3" t="s">
        <v>26</v>
      </c>
      <c r="C19" s="8">
        <v>9.8510000000000009</v>
      </c>
      <c r="D19">
        <v>21.24</v>
      </c>
      <c r="F19" s="7">
        <f t="shared" si="1"/>
        <v>0</v>
      </c>
    </row>
    <row r="20" spans="1:6" ht="18">
      <c r="A20" s="9">
        <v>18</v>
      </c>
      <c r="B20" s="3" t="s">
        <v>27</v>
      </c>
      <c r="C20" s="8">
        <v>15.426</v>
      </c>
      <c r="D20">
        <v>34.950000000000003</v>
      </c>
      <c r="F20" s="7">
        <f t="shared" si="1"/>
        <v>0</v>
      </c>
    </row>
    <row r="21" spans="1:6" ht="18">
      <c r="A21" s="9">
        <v>19</v>
      </c>
      <c r="B21" s="3" t="s">
        <v>28</v>
      </c>
      <c r="C21" s="8">
        <v>23.146999999999998</v>
      </c>
      <c r="D21">
        <v>54.98</v>
      </c>
      <c r="F21" s="7">
        <f t="shared" si="1"/>
        <v>0</v>
      </c>
    </row>
    <row r="22" spans="1:6" ht="18">
      <c r="A22" s="9">
        <v>20</v>
      </c>
      <c r="B22" s="3" t="s">
        <v>29</v>
      </c>
      <c r="C22" s="8">
        <v>34.143000000000001</v>
      </c>
      <c r="D22">
        <v>81.180000000000007</v>
      </c>
      <c r="F22" s="7">
        <f t="shared" si="1"/>
        <v>0</v>
      </c>
    </row>
    <row r="23" spans="1:6" ht="18.75" thickBot="1">
      <c r="A23" s="9">
        <v>21</v>
      </c>
      <c r="B23" s="5" t="s">
        <v>30</v>
      </c>
      <c r="C23" s="8">
        <v>48.713000000000001</v>
      </c>
      <c r="D23">
        <v>121.37</v>
      </c>
      <c r="F23" s="7">
        <f t="shared" si="1"/>
        <v>0</v>
      </c>
    </row>
    <row r="24" spans="1:6" ht="13.5" thickTop="1">
      <c r="A24" s="9" t="s">
        <v>34</v>
      </c>
      <c r="D24">
        <v>299.48</v>
      </c>
      <c r="E24">
        <v>4</v>
      </c>
      <c r="F24" s="7">
        <f t="shared" si="1"/>
        <v>1197.92</v>
      </c>
    </row>
    <row r="25" spans="1:6">
      <c r="F25" s="10">
        <f>SUM(F2:F24)</f>
        <v>18021.84</v>
      </c>
    </row>
  </sheetData>
  <phoneticPr fontId="2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Pkg List</vt:lpstr>
      <vt:lpstr>Sheet1</vt:lpstr>
      <vt:lpstr>'Pkg List'!Область_печати</vt:lpstr>
    </vt:vector>
  </TitlesOfParts>
  <Company>Petrofac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venu.krishnan</dc:creator>
  <cp:lastModifiedBy>Serge</cp:lastModifiedBy>
  <cp:lastPrinted>2015-01-21T04:59:47Z</cp:lastPrinted>
  <dcterms:created xsi:type="dcterms:W3CDTF">2007-03-13T12:23:18Z</dcterms:created>
  <dcterms:modified xsi:type="dcterms:W3CDTF">2015-05-26T07:40:47Z</dcterms:modified>
</cp:coreProperties>
</file>