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60" tabRatio="725"/>
  </bookViews>
  <sheets>
    <sheet name="ÜLDTABEL" sheetId="1" r:id="rId1"/>
    <sheet name="Start-varustus" sheetId="2" r:id="rId2"/>
    <sheet name="KP 1_Laskemoona ladu" sheetId="3" r:id="rId3"/>
    <sheet name="KP 2_Viktoriin" sheetId="4" r:id="rId4"/>
    <sheet name="KP 3_Kaugused" sheetId="5" r:id="rId5"/>
    <sheet name="KP 4_Side" sheetId="6" r:id="rId6"/>
    <sheet name="KP 5_Tõukeratas" sheetId="7" r:id="rId7"/>
    <sheet name="KP 6_Patrull" sheetId="9" r:id="rId8"/>
    <sheet name="KP 7_Sild" sheetId="18" r:id="rId9"/>
    <sheet name="KP 8_Miiniväli" sheetId="10" r:id="rId10"/>
    <sheet name="KP 9_Laskmine" sheetId="11" r:id="rId11"/>
    <sheet name="KP 10_Lõpujooks" sheetId="13" r:id="rId12"/>
    <sheet name="Varustus" sheetId="14" r:id="rId13"/>
    <sheet name="Elud" sheetId="15" r:id="rId14"/>
  </sheets>
  <definedNames>
    <definedName name="_xlnm._FilterDatabase" localSheetId="2" hidden="1">'KP 1_Laskemoona ladu'!$A$7:$F$7</definedName>
    <definedName name="_xlnm._FilterDatabase" localSheetId="11" hidden="1">'KP 10_Lõpujooks'!$A$5:$F$5</definedName>
    <definedName name="_xlnm._FilterDatabase" localSheetId="3" hidden="1">'KP 2_Viktoriin'!$A$6:$F$6</definedName>
    <definedName name="_xlnm._FilterDatabase" localSheetId="4" hidden="1">'KP 3_Kaugused'!$A$5:$F$5</definedName>
    <definedName name="_xlnm._FilterDatabase" localSheetId="5" hidden="1">'KP 4_Side'!$A$5:$G$5</definedName>
    <definedName name="_xlnm._FilterDatabase" localSheetId="6" hidden="1">'KP 5_Tõukeratas'!$A$5:$G$5</definedName>
    <definedName name="_xlnm._FilterDatabase" localSheetId="7" hidden="1">'KP 6_Patrull'!$B$6:$H$6</definedName>
    <definedName name="_xlnm._FilterDatabase" localSheetId="9" hidden="1">'KP 8_Miiniväli'!$A$5:$G$5</definedName>
    <definedName name="_xlnm._FilterDatabase" localSheetId="0" hidden="1">ÜLDTABEL!$A$4:$R$4</definedName>
  </definedNames>
  <calcPr calcId="145621"/>
</workbook>
</file>

<file path=xl/calcChain.xml><?xml version="1.0" encoding="utf-8"?>
<calcChain xmlns="http://schemas.openxmlformats.org/spreadsheetml/2006/main">
  <c r="D8" i="14" l="1"/>
  <c r="D9" i="14"/>
  <c r="D10" i="14"/>
  <c r="D11" i="14"/>
  <c r="D12" i="14"/>
  <c r="D13" i="14"/>
  <c r="D14" i="14"/>
  <c r="D15" i="14"/>
  <c r="D16" i="14"/>
  <c r="D17" i="14"/>
  <c r="D18" i="14"/>
  <c r="D19" i="14"/>
  <c r="D7" i="14"/>
  <c r="E7" i="11" l="1"/>
  <c r="E8" i="11"/>
  <c r="E9" i="11"/>
  <c r="E10" i="11"/>
  <c r="E11" i="11"/>
  <c r="E12" i="11"/>
  <c r="E13" i="11"/>
  <c r="E14" i="11"/>
  <c r="E15" i="11"/>
  <c r="E16" i="11"/>
  <c r="E17" i="11"/>
  <c r="E18" i="11"/>
  <c r="E6" i="11"/>
  <c r="F10" i="10" l="1"/>
  <c r="F11" i="10"/>
  <c r="F14" i="10"/>
  <c r="F15" i="10"/>
  <c r="F17" i="10"/>
  <c r="F18" i="10"/>
  <c r="F6" i="10"/>
  <c r="K16" i="1" l="1"/>
  <c r="K10" i="1"/>
  <c r="K17" i="1"/>
  <c r="K6" i="1"/>
  <c r="K9" i="1"/>
  <c r="K14" i="1"/>
  <c r="K15" i="1"/>
  <c r="K12" i="1"/>
  <c r="K13" i="1"/>
  <c r="K11" i="1"/>
  <c r="K8" i="1"/>
  <c r="K5" i="1"/>
  <c r="K7" i="1"/>
  <c r="D8" i="15"/>
  <c r="D9" i="15"/>
  <c r="D10" i="15"/>
  <c r="D11" i="15"/>
  <c r="D12" i="15"/>
  <c r="D13" i="15"/>
  <c r="D14" i="15"/>
  <c r="D15" i="15"/>
  <c r="D16" i="15"/>
  <c r="D17" i="15"/>
  <c r="D18" i="15"/>
  <c r="D19" i="15"/>
  <c r="D7" i="15"/>
  <c r="J5" i="1" l="1"/>
  <c r="J8" i="1"/>
  <c r="J11" i="1"/>
  <c r="J13" i="1"/>
  <c r="J12" i="1"/>
  <c r="J15" i="1"/>
  <c r="J14" i="1"/>
  <c r="J9" i="1"/>
  <c r="J6" i="1"/>
  <c r="J17" i="1"/>
  <c r="J10" i="1"/>
  <c r="J16" i="1"/>
  <c r="J7" i="1"/>
  <c r="H19" i="9"/>
  <c r="H18" i="9"/>
  <c r="H16" i="9"/>
  <c r="H15" i="9"/>
  <c r="H12" i="9"/>
  <c r="H11" i="9"/>
  <c r="H9" i="9"/>
  <c r="H17" i="9"/>
  <c r="H14" i="9"/>
  <c r="H8" i="9"/>
  <c r="H7" i="9"/>
  <c r="D9" i="2" l="1"/>
  <c r="D10" i="2"/>
  <c r="D11" i="2"/>
  <c r="D12" i="2"/>
  <c r="D13" i="2"/>
  <c r="D14" i="2"/>
  <c r="D15" i="2"/>
  <c r="D16" i="2"/>
  <c r="D17" i="2"/>
  <c r="D18" i="2"/>
  <c r="D19" i="2"/>
  <c r="D20" i="2"/>
  <c r="D8" i="2"/>
  <c r="I16" i="1" l="1"/>
  <c r="I10" i="1"/>
  <c r="I17" i="1"/>
  <c r="I6" i="1"/>
  <c r="I9" i="1"/>
  <c r="I14" i="1"/>
  <c r="I15" i="1"/>
  <c r="I12" i="1"/>
  <c r="I13" i="1"/>
  <c r="I11" i="1"/>
  <c r="I8" i="1"/>
  <c r="I5" i="1"/>
  <c r="I7" i="1"/>
  <c r="E9" i="3"/>
  <c r="E10" i="3"/>
  <c r="E11" i="3"/>
  <c r="E12" i="3"/>
  <c r="E13" i="3"/>
  <c r="E14" i="3"/>
  <c r="E15" i="3"/>
  <c r="E16" i="3"/>
  <c r="E17" i="3"/>
  <c r="E18" i="3"/>
  <c r="E19" i="3"/>
  <c r="E20" i="3"/>
  <c r="E8" i="3"/>
  <c r="C7" i="1" l="1"/>
  <c r="D7" i="1"/>
  <c r="E7" i="1"/>
  <c r="F7" i="1"/>
  <c r="G7" i="1"/>
  <c r="L7" i="1"/>
  <c r="M7" i="1"/>
  <c r="N7" i="1"/>
  <c r="O7" i="1"/>
  <c r="P7" i="1"/>
  <c r="C16" i="1"/>
  <c r="D16" i="1"/>
  <c r="E16" i="1"/>
  <c r="F16" i="1"/>
  <c r="G16" i="1"/>
  <c r="L16" i="1"/>
  <c r="M16" i="1"/>
  <c r="N16" i="1"/>
  <c r="O16" i="1"/>
  <c r="P16" i="1"/>
  <c r="C10" i="1"/>
  <c r="D10" i="1"/>
  <c r="E10" i="1"/>
  <c r="F10" i="1"/>
  <c r="G10" i="1"/>
  <c r="L10" i="1"/>
  <c r="M10" i="1"/>
  <c r="N10" i="1"/>
  <c r="O10" i="1"/>
  <c r="P10" i="1"/>
  <c r="C17" i="1"/>
  <c r="D17" i="1"/>
  <c r="E17" i="1"/>
  <c r="F17" i="1"/>
  <c r="G17" i="1"/>
  <c r="L17" i="1"/>
  <c r="M17" i="1"/>
  <c r="N17" i="1"/>
  <c r="O17" i="1"/>
  <c r="P17" i="1"/>
  <c r="C6" i="1"/>
  <c r="D6" i="1"/>
  <c r="E6" i="1"/>
  <c r="F6" i="1"/>
  <c r="G6" i="1"/>
  <c r="L6" i="1"/>
  <c r="M6" i="1"/>
  <c r="N6" i="1"/>
  <c r="O6" i="1"/>
  <c r="P6" i="1"/>
  <c r="C9" i="1"/>
  <c r="D9" i="1"/>
  <c r="E9" i="1"/>
  <c r="F9" i="1"/>
  <c r="G9" i="1"/>
  <c r="L9" i="1"/>
  <c r="M9" i="1"/>
  <c r="N9" i="1"/>
  <c r="O9" i="1"/>
  <c r="P9" i="1"/>
  <c r="C14" i="1"/>
  <c r="D14" i="1"/>
  <c r="E14" i="1"/>
  <c r="F14" i="1"/>
  <c r="G14" i="1"/>
  <c r="L14" i="1"/>
  <c r="M14" i="1"/>
  <c r="N14" i="1"/>
  <c r="O14" i="1"/>
  <c r="P14" i="1"/>
  <c r="C15" i="1"/>
  <c r="D15" i="1"/>
  <c r="E15" i="1"/>
  <c r="F15" i="1"/>
  <c r="G15" i="1"/>
  <c r="L15" i="1"/>
  <c r="M15" i="1"/>
  <c r="N15" i="1"/>
  <c r="O15" i="1"/>
  <c r="P15" i="1"/>
  <c r="C12" i="1"/>
  <c r="D12" i="1"/>
  <c r="E12" i="1"/>
  <c r="F12" i="1"/>
  <c r="G12" i="1"/>
  <c r="L12" i="1"/>
  <c r="M12" i="1"/>
  <c r="N12" i="1"/>
  <c r="O12" i="1"/>
  <c r="P12" i="1"/>
  <c r="C13" i="1"/>
  <c r="D13" i="1"/>
  <c r="E13" i="1"/>
  <c r="F13" i="1"/>
  <c r="G13" i="1"/>
  <c r="L13" i="1"/>
  <c r="M13" i="1"/>
  <c r="N13" i="1"/>
  <c r="O13" i="1"/>
  <c r="P13" i="1"/>
  <c r="C11" i="1"/>
  <c r="D11" i="1"/>
  <c r="E11" i="1"/>
  <c r="F11" i="1"/>
  <c r="G11" i="1"/>
  <c r="L11" i="1"/>
  <c r="M11" i="1"/>
  <c r="N11" i="1"/>
  <c r="O11" i="1"/>
  <c r="P11" i="1"/>
  <c r="C8" i="1"/>
  <c r="D8" i="1"/>
  <c r="E8" i="1"/>
  <c r="F8" i="1"/>
  <c r="G8" i="1"/>
  <c r="L8" i="1"/>
  <c r="M8" i="1"/>
  <c r="N8" i="1"/>
  <c r="O8" i="1"/>
  <c r="P8" i="1"/>
  <c r="C5" i="1"/>
  <c r="D5" i="1"/>
  <c r="E5" i="1"/>
  <c r="F5" i="1"/>
  <c r="G5" i="1"/>
  <c r="L5" i="1"/>
  <c r="M5" i="1"/>
  <c r="N5" i="1"/>
  <c r="O5" i="1"/>
  <c r="P5" i="1"/>
  <c r="Q11" i="1" l="1"/>
  <c r="Q15" i="1"/>
  <c r="Q17" i="1"/>
  <c r="Q14" i="1"/>
  <c r="Q10" i="1"/>
  <c r="Q5" i="1"/>
  <c r="Q8" i="1"/>
  <c r="Q12" i="1"/>
  <c r="Q6" i="1"/>
  <c r="Q7" i="1"/>
  <c r="Q13" i="1"/>
  <c r="Q9" i="1"/>
  <c r="Q16" i="1"/>
</calcChain>
</file>

<file path=xl/sharedStrings.xml><?xml version="1.0" encoding="utf-8"?>
<sst xmlns="http://schemas.openxmlformats.org/spreadsheetml/2006/main" count="465" uniqueCount="170">
  <si>
    <t>TIIM</t>
  </si>
  <si>
    <t>PUUDUOLEVATE VARUSTUSELEMENTIDE ARV</t>
  </si>
  <si>
    <t>KARISTUSPUNKTID</t>
  </si>
  <si>
    <t>Iga puuduolev varustuselement annab 10 karistuspunkti.</t>
  </si>
  <si>
    <t>STATS</t>
  </si>
  <si>
    <t>Triin Väisanen</t>
  </si>
  <si>
    <t xml:space="preserve">Koostas </t>
  </si>
  <si>
    <t>Rapla 1</t>
  </si>
  <si>
    <t>Põlva 4</t>
  </si>
  <si>
    <t>Küberkaitse</t>
  </si>
  <si>
    <t>Põlva 1</t>
  </si>
  <si>
    <t>Tartu 2</t>
  </si>
  <si>
    <t>Põlva 3</t>
  </si>
  <si>
    <t>Rapla 2</t>
  </si>
  <si>
    <t>Põlva 2</t>
  </si>
  <si>
    <t>Tartu 1</t>
  </si>
  <si>
    <t>Koostas</t>
  </si>
  <si>
    <t>Karistuspunktid</t>
  </si>
  <si>
    <t>Õigete vastuste arv</t>
  </si>
  <si>
    <t>Kulunud aeg</t>
  </si>
  <si>
    <t>Karistuspunktid tulenevad viktoriinis saadud õigete vastuste arvust.</t>
  </si>
  <si>
    <t xml:space="preserve">Kõige rohkem õigeid vastuseid saanud tiim saab 0 karistuspunkti, </t>
  </si>
  <si>
    <t>teine koht 2 karistuspunkti, kolmas koht 3 karistuspunkti jne.</t>
  </si>
  <si>
    <t>Kui vastuste arv on sama, siis võetakse arvesse soorituse aega.</t>
  </si>
  <si>
    <t>Võist.nr</t>
  </si>
  <si>
    <t>Nimetus</t>
  </si>
  <si>
    <t>F_SIDE</t>
  </si>
  <si>
    <t>KOKKU KAR</t>
  </si>
  <si>
    <t>KOHT</t>
  </si>
  <si>
    <t>SUURED</t>
  </si>
  <si>
    <t>aeg</t>
  </si>
  <si>
    <t>min</t>
  </si>
  <si>
    <t>sek</t>
  </si>
  <si>
    <t>kokku</t>
  </si>
  <si>
    <t>AEG (START)</t>
  </si>
  <si>
    <t>AEG (FINIŠ)</t>
  </si>
  <si>
    <t>Aeg rajal</t>
  </si>
  <si>
    <t>Karistus-punktid</t>
  </si>
  <si>
    <t>Võist-konna nr</t>
  </si>
  <si>
    <t>ELUTALONGID</t>
  </si>
  <si>
    <t>ELU-TALONGID KADUNUD</t>
  </si>
  <si>
    <t xml:space="preserve"> LÕPPTULEMUSED - SUURED</t>
  </si>
  <si>
    <t>Märkus: Võrdse lõppsumma korral moodustati paremusjärjestus lõpujooksu aja järgi.</t>
  </si>
  <si>
    <t>KL PÕLVA MALEVA PATRULLVÕISTLUS "MUST KOTKAS" 2016 (nr 09)</t>
  </si>
  <si>
    <t>KP 2</t>
  </si>
  <si>
    <t>KP 3</t>
  </si>
  <si>
    <t>KP 4</t>
  </si>
  <si>
    <t>KP 5</t>
  </si>
  <si>
    <t>KP 6</t>
  </si>
  <si>
    <t>KP 7</t>
  </si>
  <si>
    <t>KP 8</t>
  </si>
  <si>
    <t>KP 9</t>
  </si>
  <si>
    <t>KP 10</t>
  </si>
  <si>
    <t>Varustus</t>
  </si>
  <si>
    <t>Elud</t>
  </si>
  <si>
    <t>Tallinna Maleva Lõuna Üksikkompanii</t>
  </si>
  <si>
    <t>Põlva 5</t>
  </si>
  <si>
    <t>Valga</t>
  </si>
  <si>
    <t>Järva NKK</t>
  </si>
  <si>
    <t>MUST KOTKAS 2016</t>
  </si>
  <si>
    <t>START- VARUSTUSE KONTROLL</t>
  </si>
  <si>
    <t>ESTI TAAL</t>
  </si>
  <si>
    <t>Rätik peakatteks</t>
  </si>
  <si>
    <t>Kilest magamiskott</t>
  </si>
  <si>
    <t>KP 1 - LASKEMOONA LADU</t>
  </si>
  <si>
    <t>JANIS MÄNNISTE</t>
  </si>
  <si>
    <t>KP 2 - PÕRGU RADA (VIKTORIIN)</t>
  </si>
  <si>
    <t>MAIVE TÕEMÄE</t>
  </si>
  <si>
    <t>KP 3 - KAUGUSED ÖÖS</t>
  </si>
  <si>
    <t>REIGO KOOSAPOEG</t>
  </si>
  <si>
    <t>Võistkond nr</t>
  </si>
  <si>
    <t>KP 4 - SIDE</t>
  </si>
  <si>
    <t>RENE KINTSIRAUD</t>
  </si>
  <si>
    <t>KP 5 - TÕUKERATAS</t>
  </si>
  <si>
    <t>KARIN KIVI</t>
  </si>
  <si>
    <t>TAURI TANN</t>
  </si>
  <si>
    <t>KP 6 - PATRULL-LASKMINE</t>
  </si>
  <si>
    <t>KP 7 - SILD</t>
  </si>
  <si>
    <t>RAGNAR JOOSEP</t>
  </si>
  <si>
    <t>KP 8 - MIINIVÄLI</t>
  </si>
  <si>
    <t>PEETER-ILJA PESOR</t>
  </si>
  <si>
    <t>KP 9 - LASKMINE</t>
  </si>
  <si>
    <t>KAIDO ARULEPP</t>
  </si>
  <si>
    <t>KP 10 - LÕPUJOOKS</t>
  </si>
  <si>
    <t>RAGNAR TAGEL</t>
  </si>
  <si>
    <t>Võistkona nr</t>
  </si>
  <si>
    <t>Iga puuduolev elutalong annab 8 karistuspunkti</t>
  </si>
  <si>
    <t>Õigesti vastatud küsimused</t>
  </si>
  <si>
    <t>Punktid</t>
  </si>
  <si>
    <t>Ei jõudnud aega</t>
  </si>
  <si>
    <t>Sama arvu punktide korral sai vähem karistuspunkte see võistkond, kellel oli õigesti vastatud küsimuste arv suurem.</t>
  </si>
  <si>
    <t>Laetud padrunid</t>
  </si>
  <si>
    <t>Kui õigesti vastatud küsimuste ja laetud padrunite hulk oli võrdne, sai vähem karistuspunkte see võistkond,</t>
  </si>
  <si>
    <t xml:space="preserve">kellel oli õigesti vastatud relva kohta rohkem laetud padruneid. </t>
  </si>
  <si>
    <t>START_Varustus</t>
  </si>
  <si>
    <t>KP 1_LM ladu</t>
  </si>
  <si>
    <t>Ületas aja</t>
  </si>
  <si>
    <t>Ei jõudnud punkti</t>
  </si>
  <si>
    <t>LÕPUJOOKS VARUSTUS</t>
  </si>
  <si>
    <t>Eksimusest tulevad punktid</t>
  </si>
  <si>
    <t>Väikseima eksimusega võistkond saab 0 karistuspunkti, järgmine 2 karistuspunkti,</t>
  </si>
  <si>
    <t>siis 3 karistuspunkti jne.</t>
  </si>
  <si>
    <t>Ülesande sooritamise aeg</t>
  </si>
  <si>
    <t>Valesti kokkku pandud DUPLO</t>
  </si>
  <si>
    <t>Aeg kokku</t>
  </si>
  <si>
    <t>4.40</t>
  </si>
  <si>
    <t>4.42</t>
  </si>
  <si>
    <t>5.14</t>
  </si>
  <si>
    <t>4.32</t>
  </si>
  <si>
    <t>4.29</t>
  </si>
  <si>
    <t>4.31</t>
  </si>
  <si>
    <t>3.55</t>
  </si>
  <si>
    <t>5.30</t>
  </si>
  <si>
    <t>4.30</t>
  </si>
  <si>
    <t>4.54</t>
  </si>
  <si>
    <t>5.05</t>
  </si>
  <si>
    <t>KATKESTAS</t>
  </si>
  <si>
    <t>Õiged tulemused</t>
  </si>
  <si>
    <t>Kiireima aja eest 1 lisapunkt</t>
  </si>
  <si>
    <t>Tabamata SM</t>
  </si>
  <si>
    <t>Sõbralik tuli</t>
  </si>
  <si>
    <t>Ellu jäämine</t>
  </si>
  <si>
    <t>Moona jääk(ellujääja )</t>
  </si>
  <si>
    <t>Märkused</t>
  </si>
  <si>
    <t>Ei läbinud punkti</t>
  </si>
  <si>
    <t>Ülesande läbimine</t>
  </si>
  <si>
    <t>Jah</t>
  </si>
  <si>
    <t>Aeg</t>
  </si>
  <si>
    <t>EI, kukkus vette</t>
  </si>
  <si>
    <t>Ei</t>
  </si>
  <si>
    <t>1.57</t>
  </si>
  <si>
    <t>3.41</t>
  </si>
  <si>
    <t>3.04</t>
  </si>
  <si>
    <t>Lõhkenud laengud (max 26)</t>
  </si>
  <si>
    <t>Tulemus</t>
  </si>
  <si>
    <t>Mida vähem on õhkulennanud miine, seda väiksemad karistuspunktid. Sama tulemuse korral</t>
  </si>
  <si>
    <t>saab vähem karistuspunkte võistkond, kelle soorituse aeg on kiirem.</t>
  </si>
  <si>
    <t>Tabatud pardid</t>
  </si>
  <si>
    <t>Tabatud loomad</t>
  </si>
  <si>
    <t>Kokku</t>
  </si>
  <si>
    <t>Võrdse arvu punktide korral said vähem karistuspunkte need, kes tabasid</t>
  </si>
  <si>
    <t>rohkem parte.</t>
  </si>
  <si>
    <t>14.15.06</t>
  </si>
  <si>
    <t>14.40.26</t>
  </si>
  <si>
    <t>15.22.13</t>
  </si>
  <si>
    <t>14.56.55</t>
  </si>
  <si>
    <t>15.21.34</t>
  </si>
  <si>
    <t>15.52.12</t>
  </si>
  <si>
    <t>16.15.33</t>
  </si>
  <si>
    <t>15.52.11</t>
  </si>
  <si>
    <t>16.40.37</t>
  </si>
  <si>
    <t>14.00.00</t>
  </si>
  <si>
    <t>14.25.00</t>
  </si>
  <si>
    <t>15.10.00</t>
  </si>
  <si>
    <t>14.35.00</t>
  </si>
  <si>
    <t>15.00.00</t>
  </si>
  <si>
    <t>15.35.00</t>
  </si>
  <si>
    <t>16.00.00</t>
  </si>
  <si>
    <t>15.30.00</t>
  </si>
  <si>
    <t>16.25.00</t>
  </si>
  <si>
    <t>15.06</t>
  </si>
  <si>
    <t>15.26</t>
  </si>
  <si>
    <t>12.13</t>
  </si>
  <si>
    <t>21.55</t>
  </si>
  <si>
    <t>21.34</t>
  </si>
  <si>
    <t>17.12</t>
  </si>
  <si>
    <t>15.33</t>
  </si>
  <si>
    <t>22.11</t>
  </si>
  <si>
    <t>15.37</t>
  </si>
  <si>
    <t>Kompass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</si>
</sst>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Fill="1" applyBorder="1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0" fontId="1" fillId="0" borderId="0" xfId="0" applyFont="1" applyAlignment="1">
      <alignment wrapText="1"/>
    </xf>
    <xf numFmtId="0" fontId="0" fillId="0" borderId="6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0" fillId="0" borderId="5" xfId="0" applyFill="1" applyBorder="1"/>
    <xf numFmtId="0" fontId="0" fillId="0" borderId="8" xfId="0" applyFont="1" applyBorder="1"/>
    <xf numFmtId="1" fontId="0" fillId="0" borderId="0" xfId="0" applyNumberFormat="1" applyBorder="1"/>
    <xf numFmtId="0" fontId="1" fillId="0" borderId="9" xfId="0" applyFont="1" applyBorder="1"/>
    <xf numFmtId="0" fontId="1" fillId="0" borderId="10" xfId="0" applyFont="1" applyBorder="1"/>
    <xf numFmtId="0" fontId="0" fillId="0" borderId="5" xfId="0" applyFont="1" applyBorder="1"/>
    <xf numFmtId="0" fontId="0" fillId="0" borderId="11" xfId="0" applyBorder="1"/>
    <xf numFmtId="0" fontId="0" fillId="0" borderId="12" xfId="0" applyBorder="1"/>
    <xf numFmtId="0" fontId="3" fillId="0" borderId="0" xfId="0" applyFont="1"/>
    <xf numFmtId="0" fontId="0" fillId="3" borderId="1" xfId="0" applyFill="1" applyBorder="1"/>
    <xf numFmtId="0" fontId="1" fillId="0" borderId="14" xfId="0" applyFont="1" applyBorder="1"/>
    <xf numFmtId="0" fontId="0" fillId="0" borderId="15" xfId="0" applyBorder="1"/>
    <xf numFmtId="49" fontId="0" fillId="0" borderId="1" xfId="0" applyNumberFormat="1" applyFill="1" applyBorder="1" applyAlignment="1">
      <alignment horizontal="right"/>
    </xf>
    <xf numFmtId="0" fontId="0" fillId="3" borderId="12" xfId="0" applyFill="1" applyBorder="1"/>
    <xf numFmtId="49" fontId="0" fillId="3" borderId="1" xfId="0" applyNumberFormat="1" applyFill="1" applyBorder="1" applyAlignment="1">
      <alignment horizontal="right"/>
    </xf>
    <xf numFmtId="0" fontId="4" fillId="0" borderId="0" xfId="0" applyFont="1"/>
    <xf numFmtId="0" fontId="5" fillId="0" borderId="3" xfId="0" applyFont="1" applyFill="1" applyBorder="1"/>
    <xf numFmtId="0" fontId="4" fillId="0" borderId="0" xfId="0" applyFon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right"/>
    </xf>
    <xf numFmtId="0" fontId="0" fillId="0" borderId="10" xfId="0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6" xfId="0" applyFont="1" applyBorder="1"/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1" fillId="0" borderId="20" xfId="0" applyFont="1" applyBorder="1"/>
    <xf numFmtId="0" fontId="1" fillId="2" borderId="21" xfId="0" applyFont="1" applyFill="1" applyBorder="1" applyAlignment="1">
      <alignment horizontal="center" wrapText="1"/>
    </xf>
    <xf numFmtId="0" fontId="0" fillId="2" borderId="22" xfId="0" applyFill="1" applyBorder="1"/>
    <xf numFmtId="0" fontId="0" fillId="3" borderId="23" xfId="0" applyFill="1" applyBorder="1"/>
    <xf numFmtId="0" fontId="0" fillId="2" borderId="23" xfId="0" applyFill="1" applyBorder="1"/>
    <xf numFmtId="49" fontId="0" fillId="3" borderId="1" xfId="0" applyNumberFormat="1" applyFill="1" applyBorder="1"/>
    <xf numFmtId="0" fontId="1" fillId="0" borderId="0" xfId="0" applyFont="1" applyFill="1" applyBorder="1"/>
    <xf numFmtId="0" fontId="0" fillId="3" borderId="0" xfId="0" applyFill="1"/>
    <xf numFmtId="0" fontId="0" fillId="3" borderId="8" xfId="0" applyFill="1" applyBorder="1"/>
    <xf numFmtId="0" fontId="0" fillId="3" borderId="19" xfId="0" applyFill="1" applyBorder="1"/>
    <xf numFmtId="0" fontId="0" fillId="3" borderId="24" xfId="0" applyFill="1" applyBorder="1"/>
    <xf numFmtId="0" fontId="0" fillId="3" borderId="1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workbookViewId="0">
      <selection activeCell="R31" sqref="R31"/>
    </sheetView>
  </sheetViews>
  <sheetFormatPr defaultRowHeight="15" x14ac:dyDescent="0.25"/>
  <cols>
    <col min="1" max="1" width="7.42578125" customWidth="1"/>
    <col min="2" max="2" width="35.28515625" customWidth="1"/>
    <col min="3" max="3" width="15.85546875" bestFit="1" customWidth="1"/>
    <col min="4" max="4" width="12.7109375" bestFit="1" customWidth="1"/>
    <col min="5" max="5" width="12.28515625" bestFit="1" customWidth="1"/>
    <col min="6" max="6" width="7.42578125" bestFit="1" customWidth="1"/>
    <col min="7" max="7" width="6" bestFit="1" customWidth="1"/>
    <col min="8" max="8" width="6.85546875" hidden="1" customWidth="1"/>
    <col min="9" max="9" width="6.85546875" customWidth="1"/>
    <col min="10" max="10" width="5.7109375" customWidth="1"/>
    <col min="11" max="11" width="7.7109375" bestFit="1" customWidth="1"/>
    <col min="12" max="12" width="10.42578125" bestFit="1" customWidth="1"/>
    <col min="13" max="13" width="8.140625" bestFit="1" customWidth="1"/>
    <col min="14" max="14" width="11.140625" customWidth="1"/>
    <col min="15" max="15" width="11.85546875" bestFit="1" customWidth="1"/>
    <col min="16" max="16" width="11.5703125" bestFit="1" customWidth="1"/>
    <col min="17" max="17" width="7.28515625" bestFit="1" customWidth="1"/>
    <col min="18" max="18" width="8.42578125" customWidth="1"/>
    <col min="19" max="19" width="12.42578125" bestFit="1" customWidth="1"/>
    <col min="20" max="20" width="5.85546875" bestFit="1" customWidth="1"/>
  </cols>
  <sheetData>
    <row r="1" spans="1:20" ht="26.25" x14ac:dyDescent="0.4">
      <c r="A1" s="43" t="s">
        <v>43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x14ac:dyDescent="0.25">
      <c r="A2" s="2" t="s">
        <v>41</v>
      </c>
    </row>
    <row r="3" spans="1:20" ht="15.75" thickBot="1" x14ac:dyDescent="0.3"/>
    <row r="4" spans="1:20" ht="30.75" customHeight="1" thickBot="1" x14ac:dyDescent="0.3">
      <c r="A4" s="25" t="s">
        <v>24</v>
      </c>
      <c r="B4" s="26" t="s">
        <v>25</v>
      </c>
      <c r="C4" s="26" t="s">
        <v>94</v>
      </c>
      <c r="D4" s="26" t="s">
        <v>95</v>
      </c>
      <c r="E4" s="26" t="s">
        <v>44</v>
      </c>
      <c r="F4" s="26" t="s">
        <v>45</v>
      </c>
      <c r="G4" s="26" t="s">
        <v>46</v>
      </c>
      <c r="H4" s="26" t="s">
        <v>26</v>
      </c>
      <c r="I4" s="26" t="s">
        <v>47</v>
      </c>
      <c r="J4" s="26" t="s">
        <v>48</v>
      </c>
      <c r="K4" s="26" t="s">
        <v>49</v>
      </c>
      <c r="L4" s="26" t="s">
        <v>50</v>
      </c>
      <c r="M4" s="26" t="s">
        <v>51</v>
      </c>
      <c r="N4" s="26" t="s">
        <v>52</v>
      </c>
      <c r="O4" s="26" t="s">
        <v>53</v>
      </c>
      <c r="P4" s="45" t="s">
        <v>54</v>
      </c>
      <c r="Q4" s="50" t="s">
        <v>27</v>
      </c>
      <c r="R4" s="49" t="s">
        <v>28</v>
      </c>
      <c r="S4" s="55"/>
    </row>
    <row r="5" spans="1:20" x14ac:dyDescent="0.25">
      <c r="A5" s="16">
        <v>13</v>
      </c>
      <c r="B5" s="22" t="s">
        <v>8</v>
      </c>
      <c r="C5" s="17">
        <f>'Start-varustus'!D20</f>
        <v>0</v>
      </c>
      <c r="D5" s="17">
        <f>'KP 1_Laskemoona ladu'!F20</f>
        <v>7</v>
      </c>
      <c r="E5" s="27">
        <f>'KP 2_Viktoriin'!F19</f>
        <v>0</v>
      </c>
      <c r="F5" s="17">
        <f>'KP 3_Kaugused'!D18</f>
        <v>7</v>
      </c>
      <c r="G5" s="17">
        <f>'KP 4_Side'!G18</f>
        <v>3</v>
      </c>
      <c r="H5" s="17"/>
      <c r="I5" s="17">
        <f>'KP 5_Tõukeratas'!G18</f>
        <v>7</v>
      </c>
      <c r="J5" s="42">
        <f>'KP 6_Patrull'!I19</f>
        <v>3</v>
      </c>
      <c r="K5" s="42">
        <f>'KP 7_Sild'!E18</f>
        <v>2</v>
      </c>
      <c r="L5" s="42">
        <f>'KP 8_Miiniväli'!G18</f>
        <v>0</v>
      </c>
      <c r="M5" s="17">
        <f>'KP 9_Laskmine'!F18</f>
        <v>0</v>
      </c>
      <c r="N5" s="17">
        <f>'KP 10_Lõpujooks'!F18</f>
        <v>5</v>
      </c>
      <c r="O5" s="17">
        <f>Varustus!D19</f>
        <v>0</v>
      </c>
      <c r="P5" s="46">
        <f>Elud!D19</f>
        <v>0</v>
      </c>
      <c r="Q5" s="51">
        <f>SUM(C5:P5)</f>
        <v>34</v>
      </c>
      <c r="R5" s="28">
        <v>1</v>
      </c>
    </row>
    <row r="6" spans="1:20" x14ac:dyDescent="0.25">
      <c r="A6" s="15">
        <v>5</v>
      </c>
      <c r="B6" s="1" t="s">
        <v>7</v>
      </c>
      <c r="C6" s="3">
        <f>'Start-varustus'!D12</f>
        <v>0</v>
      </c>
      <c r="D6" s="3">
        <f>'KP 1_Laskemoona ladu'!F12</f>
        <v>12</v>
      </c>
      <c r="E6" s="5">
        <f>'KP 2_Viktoriin'!F11</f>
        <v>4</v>
      </c>
      <c r="F6" s="3">
        <f>'KP 3_Kaugused'!D10</f>
        <v>5</v>
      </c>
      <c r="G6" s="3">
        <f>'KP 4_Side'!G10</f>
        <v>4</v>
      </c>
      <c r="H6" s="3"/>
      <c r="I6" s="3">
        <f>'KP 5_Tõukeratas'!G10</f>
        <v>2</v>
      </c>
      <c r="J6" s="3">
        <f>'KP 6_Patrull'!I11</f>
        <v>9</v>
      </c>
      <c r="K6" s="3">
        <f>'KP 7_Sild'!E10</f>
        <v>8</v>
      </c>
      <c r="L6" s="3">
        <f>'KP 8_Miiniväli'!G10</f>
        <v>4</v>
      </c>
      <c r="M6" s="3">
        <f>'KP 9_Laskmine'!F10</f>
        <v>8</v>
      </c>
      <c r="N6" s="3">
        <f>'KP 10_Lõpujooks'!F10</f>
        <v>0</v>
      </c>
      <c r="O6" s="3">
        <f>Varustus!D11</f>
        <v>0</v>
      </c>
      <c r="P6" s="48">
        <f>Elud!D11</f>
        <v>0</v>
      </c>
      <c r="Q6" s="53">
        <f>SUM(C6:P6)</f>
        <v>56</v>
      </c>
      <c r="R6" s="29">
        <v>2</v>
      </c>
    </row>
    <row r="7" spans="1:20" x14ac:dyDescent="0.25">
      <c r="A7" s="15">
        <v>1</v>
      </c>
      <c r="B7" s="1" t="s">
        <v>10</v>
      </c>
      <c r="C7" s="3">
        <f>'Start-varustus'!D8</f>
        <v>0</v>
      </c>
      <c r="D7" s="3">
        <f>'KP 1_Laskemoona ladu'!F8</f>
        <v>9</v>
      </c>
      <c r="E7" s="5">
        <f>'KP 2_Viktoriin'!F7</f>
        <v>8</v>
      </c>
      <c r="F7" s="3">
        <f>'KP 3_Kaugused'!D6</f>
        <v>13</v>
      </c>
      <c r="G7" s="3">
        <f>'KP 4_Side'!G6</f>
        <v>0</v>
      </c>
      <c r="H7" s="3"/>
      <c r="I7" s="3">
        <f>'KP 5_Tõukeratas'!G6</f>
        <v>6</v>
      </c>
      <c r="J7" s="3">
        <f>'KP 6_Patrull'!I7</f>
        <v>7</v>
      </c>
      <c r="K7" s="3">
        <f>'KP 7_Sild'!E6</f>
        <v>0</v>
      </c>
      <c r="L7" s="3">
        <f>'KP 8_Miiniväli'!G6</f>
        <v>6</v>
      </c>
      <c r="M7" s="3">
        <f>'KP 9_Laskmine'!F6</f>
        <v>7</v>
      </c>
      <c r="N7" s="3">
        <f>'KP 10_Lõpujooks'!F6</f>
        <v>2</v>
      </c>
      <c r="O7" s="3">
        <f>Varustus!D7</f>
        <v>0</v>
      </c>
      <c r="P7" s="48">
        <f>Elud!D7</f>
        <v>0</v>
      </c>
      <c r="Q7" s="53">
        <f>SUM(C7:P7)</f>
        <v>58</v>
      </c>
      <c r="R7" s="29">
        <v>3</v>
      </c>
    </row>
    <row r="8" spans="1:20" x14ac:dyDescent="0.25">
      <c r="A8" s="15">
        <v>12</v>
      </c>
      <c r="B8" s="1" t="s">
        <v>14</v>
      </c>
      <c r="C8" s="3">
        <f>'Start-varustus'!D19</f>
        <v>0</v>
      </c>
      <c r="D8" s="3">
        <f>'KP 1_Laskemoona ladu'!F19</f>
        <v>11</v>
      </c>
      <c r="E8" s="5">
        <f>'KP 2_Viktoriin'!F18</f>
        <v>5</v>
      </c>
      <c r="F8" s="3">
        <f>'KP 3_Kaugused'!D17</f>
        <v>2</v>
      </c>
      <c r="G8" s="3">
        <f>'KP 4_Side'!G17</f>
        <v>4</v>
      </c>
      <c r="H8" s="3"/>
      <c r="I8" s="3">
        <f>'KP 5_Tõukeratas'!G17</f>
        <v>9</v>
      </c>
      <c r="J8" s="3">
        <f>'KP 6_Patrull'!I18</f>
        <v>2</v>
      </c>
      <c r="K8" s="3">
        <f>'KP 7_Sild'!E17</f>
        <v>3</v>
      </c>
      <c r="L8" s="3">
        <f>'KP 8_Miiniväli'!G17</f>
        <v>7</v>
      </c>
      <c r="M8" s="3">
        <f>'KP 9_Laskmine'!F17</f>
        <v>6</v>
      </c>
      <c r="N8" s="3">
        <f>'KP 10_Lõpujooks'!F17</f>
        <v>9</v>
      </c>
      <c r="O8" s="3">
        <f>Varustus!D18</f>
        <v>0</v>
      </c>
      <c r="P8" s="48">
        <f>Elud!D18</f>
        <v>0</v>
      </c>
      <c r="Q8" s="53">
        <f>SUM(C8:P8)</f>
        <v>58</v>
      </c>
      <c r="R8" s="29">
        <v>4</v>
      </c>
    </row>
    <row r="9" spans="1:20" x14ac:dyDescent="0.25">
      <c r="A9" s="15">
        <v>6</v>
      </c>
      <c r="B9" s="1" t="s">
        <v>55</v>
      </c>
      <c r="C9" s="3">
        <f>'Start-varustus'!D13</f>
        <v>0</v>
      </c>
      <c r="D9" s="3">
        <f>'KP 1_Laskemoona ladu'!F13</f>
        <v>4</v>
      </c>
      <c r="E9" s="5">
        <f>'KP 2_Viktoriin'!F12</f>
        <v>6</v>
      </c>
      <c r="F9" s="3">
        <f>'KP 3_Kaugused'!D11</f>
        <v>10</v>
      </c>
      <c r="G9" s="3">
        <f>'KP 4_Side'!G11</f>
        <v>5</v>
      </c>
      <c r="H9" s="3"/>
      <c r="I9" s="3">
        <f>'KP 5_Tõukeratas'!G11</f>
        <v>4</v>
      </c>
      <c r="J9" s="3">
        <f>'KP 6_Patrull'!I12</f>
        <v>10</v>
      </c>
      <c r="K9" s="3">
        <f>'KP 7_Sild'!E11</f>
        <v>8</v>
      </c>
      <c r="L9" s="3">
        <f>'KP 8_Miiniväli'!G11</f>
        <v>2</v>
      </c>
      <c r="M9" s="3">
        <f>'KP 9_Laskmine'!F11</f>
        <v>3</v>
      </c>
      <c r="N9" s="3">
        <f>'KP 10_Lõpujooks'!F11</f>
        <v>8</v>
      </c>
      <c r="O9" s="3">
        <f>Varustus!D12</f>
        <v>0</v>
      </c>
      <c r="P9" s="48">
        <f>Elud!D12</f>
        <v>8</v>
      </c>
      <c r="Q9" s="53">
        <f>SUM(C9:P9)</f>
        <v>68</v>
      </c>
      <c r="R9" s="29">
        <v>5</v>
      </c>
    </row>
    <row r="10" spans="1:20" x14ac:dyDescent="0.25">
      <c r="A10" s="15">
        <v>3</v>
      </c>
      <c r="B10" s="1" t="s">
        <v>12</v>
      </c>
      <c r="C10" s="3">
        <f>'Start-varustus'!D10</f>
        <v>0</v>
      </c>
      <c r="D10" s="3">
        <f>'KP 1_Laskemoona ladu'!F10</f>
        <v>10</v>
      </c>
      <c r="E10" s="5">
        <f>'KP 2_Viktoriin'!F9</f>
        <v>13</v>
      </c>
      <c r="F10" s="3">
        <f>'KP 3_Kaugused'!D8</f>
        <v>6</v>
      </c>
      <c r="G10" s="3">
        <f>'KP 4_Side'!G8</f>
        <v>6</v>
      </c>
      <c r="H10" s="3"/>
      <c r="I10" s="3">
        <f>'KP 5_Tõukeratas'!G8</f>
        <v>5</v>
      </c>
      <c r="J10" s="3">
        <f>'KP 6_Patrull'!I9</f>
        <v>8</v>
      </c>
      <c r="K10" s="3">
        <f>'KP 7_Sild'!E8</f>
        <v>9</v>
      </c>
      <c r="L10" s="3">
        <f>'KP 8_Miiniväli'!G8</f>
        <v>9</v>
      </c>
      <c r="M10" s="3">
        <f>'KP 9_Laskmine'!F8</f>
        <v>2</v>
      </c>
      <c r="N10" s="3">
        <f>'KP 10_Lõpujooks'!F8</f>
        <v>3</v>
      </c>
      <c r="O10" s="3">
        <f>Varustus!D9</f>
        <v>0</v>
      </c>
      <c r="P10" s="48">
        <f>Elud!D9</f>
        <v>0</v>
      </c>
      <c r="Q10" s="53">
        <f>SUM(C10:P10)</f>
        <v>71</v>
      </c>
      <c r="R10" s="29">
        <v>6</v>
      </c>
    </row>
    <row r="11" spans="1:20" x14ac:dyDescent="0.25">
      <c r="A11" s="15">
        <v>11</v>
      </c>
      <c r="B11" s="1" t="s">
        <v>58</v>
      </c>
      <c r="C11" s="3">
        <f>'Start-varustus'!D18</f>
        <v>0</v>
      </c>
      <c r="D11" s="3">
        <f>'KP 1_Laskemoona ladu'!F18</f>
        <v>5</v>
      </c>
      <c r="E11" s="5">
        <f>'KP 2_Viktoriin'!F17</f>
        <v>7</v>
      </c>
      <c r="F11" s="3">
        <f>'KP 3_Kaugused'!D16</f>
        <v>0</v>
      </c>
      <c r="G11" s="3">
        <f>'KP 4_Side'!G16</f>
        <v>4</v>
      </c>
      <c r="H11" s="3"/>
      <c r="I11" s="3">
        <f>'KP 5_Tõukeratas'!G16</f>
        <v>8</v>
      </c>
      <c r="J11" s="3">
        <f>'KP 6_Patrull'!I17</f>
        <v>6</v>
      </c>
      <c r="K11" s="3">
        <f>'KP 7_Sild'!E16</f>
        <v>9</v>
      </c>
      <c r="L11" s="3">
        <f>'KP 8_Miiniväli'!G16</f>
        <v>9</v>
      </c>
      <c r="M11" s="3">
        <f>'KP 9_Laskmine'!F16</f>
        <v>4</v>
      </c>
      <c r="N11" s="3">
        <f>'KP 10_Lõpujooks'!F16</f>
        <v>4</v>
      </c>
      <c r="O11" s="3">
        <f>Varustus!D17</f>
        <v>0</v>
      </c>
      <c r="P11" s="48">
        <f>Elud!D17</f>
        <v>16</v>
      </c>
      <c r="Q11" s="53">
        <f>SUM(C11:P11)</f>
        <v>72</v>
      </c>
      <c r="R11" s="29">
        <v>7</v>
      </c>
    </row>
    <row r="12" spans="1:20" ht="14.25" customHeight="1" x14ac:dyDescent="0.25">
      <c r="A12" s="15">
        <v>9</v>
      </c>
      <c r="B12" s="1" t="s">
        <v>13</v>
      </c>
      <c r="C12" s="3">
        <f>'Start-varustus'!D16</f>
        <v>10</v>
      </c>
      <c r="D12" s="3">
        <f>'KP 1_Laskemoona ladu'!F16</f>
        <v>6</v>
      </c>
      <c r="E12" s="5">
        <f>'KP 2_Viktoriin'!F15</f>
        <v>9</v>
      </c>
      <c r="F12" s="3">
        <f>'KP 3_Kaugused'!D14</f>
        <v>4</v>
      </c>
      <c r="G12" s="3">
        <f>'KP 4_Side'!G14</f>
        <v>0</v>
      </c>
      <c r="H12" s="3"/>
      <c r="I12" s="3">
        <f>'KP 5_Tõukeratas'!G14</f>
        <v>11</v>
      </c>
      <c r="J12" s="3">
        <f>'KP 6_Patrull'!I15</f>
        <v>4</v>
      </c>
      <c r="K12" s="3">
        <f>'KP 7_Sild'!E14</f>
        <v>8</v>
      </c>
      <c r="L12" s="3">
        <f>'KP 8_Miiniväli'!G14</f>
        <v>3</v>
      </c>
      <c r="M12" s="3">
        <f>'KP 9_Laskmine'!F14</f>
        <v>9</v>
      </c>
      <c r="N12" s="3">
        <f>'KP 10_Lõpujooks'!F14</f>
        <v>7</v>
      </c>
      <c r="O12" s="3">
        <f>Varustus!D15</f>
        <v>0</v>
      </c>
      <c r="P12" s="48">
        <f>Elud!D15</f>
        <v>8</v>
      </c>
      <c r="Q12" s="53">
        <f>SUM(C12:P12)</f>
        <v>79</v>
      </c>
      <c r="R12" s="29">
        <v>8</v>
      </c>
    </row>
    <row r="13" spans="1:20" x14ac:dyDescent="0.25">
      <c r="A13" s="15">
        <v>10</v>
      </c>
      <c r="B13" s="1" t="s">
        <v>57</v>
      </c>
      <c r="C13" s="3">
        <f>'Start-varustus'!D17</f>
        <v>20</v>
      </c>
      <c r="D13" s="3">
        <f>'KP 1_Laskemoona ladu'!F17</f>
        <v>2</v>
      </c>
      <c r="E13" s="5">
        <f>'KP 2_Viktoriin'!F16</f>
        <v>2</v>
      </c>
      <c r="F13" s="3">
        <f>'KP 3_Kaugused'!D15</f>
        <v>8</v>
      </c>
      <c r="G13" s="3">
        <f>'KP 4_Side'!G15</f>
        <v>6</v>
      </c>
      <c r="H13" s="3"/>
      <c r="I13" s="3">
        <f>'KP 5_Tõukeratas'!G15</f>
        <v>3</v>
      </c>
      <c r="J13" s="3">
        <f>'KP 6_Patrull'!I16</f>
        <v>0</v>
      </c>
      <c r="K13" s="3">
        <f>'KP 7_Sild'!E15</f>
        <v>8</v>
      </c>
      <c r="L13" s="3">
        <f>'KP 8_Miiniväli'!G15</f>
        <v>5</v>
      </c>
      <c r="M13" s="3">
        <f>'KP 9_Laskmine'!F15</f>
        <v>5</v>
      </c>
      <c r="N13" s="3">
        <f>'KP 10_Lõpujooks'!F15</f>
        <v>6</v>
      </c>
      <c r="O13" s="3">
        <f>Varustus!D16</f>
        <v>10</v>
      </c>
      <c r="P13" s="48">
        <f>Elud!D16</f>
        <v>8</v>
      </c>
      <c r="Q13" s="53">
        <f>SUM(C13:P13)</f>
        <v>83</v>
      </c>
      <c r="R13" s="29">
        <v>9</v>
      </c>
    </row>
    <row r="14" spans="1:20" x14ac:dyDescent="0.25">
      <c r="A14" s="15">
        <v>7</v>
      </c>
      <c r="B14" s="1" t="s">
        <v>9</v>
      </c>
      <c r="C14" s="3">
        <f>'Start-varustus'!D14</f>
        <v>0</v>
      </c>
      <c r="D14" s="3">
        <f>'KP 1_Laskemoona ladu'!F14</f>
        <v>3</v>
      </c>
      <c r="E14" s="5">
        <f>'KP 2_Viktoriin'!F13</f>
        <v>13</v>
      </c>
      <c r="F14" s="3">
        <f>'KP 3_Kaugused'!D12</f>
        <v>13</v>
      </c>
      <c r="G14" s="31">
        <f>'KP 4_Side'!G12</f>
        <v>0</v>
      </c>
      <c r="H14" s="31"/>
      <c r="I14" s="31">
        <f>'KP 5_Tõukeratas'!G12</f>
        <v>0</v>
      </c>
      <c r="J14" s="31">
        <f>'KP 6_Patrull'!I13</f>
        <v>0</v>
      </c>
      <c r="K14" s="31">
        <f>'KP 7_Sild'!E12</f>
        <v>0</v>
      </c>
      <c r="L14" s="31">
        <f>'KP 8_Miiniväli'!G12</f>
        <v>0</v>
      </c>
      <c r="M14" s="31">
        <f>'KP 9_Laskmine'!F12</f>
        <v>0</v>
      </c>
      <c r="N14" s="31">
        <f>'KP 10_Lõpujooks'!F12</f>
        <v>0</v>
      </c>
      <c r="O14" s="31">
        <f>Varustus!D13</f>
        <v>0</v>
      </c>
      <c r="P14" s="47">
        <f>Elud!D13</f>
        <v>0</v>
      </c>
      <c r="Q14" s="52">
        <f>SUM(C14:P14)</f>
        <v>29</v>
      </c>
      <c r="R14" s="35"/>
      <c r="S14" s="56" t="s">
        <v>116</v>
      </c>
    </row>
    <row r="15" spans="1:20" x14ac:dyDescent="0.25">
      <c r="A15" s="15">
        <v>8</v>
      </c>
      <c r="B15" s="1" t="s">
        <v>56</v>
      </c>
      <c r="C15" s="3">
        <f>'Start-varustus'!D15</f>
        <v>10</v>
      </c>
      <c r="D15" s="3">
        <f>'KP 1_Laskemoona ladu'!F15</f>
        <v>0</v>
      </c>
      <c r="E15" s="5">
        <f>'KP 2_Viktoriin'!F14</f>
        <v>3</v>
      </c>
      <c r="F15" s="3">
        <f>'KP 3_Kaugused'!D13</f>
        <v>3</v>
      </c>
      <c r="G15" s="3">
        <f>'KP 4_Side'!G13</f>
        <v>4</v>
      </c>
      <c r="H15" s="3"/>
      <c r="I15" s="3">
        <f>'KP 5_Tõukeratas'!G13</f>
        <v>0</v>
      </c>
      <c r="J15" s="3">
        <f>'KP 6_Patrull'!I14</f>
        <v>11</v>
      </c>
      <c r="K15" s="31">
        <f>'KP 7_Sild'!E13</f>
        <v>0</v>
      </c>
      <c r="L15" s="31">
        <f>'KP 8_Miiniväli'!G13</f>
        <v>0</v>
      </c>
      <c r="M15" s="31">
        <f>'KP 9_Laskmine'!F13</f>
        <v>0</v>
      </c>
      <c r="N15" s="31">
        <f>'KP 10_Lõpujooks'!F13</f>
        <v>0</v>
      </c>
      <c r="O15" s="31">
        <f>Varustus!D14</f>
        <v>0</v>
      </c>
      <c r="P15" s="47">
        <f>Elud!D14</f>
        <v>8</v>
      </c>
      <c r="Q15" s="52">
        <f>SUM(C15:P15)</f>
        <v>39</v>
      </c>
      <c r="R15" s="35"/>
      <c r="S15" s="56" t="s">
        <v>116</v>
      </c>
    </row>
    <row r="16" spans="1:20" x14ac:dyDescent="0.25">
      <c r="A16" s="15">
        <v>2</v>
      </c>
      <c r="B16" s="1" t="s">
        <v>15</v>
      </c>
      <c r="C16" s="3">
        <f>'Start-varustus'!D9</f>
        <v>0</v>
      </c>
      <c r="D16" s="3">
        <f>'KP 1_Laskemoona ladu'!F9</f>
        <v>8</v>
      </c>
      <c r="E16" s="5">
        <f>'KP 2_Viktoriin'!F8</f>
        <v>10</v>
      </c>
      <c r="F16" s="3">
        <f>'KP 3_Kaugused'!D7</f>
        <v>9</v>
      </c>
      <c r="G16" s="3">
        <f>'KP 4_Side'!G7</f>
        <v>2</v>
      </c>
      <c r="H16" s="3"/>
      <c r="I16" s="3">
        <f>'KP 5_Tõukeratas'!G7</f>
        <v>10</v>
      </c>
      <c r="J16" s="3">
        <f>'KP 6_Patrull'!I8</f>
        <v>5</v>
      </c>
      <c r="K16" s="31">
        <f>'KP 7_Sild'!E7</f>
        <v>0</v>
      </c>
      <c r="L16" s="31">
        <f>'KP 8_Miiniväli'!G7</f>
        <v>0</v>
      </c>
      <c r="M16" s="31">
        <f>'KP 9_Laskmine'!F7</f>
        <v>0</v>
      </c>
      <c r="N16" s="31">
        <f>'KP 10_Lõpujooks'!F7</f>
        <v>0</v>
      </c>
      <c r="O16" s="31">
        <f>Varustus!D8</f>
        <v>0</v>
      </c>
      <c r="P16" s="47">
        <f>Elud!D8</f>
        <v>0</v>
      </c>
      <c r="Q16" s="52">
        <f>SUM(C16:P16)</f>
        <v>44</v>
      </c>
      <c r="R16" s="35"/>
      <c r="S16" s="56" t="s">
        <v>116</v>
      </c>
    </row>
    <row r="17" spans="1:20" ht="15.75" thickBot="1" x14ac:dyDescent="0.3">
      <c r="A17" s="19">
        <v>4</v>
      </c>
      <c r="B17" s="21" t="s">
        <v>11</v>
      </c>
      <c r="C17" s="20">
        <f>'Start-varustus'!D11</f>
        <v>10</v>
      </c>
      <c r="D17" s="20">
        <f>'KP 1_Laskemoona ladu'!F11</f>
        <v>13</v>
      </c>
      <c r="E17" s="23">
        <f>'KP 2_Viktoriin'!F10</f>
        <v>13</v>
      </c>
      <c r="F17" s="20">
        <f>'KP 3_Kaugused'!D9</f>
        <v>13</v>
      </c>
      <c r="G17" s="57">
        <f>'KP 4_Side'!G9</f>
        <v>0</v>
      </c>
      <c r="H17" s="57"/>
      <c r="I17" s="57">
        <f>'KP 5_Tõukeratas'!G9</f>
        <v>0</v>
      </c>
      <c r="J17" s="57">
        <f>'KP 6_Patrull'!I10</f>
        <v>0</v>
      </c>
      <c r="K17" s="57">
        <f>'KP 7_Sild'!E9</f>
        <v>0</v>
      </c>
      <c r="L17" s="57">
        <f>'KP 8_Miiniväli'!G9</f>
        <v>0</v>
      </c>
      <c r="M17" s="57">
        <f>'KP 9_Laskmine'!F9</f>
        <v>0</v>
      </c>
      <c r="N17" s="57">
        <f>'KP 10_Lõpujooks'!F9</f>
        <v>0</v>
      </c>
      <c r="O17" s="57">
        <f>Varustus!D10</f>
        <v>0</v>
      </c>
      <c r="P17" s="58">
        <f>Elud!D10</f>
        <v>0</v>
      </c>
      <c r="Q17" s="59">
        <f>SUM(C17:P17)</f>
        <v>49</v>
      </c>
      <c r="R17" s="60"/>
      <c r="S17" s="56" t="s">
        <v>116</v>
      </c>
    </row>
    <row r="19" spans="1:20" x14ac:dyDescent="0.25">
      <c r="A19" s="37"/>
      <c r="B19" s="38" t="s">
        <v>42</v>
      </c>
      <c r="C19" s="39"/>
      <c r="D19" s="39"/>
      <c r="E19" s="39"/>
    </row>
    <row r="21" spans="1:20" x14ac:dyDescent="0.25">
      <c r="A21" s="18"/>
      <c r="B21" t="s">
        <v>16</v>
      </c>
      <c r="C21" t="s">
        <v>5</v>
      </c>
      <c r="F21" s="18"/>
      <c r="G21" s="18"/>
      <c r="H21" s="18"/>
      <c r="I21" s="18"/>
      <c r="J21" s="18"/>
      <c r="K21" s="18"/>
      <c r="L21" s="18"/>
      <c r="M21" s="18"/>
      <c r="N21" s="24"/>
      <c r="O21" s="18"/>
      <c r="P21" s="18"/>
      <c r="Q21" s="18"/>
      <c r="R21" s="18"/>
      <c r="S21" s="13"/>
      <c r="T21" s="18"/>
    </row>
    <row r="22" spans="1:20" x14ac:dyDescent="0.25">
      <c r="A22" s="18"/>
      <c r="C22" t="s">
        <v>4</v>
      </c>
      <c r="D22" s="18"/>
      <c r="E22" s="10"/>
      <c r="F22" s="18"/>
      <c r="G22" s="18"/>
      <c r="H22" s="18"/>
      <c r="I22" s="18"/>
      <c r="J22" s="18"/>
      <c r="K22" s="18"/>
      <c r="L22" s="18"/>
      <c r="M22" s="18"/>
      <c r="N22" s="24"/>
      <c r="O22" s="18"/>
      <c r="P22" s="18"/>
      <c r="Q22" s="18"/>
      <c r="R22" s="18"/>
      <c r="S22" s="13"/>
      <c r="T22" s="18"/>
    </row>
    <row r="24" spans="1:20" x14ac:dyDescent="0.25">
      <c r="F24" s="30"/>
    </row>
    <row r="25" spans="1:20" x14ac:dyDescent="0.25">
      <c r="F25" s="30"/>
    </row>
    <row r="26" spans="1:20" x14ac:dyDescent="0.25">
      <c r="F26" s="30"/>
    </row>
  </sheetData>
  <sortState ref="A5:R17">
    <sortCondition ref="Q5:Q17"/>
    <sortCondition ref="N5:N17"/>
  </sortState>
  <mergeCells count="1">
    <mergeCell ref="A1:T1"/>
  </mergeCells>
  <pageMargins left="0.7" right="0.7" top="0.75" bottom="0.75" header="0.3" footer="0.3"/>
  <pageSetup paperSize="9" scale="6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H8" sqref="H8"/>
    </sheetView>
  </sheetViews>
  <sheetFormatPr defaultRowHeight="15" x14ac:dyDescent="0.25"/>
  <cols>
    <col min="1" max="1" width="12.140625" customWidth="1"/>
    <col min="2" max="2" width="34.85546875" bestFit="1" customWidth="1"/>
    <col min="3" max="3" width="17.28515625" customWidth="1"/>
    <col min="7" max="7" width="15" bestFit="1" customWidth="1"/>
  </cols>
  <sheetData>
    <row r="1" spans="1:8" x14ac:dyDescent="0.25">
      <c r="A1" s="2" t="s">
        <v>59</v>
      </c>
    </row>
    <row r="2" spans="1:8" x14ac:dyDescent="0.25">
      <c r="A2" s="2" t="s">
        <v>29</v>
      </c>
    </row>
    <row r="3" spans="1:8" x14ac:dyDescent="0.25">
      <c r="A3" s="2" t="s">
        <v>79</v>
      </c>
      <c r="B3" s="2"/>
    </row>
    <row r="4" spans="1:8" x14ac:dyDescent="0.25">
      <c r="A4" s="2" t="s">
        <v>80</v>
      </c>
      <c r="B4" s="2"/>
      <c r="D4" s="5" t="s">
        <v>30</v>
      </c>
      <c r="E4" s="5" t="s">
        <v>30</v>
      </c>
    </row>
    <row r="5" spans="1:8" ht="60" x14ac:dyDescent="0.25">
      <c r="A5" s="4" t="s">
        <v>24</v>
      </c>
      <c r="B5" s="4" t="s">
        <v>0</v>
      </c>
      <c r="C5" s="11" t="s">
        <v>133</v>
      </c>
      <c r="D5" s="4" t="s">
        <v>31</v>
      </c>
      <c r="E5" s="4" t="s">
        <v>32</v>
      </c>
      <c r="F5" s="4" t="s">
        <v>134</v>
      </c>
      <c r="G5" s="4" t="s">
        <v>17</v>
      </c>
    </row>
    <row r="6" spans="1:8" x14ac:dyDescent="0.25">
      <c r="A6" s="3">
        <v>1</v>
      </c>
      <c r="B6" s="1" t="s">
        <v>10</v>
      </c>
      <c r="C6" s="3">
        <v>6</v>
      </c>
      <c r="D6" s="3">
        <v>3</v>
      </c>
      <c r="E6" s="3">
        <v>2</v>
      </c>
      <c r="F6" s="3">
        <f>26-C6</f>
        <v>20</v>
      </c>
      <c r="G6" s="3">
        <v>6</v>
      </c>
    </row>
    <row r="7" spans="1:8" x14ac:dyDescent="0.25">
      <c r="A7" s="31">
        <v>2</v>
      </c>
      <c r="B7" s="31" t="s">
        <v>15</v>
      </c>
      <c r="C7" s="31"/>
      <c r="D7" s="31"/>
      <c r="E7" s="31"/>
      <c r="F7" s="31"/>
      <c r="G7" s="31"/>
    </row>
    <row r="8" spans="1:8" x14ac:dyDescent="0.25">
      <c r="A8" s="3">
        <v>3</v>
      </c>
      <c r="B8" s="1" t="s">
        <v>12</v>
      </c>
      <c r="C8" s="3">
        <v>0</v>
      </c>
      <c r="D8" s="3">
        <v>0</v>
      </c>
      <c r="E8" s="3">
        <v>0</v>
      </c>
      <c r="F8" s="3">
        <v>0</v>
      </c>
      <c r="G8" s="3">
        <v>9</v>
      </c>
      <c r="H8" t="s">
        <v>89</v>
      </c>
    </row>
    <row r="9" spans="1:8" x14ac:dyDescent="0.25">
      <c r="A9" s="31">
        <v>4</v>
      </c>
      <c r="B9" s="31" t="s">
        <v>11</v>
      </c>
      <c r="C9" s="31"/>
      <c r="D9" s="31"/>
      <c r="E9" s="31"/>
      <c r="F9" s="31"/>
      <c r="G9" s="31"/>
    </row>
    <row r="10" spans="1:8" x14ac:dyDescent="0.25">
      <c r="A10" s="3">
        <v>5</v>
      </c>
      <c r="B10" s="1" t="s">
        <v>7</v>
      </c>
      <c r="C10" s="3">
        <v>3</v>
      </c>
      <c r="D10" s="3">
        <v>3</v>
      </c>
      <c r="E10" s="3">
        <v>38</v>
      </c>
      <c r="F10" s="3">
        <f t="shared" ref="F7:F18" si="0">26-C10</f>
        <v>23</v>
      </c>
      <c r="G10" s="3">
        <v>4</v>
      </c>
    </row>
    <row r="11" spans="1:8" x14ac:dyDescent="0.25">
      <c r="A11" s="3">
        <v>6</v>
      </c>
      <c r="B11" s="1" t="s">
        <v>55</v>
      </c>
      <c r="C11" s="3">
        <v>1</v>
      </c>
      <c r="D11" s="3">
        <v>6</v>
      </c>
      <c r="E11" s="3">
        <v>0</v>
      </c>
      <c r="F11" s="3">
        <f t="shared" si="0"/>
        <v>25</v>
      </c>
      <c r="G11" s="3">
        <v>2</v>
      </c>
    </row>
    <row r="12" spans="1:8" x14ac:dyDescent="0.25">
      <c r="A12" s="31">
        <v>7</v>
      </c>
      <c r="B12" s="31" t="s">
        <v>9</v>
      </c>
      <c r="C12" s="31"/>
      <c r="D12" s="31"/>
      <c r="E12" s="31"/>
      <c r="F12" s="31"/>
      <c r="G12" s="31"/>
    </row>
    <row r="13" spans="1:8" x14ac:dyDescent="0.25">
      <c r="A13" s="31">
        <v>8</v>
      </c>
      <c r="B13" s="31" t="s">
        <v>56</v>
      </c>
      <c r="C13" s="31"/>
      <c r="D13" s="31"/>
      <c r="E13" s="31"/>
      <c r="F13" s="31"/>
      <c r="G13" s="31"/>
    </row>
    <row r="14" spans="1:8" x14ac:dyDescent="0.25">
      <c r="A14" s="3">
        <v>9</v>
      </c>
      <c r="B14" s="1" t="s">
        <v>13</v>
      </c>
      <c r="C14" s="1">
        <v>3</v>
      </c>
      <c r="D14" s="1">
        <v>2</v>
      </c>
      <c r="E14" s="1">
        <v>3</v>
      </c>
      <c r="F14" s="3">
        <f t="shared" si="0"/>
        <v>23</v>
      </c>
      <c r="G14" s="1">
        <v>3</v>
      </c>
    </row>
    <row r="15" spans="1:8" x14ac:dyDescent="0.25">
      <c r="A15" s="3">
        <v>10</v>
      </c>
      <c r="B15" s="1" t="s">
        <v>57</v>
      </c>
      <c r="C15" s="1">
        <v>5</v>
      </c>
      <c r="D15" s="1">
        <v>2</v>
      </c>
      <c r="E15" s="1">
        <v>37</v>
      </c>
      <c r="F15" s="3">
        <f t="shared" si="0"/>
        <v>21</v>
      </c>
      <c r="G15" s="1">
        <v>5</v>
      </c>
    </row>
    <row r="16" spans="1:8" x14ac:dyDescent="0.25">
      <c r="A16" s="3">
        <v>11</v>
      </c>
      <c r="B16" s="1" t="s">
        <v>58</v>
      </c>
      <c r="C16" s="1">
        <v>0</v>
      </c>
      <c r="D16" s="1">
        <v>0</v>
      </c>
      <c r="E16" s="1">
        <v>0</v>
      </c>
      <c r="F16" s="3">
        <v>0</v>
      </c>
      <c r="G16" s="1">
        <v>9</v>
      </c>
      <c r="H16" t="s">
        <v>89</v>
      </c>
    </row>
    <row r="17" spans="1:7" x14ac:dyDescent="0.25">
      <c r="A17" s="3">
        <v>12</v>
      </c>
      <c r="B17" s="1" t="s">
        <v>14</v>
      </c>
      <c r="C17" s="3">
        <v>9</v>
      </c>
      <c r="D17" s="3">
        <v>2</v>
      </c>
      <c r="E17" s="3">
        <v>32</v>
      </c>
      <c r="F17" s="3">
        <f t="shared" si="0"/>
        <v>17</v>
      </c>
      <c r="G17" s="3">
        <v>7</v>
      </c>
    </row>
    <row r="18" spans="1:7" x14ac:dyDescent="0.25">
      <c r="A18" s="3">
        <v>13</v>
      </c>
      <c r="B18" s="1" t="s">
        <v>8</v>
      </c>
      <c r="C18" s="3">
        <v>0</v>
      </c>
      <c r="D18" s="3">
        <v>5</v>
      </c>
      <c r="E18" s="3">
        <v>21</v>
      </c>
      <c r="F18" s="3">
        <f t="shared" si="0"/>
        <v>26</v>
      </c>
      <c r="G18" s="3">
        <v>0</v>
      </c>
    </row>
    <row r="20" spans="1:7" x14ac:dyDescent="0.25">
      <c r="B20" t="s">
        <v>135</v>
      </c>
    </row>
    <row r="21" spans="1:7" x14ac:dyDescent="0.25">
      <c r="B21" t="s">
        <v>136</v>
      </c>
    </row>
    <row r="23" spans="1:7" x14ac:dyDescent="0.25">
      <c r="B23" t="s">
        <v>16</v>
      </c>
      <c r="C23" t="s">
        <v>5</v>
      </c>
    </row>
    <row r="24" spans="1:7" x14ac:dyDescent="0.25">
      <c r="C24" t="s">
        <v>4</v>
      </c>
    </row>
  </sheetData>
  <pageMargins left="0.7" right="0.7" top="0.75" bottom="0.75" header="0.3" footer="0.3"/>
  <pageSetup paperSize="9"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L40" sqref="L40"/>
    </sheetView>
  </sheetViews>
  <sheetFormatPr defaultRowHeight="15" x14ac:dyDescent="0.25"/>
  <cols>
    <col min="2" max="2" width="34.85546875" bestFit="1" customWidth="1"/>
    <col min="3" max="3" width="13.7109375" bestFit="1" customWidth="1"/>
    <col min="4" max="4" width="15.42578125" bestFit="1" customWidth="1"/>
    <col min="5" max="5" width="15.42578125" customWidth="1"/>
    <col min="6" max="6" width="15" bestFit="1" customWidth="1"/>
    <col min="8" max="8" width="15" bestFit="1" customWidth="1"/>
  </cols>
  <sheetData>
    <row r="1" spans="1:6" x14ac:dyDescent="0.25">
      <c r="A1" s="2" t="s">
        <v>59</v>
      </c>
    </row>
    <row r="2" spans="1:6" x14ac:dyDescent="0.25">
      <c r="A2" s="2" t="s">
        <v>29</v>
      </c>
    </row>
    <row r="3" spans="1:6" x14ac:dyDescent="0.25">
      <c r="A3" s="2" t="s">
        <v>81</v>
      </c>
      <c r="B3" s="2"/>
    </row>
    <row r="4" spans="1:6" x14ac:dyDescent="0.25">
      <c r="A4" s="2" t="s">
        <v>82</v>
      </c>
      <c r="B4" s="2"/>
    </row>
    <row r="5" spans="1:6" ht="30" x14ac:dyDescent="0.25">
      <c r="A5" s="4" t="s">
        <v>24</v>
      </c>
      <c r="B5" s="4" t="s">
        <v>0</v>
      </c>
      <c r="C5" s="11" t="s">
        <v>137</v>
      </c>
      <c r="D5" s="4" t="s">
        <v>138</v>
      </c>
      <c r="E5" s="4" t="s">
        <v>139</v>
      </c>
      <c r="F5" s="4" t="s">
        <v>17</v>
      </c>
    </row>
    <row r="6" spans="1:6" x14ac:dyDescent="0.25">
      <c r="A6" s="3">
        <v>1</v>
      </c>
      <c r="B6" s="1" t="s">
        <v>10</v>
      </c>
      <c r="C6" s="3">
        <v>3</v>
      </c>
      <c r="D6" s="3">
        <v>4</v>
      </c>
      <c r="E6" s="3">
        <f>C6+D6</f>
        <v>7</v>
      </c>
      <c r="F6" s="3">
        <v>7</v>
      </c>
    </row>
    <row r="7" spans="1:6" x14ac:dyDescent="0.25">
      <c r="A7" s="31">
        <v>2</v>
      </c>
      <c r="B7" s="31" t="s">
        <v>15</v>
      </c>
      <c r="C7" s="31"/>
      <c r="D7" s="31"/>
      <c r="E7" s="31">
        <f t="shared" ref="E7:E18" si="0">C7+D7</f>
        <v>0</v>
      </c>
      <c r="F7" s="31"/>
    </row>
    <row r="8" spans="1:6" x14ac:dyDescent="0.25">
      <c r="A8" s="3">
        <v>3</v>
      </c>
      <c r="B8" s="1" t="s">
        <v>12</v>
      </c>
      <c r="C8" s="3">
        <v>6</v>
      </c>
      <c r="D8" s="3">
        <v>8</v>
      </c>
      <c r="E8" s="3">
        <f t="shared" si="0"/>
        <v>14</v>
      </c>
      <c r="F8" s="3">
        <v>2</v>
      </c>
    </row>
    <row r="9" spans="1:6" x14ac:dyDescent="0.25">
      <c r="A9" s="31">
        <v>4</v>
      </c>
      <c r="B9" s="31" t="s">
        <v>11</v>
      </c>
      <c r="C9" s="31"/>
      <c r="D9" s="31"/>
      <c r="E9" s="31">
        <f t="shared" si="0"/>
        <v>0</v>
      </c>
      <c r="F9" s="31"/>
    </row>
    <row r="10" spans="1:6" x14ac:dyDescent="0.25">
      <c r="A10" s="3">
        <v>5</v>
      </c>
      <c r="B10" s="1" t="s">
        <v>7</v>
      </c>
      <c r="C10" s="3">
        <v>2</v>
      </c>
      <c r="D10" s="3">
        <v>4</v>
      </c>
      <c r="E10" s="3">
        <f t="shared" si="0"/>
        <v>6</v>
      </c>
      <c r="F10" s="3">
        <v>8</v>
      </c>
    </row>
    <row r="11" spans="1:6" x14ac:dyDescent="0.25">
      <c r="A11" s="3">
        <v>6</v>
      </c>
      <c r="B11" s="1" t="s">
        <v>55</v>
      </c>
      <c r="C11" s="3">
        <v>6</v>
      </c>
      <c r="D11" s="3">
        <v>7</v>
      </c>
      <c r="E11" s="3">
        <f t="shared" si="0"/>
        <v>13</v>
      </c>
      <c r="F11" s="3">
        <v>3</v>
      </c>
    </row>
    <row r="12" spans="1:6" x14ac:dyDescent="0.25">
      <c r="A12" s="31">
        <v>7</v>
      </c>
      <c r="B12" s="31" t="s">
        <v>9</v>
      </c>
      <c r="C12" s="31"/>
      <c r="D12" s="31"/>
      <c r="E12" s="31">
        <f t="shared" si="0"/>
        <v>0</v>
      </c>
      <c r="F12" s="31"/>
    </row>
    <row r="13" spans="1:6" x14ac:dyDescent="0.25">
      <c r="A13" s="31">
        <v>8</v>
      </c>
      <c r="B13" s="31" t="s">
        <v>56</v>
      </c>
      <c r="C13" s="31"/>
      <c r="D13" s="31"/>
      <c r="E13" s="31">
        <f t="shared" si="0"/>
        <v>0</v>
      </c>
      <c r="F13" s="31"/>
    </row>
    <row r="14" spans="1:6" x14ac:dyDescent="0.25">
      <c r="A14" s="3">
        <v>9</v>
      </c>
      <c r="B14" s="1" t="s">
        <v>13</v>
      </c>
      <c r="C14" s="3">
        <v>2</v>
      </c>
      <c r="D14" s="3">
        <v>3</v>
      </c>
      <c r="E14" s="3">
        <f t="shared" si="0"/>
        <v>5</v>
      </c>
      <c r="F14" s="3">
        <v>9</v>
      </c>
    </row>
    <row r="15" spans="1:6" x14ac:dyDescent="0.25">
      <c r="A15" s="3">
        <v>10</v>
      </c>
      <c r="B15" s="1" t="s">
        <v>57</v>
      </c>
      <c r="C15" s="3">
        <v>1</v>
      </c>
      <c r="D15" s="3">
        <v>7</v>
      </c>
      <c r="E15" s="3">
        <f t="shared" si="0"/>
        <v>8</v>
      </c>
      <c r="F15" s="3">
        <v>5</v>
      </c>
    </row>
    <row r="16" spans="1:6" x14ac:dyDescent="0.25">
      <c r="A16" s="3">
        <v>11</v>
      </c>
      <c r="B16" s="1" t="s">
        <v>58</v>
      </c>
      <c r="C16" s="3">
        <v>4</v>
      </c>
      <c r="D16" s="3">
        <v>6</v>
      </c>
      <c r="E16" s="3">
        <f t="shared" si="0"/>
        <v>10</v>
      </c>
      <c r="F16" s="3">
        <v>4</v>
      </c>
    </row>
    <row r="17" spans="1:6" x14ac:dyDescent="0.25">
      <c r="A17" s="3">
        <v>12</v>
      </c>
      <c r="B17" s="1" t="s">
        <v>14</v>
      </c>
      <c r="C17" s="3">
        <v>0</v>
      </c>
      <c r="D17" s="3">
        <v>8</v>
      </c>
      <c r="E17" s="3">
        <f t="shared" si="0"/>
        <v>8</v>
      </c>
      <c r="F17" s="3">
        <v>6</v>
      </c>
    </row>
    <row r="18" spans="1:6" x14ac:dyDescent="0.25">
      <c r="A18" s="3">
        <v>13</v>
      </c>
      <c r="B18" s="1" t="s">
        <v>8</v>
      </c>
      <c r="C18" s="3">
        <v>7</v>
      </c>
      <c r="D18" s="3">
        <v>7</v>
      </c>
      <c r="E18" s="3">
        <f t="shared" si="0"/>
        <v>14</v>
      </c>
      <c r="F18" s="3">
        <v>0</v>
      </c>
    </row>
    <row r="20" spans="1:6" x14ac:dyDescent="0.25">
      <c r="B20" t="s">
        <v>140</v>
      </c>
    </row>
    <row r="21" spans="1:6" x14ac:dyDescent="0.25">
      <c r="B21" t="s">
        <v>141</v>
      </c>
    </row>
    <row r="23" spans="1:6" x14ac:dyDescent="0.25">
      <c r="B23" t="s">
        <v>16</v>
      </c>
      <c r="C23" t="s">
        <v>5</v>
      </c>
    </row>
    <row r="24" spans="1:6" x14ac:dyDescent="0.25">
      <c r="C24" t="s">
        <v>4</v>
      </c>
    </row>
  </sheetData>
  <pageMargins left="0.7" right="0.7" top="0.75" bottom="0.75" header="0.3" footer="0.3"/>
  <pageSetup paperSize="9"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sqref="A1:G24"/>
    </sheetView>
  </sheetViews>
  <sheetFormatPr defaultRowHeight="15" x14ac:dyDescent="0.25"/>
  <cols>
    <col min="1" max="1" width="16.28515625" customWidth="1"/>
    <col min="2" max="2" width="34.85546875" bestFit="1" customWidth="1"/>
  </cols>
  <sheetData>
    <row r="1" spans="1:6" x14ac:dyDescent="0.25">
      <c r="A1" s="2" t="s">
        <v>59</v>
      </c>
    </row>
    <row r="2" spans="1:6" x14ac:dyDescent="0.25">
      <c r="A2" s="2" t="s">
        <v>29</v>
      </c>
    </row>
    <row r="3" spans="1:6" x14ac:dyDescent="0.25">
      <c r="A3" s="2" t="s">
        <v>83</v>
      </c>
      <c r="B3" s="2"/>
    </row>
    <row r="4" spans="1:6" x14ac:dyDescent="0.25">
      <c r="A4" s="2" t="s">
        <v>84</v>
      </c>
      <c r="B4" s="2"/>
    </row>
    <row r="5" spans="1:6" ht="30" x14ac:dyDescent="0.25">
      <c r="A5" s="11" t="s">
        <v>70</v>
      </c>
      <c r="B5" s="11" t="s">
        <v>0</v>
      </c>
      <c r="C5" s="11" t="s">
        <v>34</v>
      </c>
      <c r="D5" s="11" t="s">
        <v>35</v>
      </c>
      <c r="E5" s="11" t="s">
        <v>36</v>
      </c>
      <c r="F5" s="11" t="s">
        <v>37</v>
      </c>
    </row>
    <row r="6" spans="1:6" x14ac:dyDescent="0.25">
      <c r="A6" s="3">
        <v>1</v>
      </c>
      <c r="B6" s="1" t="s">
        <v>10</v>
      </c>
      <c r="C6" s="40" t="s">
        <v>151</v>
      </c>
      <c r="D6" s="40" t="s">
        <v>142</v>
      </c>
      <c r="E6" s="40" t="s">
        <v>160</v>
      </c>
      <c r="F6" s="3">
        <v>2</v>
      </c>
    </row>
    <row r="7" spans="1:6" x14ac:dyDescent="0.25">
      <c r="A7" s="31">
        <v>2</v>
      </c>
      <c r="B7" s="31" t="s">
        <v>15</v>
      </c>
      <c r="C7" s="54"/>
      <c r="D7" s="54"/>
      <c r="E7" s="54"/>
      <c r="F7" s="31"/>
    </row>
    <row r="8" spans="1:6" x14ac:dyDescent="0.25">
      <c r="A8" s="3">
        <v>3</v>
      </c>
      <c r="B8" s="1" t="s">
        <v>12</v>
      </c>
      <c r="C8" s="40" t="s">
        <v>152</v>
      </c>
      <c r="D8" s="40" t="s">
        <v>143</v>
      </c>
      <c r="E8" s="40" t="s">
        <v>161</v>
      </c>
      <c r="F8" s="3">
        <v>3</v>
      </c>
    </row>
    <row r="9" spans="1:6" x14ac:dyDescent="0.25">
      <c r="A9" s="31">
        <v>4</v>
      </c>
      <c r="B9" s="31" t="s">
        <v>11</v>
      </c>
      <c r="C9" s="54"/>
      <c r="D9" s="54"/>
      <c r="E9" s="54"/>
      <c r="F9" s="31"/>
    </row>
    <row r="10" spans="1:6" x14ac:dyDescent="0.25">
      <c r="A10" s="3">
        <v>5</v>
      </c>
      <c r="B10" s="1" t="s">
        <v>7</v>
      </c>
      <c r="C10" s="40" t="s">
        <v>153</v>
      </c>
      <c r="D10" s="40" t="s">
        <v>144</v>
      </c>
      <c r="E10" s="40" t="s">
        <v>162</v>
      </c>
      <c r="F10" s="3">
        <v>0</v>
      </c>
    </row>
    <row r="11" spans="1:6" x14ac:dyDescent="0.25">
      <c r="A11" s="3">
        <v>6</v>
      </c>
      <c r="B11" s="1" t="s">
        <v>55</v>
      </c>
      <c r="C11" s="40" t="s">
        <v>154</v>
      </c>
      <c r="D11" s="40" t="s">
        <v>145</v>
      </c>
      <c r="E11" s="40" t="s">
        <v>163</v>
      </c>
      <c r="F11" s="3">
        <v>8</v>
      </c>
    </row>
    <row r="12" spans="1:6" x14ac:dyDescent="0.25">
      <c r="A12" s="31">
        <v>7</v>
      </c>
      <c r="B12" s="31" t="s">
        <v>9</v>
      </c>
      <c r="C12" s="54"/>
      <c r="D12" s="54"/>
      <c r="E12" s="54"/>
      <c r="F12" s="31"/>
    </row>
    <row r="13" spans="1:6" x14ac:dyDescent="0.25">
      <c r="A13" s="31">
        <v>8</v>
      </c>
      <c r="B13" s="31" t="s">
        <v>56</v>
      </c>
      <c r="C13" s="54"/>
      <c r="D13" s="54"/>
      <c r="E13" s="54"/>
      <c r="F13" s="31"/>
    </row>
    <row r="14" spans="1:6" x14ac:dyDescent="0.25">
      <c r="A14" s="3">
        <v>9</v>
      </c>
      <c r="B14" s="1" t="s">
        <v>13</v>
      </c>
      <c r="C14" s="40" t="s">
        <v>155</v>
      </c>
      <c r="D14" s="40" t="s">
        <v>146</v>
      </c>
      <c r="E14" s="40" t="s">
        <v>164</v>
      </c>
      <c r="F14" s="3">
        <v>7</v>
      </c>
    </row>
    <row r="15" spans="1:6" x14ac:dyDescent="0.25">
      <c r="A15" s="3">
        <v>10</v>
      </c>
      <c r="B15" s="1" t="s">
        <v>57</v>
      </c>
      <c r="C15" s="40" t="s">
        <v>156</v>
      </c>
      <c r="D15" s="40" t="s">
        <v>147</v>
      </c>
      <c r="E15" s="40" t="s">
        <v>165</v>
      </c>
      <c r="F15" s="3">
        <v>6</v>
      </c>
    </row>
    <row r="16" spans="1:6" x14ac:dyDescent="0.25">
      <c r="A16" s="3">
        <v>11</v>
      </c>
      <c r="B16" s="1" t="s">
        <v>58</v>
      </c>
      <c r="C16" s="40" t="s">
        <v>157</v>
      </c>
      <c r="D16" s="40" t="s">
        <v>148</v>
      </c>
      <c r="E16" s="40" t="s">
        <v>166</v>
      </c>
      <c r="F16" s="3">
        <v>4</v>
      </c>
    </row>
    <row r="17" spans="1:6" x14ac:dyDescent="0.25">
      <c r="A17" s="3">
        <v>12</v>
      </c>
      <c r="B17" s="1" t="s">
        <v>14</v>
      </c>
      <c r="C17" s="40" t="s">
        <v>158</v>
      </c>
      <c r="D17" s="40" t="s">
        <v>149</v>
      </c>
      <c r="E17" s="40" t="s">
        <v>167</v>
      </c>
      <c r="F17" s="3">
        <v>9</v>
      </c>
    </row>
    <row r="18" spans="1:6" x14ac:dyDescent="0.25">
      <c r="A18" s="3">
        <v>13</v>
      </c>
      <c r="B18" s="1" t="s">
        <v>8</v>
      </c>
      <c r="C18" s="40" t="s">
        <v>159</v>
      </c>
      <c r="D18" s="40" t="s">
        <v>150</v>
      </c>
      <c r="E18" s="40" t="s">
        <v>168</v>
      </c>
      <c r="F18" s="3">
        <v>5</v>
      </c>
    </row>
    <row r="21" spans="1:6" x14ac:dyDescent="0.25">
      <c r="B21" t="s">
        <v>16</v>
      </c>
      <c r="C21" t="s">
        <v>5</v>
      </c>
    </row>
    <row r="22" spans="1:6" x14ac:dyDescent="0.25">
      <c r="C22" t="s">
        <v>4</v>
      </c>
    </row>
  </sheetData>
  <pageMargins left="0.7" right="0.7" top="0.75" bottom="0.75" header="0.3" footer="0.3"/>
  <pageSetup paperSize="9" scale="9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sqref="A1:E26"/>
    </sheetView>
  </sheetViews>
  <sheetFormatPr defaultRowHeight="15" x14ac:dyDescent="0.25"/>
  <cols>
    <col min="1" max="1" width="14.28515625" customWidth="1"/>
    <col min="2" max="2" width="34.85546875" bestFit="1" customWidth="1"/>
    <col min="3" max="3" width="22.5703125" customWidth="1"/>
    <col min="4" max="4" width="18.42578125" customWidth="1"/>
  </cols>
  <sheetData>
    <row r="1" spans="1:5" x14ac:dyDescent="0.25">
      <c r="A1" s="2" t="s">
        <v>59</v>
      </c>
    </row>
    <row r="2" spans="1:5" x14ac:dyDescent="0.25">
      <c r="A2" s="2" t="s">
        <v>29</v>
      </c>
    </row>
    <row r="3" spans="1:5" x14ac:dyDescent="0.25">
      <c r="A3" s="2" t="s">
        <v>98</v>
      </c>
      <c r="B3" s="2"/>
    </row>
    <row r="4" spans="1:5" x14ac:dyDescent="0.25">
      <c r="A4" s="2"/>
      <c r="B4" s="2"/>
    </row>
    <row r="6" spans="1:5" ht="45" x14ac:dyDescent="0.25">
      <c r="A6" s="14" t="s">
        <v>70</v>
      </c>
      <c r="B6" s="4" t="s">
        <v>0</v>
      </c>
      <c r="C6" s="11" t="s">
        <v>1</v>
      </c>
      <c r="D6" s="4" t="s">
        <v>2</v>
      </c>
    </row>
    <row r="7" spans="1:5" x14ac:dyDescent="0.25">
      <c r="A7" s="3">
        <v>1</v>
      </c>
      <c r="B7" s="1" t="s">
        <v>10</v>
      </c>
      <c r="C7" s="3">
        <v>0</v>
      </c>
      <c r="D7" s="3">
        <f>10*C7</f>
        <v>0</v>
      </c>
    </row>
    <row r="8" spans="1:5" x14ac:dyDescent="0.25">
      <c r="A8" s="31">
        <v>2</v>
      </c>
      <c r="B8" s="31" t="s">
        <v>15</v>
      </c>
      <c r="C8" s="31">
        <v>0</v>
      </c>
      <c r="D8" s="31">
        <f t="shared" ref="D8:D19" si="0">10*C8</f>
        <v>0</v>
      </c>
    </row>
    <row r="9" spans="1:5" x14ac:dyDescent="0.25">
      <c r="A9" s="3">
        <v>3</v>
      </c>
      <c r="B9" s="1" t="s">
        <v>12</v>
      </c>
      <c r="C9" s="3">
        <v>0</v>
      </c>
      <c r="D9" s="3">
        <f t="shared" si="0"/>
        <v>0</v>
      </c>
    </row>
    <row r="10" spans="1:5" x14ac:dyDescent="0.25">
      <c r="A10" s="31">
        <v>4</v>
      </c>
      <c r="B10" s="31" t="s">
        <v>11</v>
      </c>
      <c r="C10" s="31">
        <v>0</v>
      </c>
      <c r="D10" s="31">
        <f t="shared" si="0"/>
        <v>0</v>
      </c>
    </row>
    <row r="11" spans="1:5" x14ac:dyDescent="0.25">
      <c r="A11" s="3">
        <v>5</v>
      </c>
      <c r="B11" s="1" t="s">
        <v>7</v>
      </c>
      <c r="C11" s="3">
        <v>0</v>
      </c>
      <c r="D11" s="3">
        <f t="shared" si="0"/>
        <v>0</v>
      </c>
    </row>
    <row r="12" spans="1:5" x14ac:dyDescent="0.25">
      <c r="A12" s="3">
        <v>6</v>
      </c>
      <c r="B12" s="1" t="s">
        <v>55</v>
      </c>
      <c r="C12" s="3">
        <v>0</v>
      </c>
      <c r="D12" s="3">
        <f t="shared" si="0"/>
        <v>0</v>
      </c>
    </row>
    <row r="13" spans="1:5" x14ac:dyDescent="0.25">
      <c r="A13" s="31">
        <v>7</v>
      </c>
      <c r="B13" s="31" t="s">
        <v>9</v>
      </c>
      <c r="C13" s="31">
        <v>0</v>
      </c>
      <c r="D13" s="31">
        <f t="shared" si="0"/>
        <v>0</v>
      </c>
    </row>
    <row r="14" spans="1:5" x14ac:dyDescent="0.25">
      <c r="A14" s="31">
        <v>8</v>
      </c>
      <c r="B14" s="31" t="s">
        <v>56</v>
      </c>
      <c r="C14" s="31">
        <v>0</v>
      </c>
      <c r="D14" s="31">
        <f t="shared" si="0"/>
        <v>0</v>
      </c>
    </row>
    <row r="15" spans="1:5" x14ac:dyDescent="0.25">
      <c r="A15" s="3">
        <v>9</v>
      </c>
      <c r="B15" s="1" t="s">
        <v>13</v>
      </c>
      <c r="C15" s="3">
        <v>0</v>
      </c>
      <c r="D15" s="3">
        <f t="shared" si="0"/>
        <v>0</v>
      </c>
    </row>
    <row r="16" spans="1:5" x14ac:dyDescent="0.25">
      <c r="A16" s="3">
        <v>10</v>
      </c>
      <c r="B16" s="1" t="s">
        <v>57</v>
      </c>
      <c r="C16" s="3">
        <v>1</v>
      </c>
      <c r="D16" s="3">
        <f t="shared" si="0"/>
        <v>10</v>
      </c>
      <c r="E16" t="s">
        <v>169</v>
      </c>
    </row>
    <row r="17" spans="1:4" x14ac:dyDescent="0.25">
      <c r="A17" s="3">
        <v>11</v>
      </c>
      <c r="B17" s="1" t="s">
        <v>58</v>
      </c>
      <c r="C17" s="3">
        <v>0</v>
      </c>
      <c r="D17" s="3">
        <f t="shared" si="0"/>
        <v>0</v>
      </c>
    </row>
    <row r="18" spans="1:4" x14ac:dyDescent="0.25">
      <c r="A18" s="3">
        <v>12</v>
      </c>
      <c r="B18" s="1" t="s">
        <v>14</v>
      </c>
      <c r="C18" s="3">
        <v>0</v>
      </c>
      <c r="D18" s="3">
        <f t="shared" si="0"/>
        <v>0</v>
      </c>
    </row>
    <row r="19" spans="1:4" x14ac:dyDescent="0.25">
      <c r="A19" s="3">
        <v>13</v>
      </c>
      <c r="B19" s="1" t="s">
        <v>8</v>
      </c>
      <c r="C19" s="3">
        <v>0</v>
      </c>
      <c r="D19" s="3">
        <f t="shared" si="0"/>
        <v>0</v>
      </c>
    </row>
    <row r="21" spans="1:4" x14ac:dyDescent="0.25">
      <c r="B21" t="s">
        <v>3</v>
      </c>
    </row>
    <row r="22" spans="1:4" x14ac:dyDescent="0.25">
      <c r="B22" s="13"/>
    </row>
    <row r="23" spans="1:4" x14ac:dyDescent="0.25">
      <c r="B23" s="13"/>
    </row>
    <row r="24" spans="1:4" x14ac:dyDescent="0.25">
      <c r="B24" s="13" t="s">
        <v>16</v>
      </c>
      <c r="C24" t="s">
        <v>5</v>
      </c>
    </row>
    <row r="25" spans="1:4" x14ac:dyDescent="0.25">
      <c r="B25" s="13"/>
      <c r="C25" t="s">
        <v>4</v>
      </c>
    </row>
  </sheetData>
  <pageMargins left="0.7" right="0.7" top="0.75" bottom="0.75" header="0.3" footer="0.3"/>
  <pageSetup paperSize="9"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K31" sqref="K31"/>
    </sheetView>
  </sheetViews>
  <sheetFormatPr defaultRowHeight="15" x14ac:dyDescent="0.25"/>
  <cols>
    <col min="1" max="1" width="7.42578125" customWidth="1"/>
    <col min="2" max="2" width="34.85546875" bestFit="1" customWidth="1"/>
    <col min="3" max="3" width="10.7109375" customWidth="1"/>
    <col min="4" max="4" width="17.85546875" bestFit="1" customWidth="1"/>
  </cols>
  <sheetData>
    <row r="1" spans="1:4" x14ac:dyDescent="0.25">
      <c r="A1" s="2" t="s">
        <v>59</v>
      </c>
    </row>
    <row r="2" spans="1:4" x14ac:dyDescent="0.25">
      <c r="A2" s="2" t="s">
        <v>29</v>
      </c>
    </row>
    <row r="3" spans="1:4" x14ac:dyDescent="0.25">
      <c r="A3" s="2" t="s">
        <v>39</v>
      </c>
      <c r="B3" s="2"/>
    </row>
    <row r="4" spans="1:4" x14ac:dyDescent="0.25">
      <c r="A4" s="2"/>
      <c r="B4" s="2"/>
    </row>
    <row r="6" spans="1:4" ht="45" x14ac:dyDescent="0.25">
      <c r="A6" s="14" t="s">
        <v>38</v>
      </c>
      <c r="B6" s="4" t="s">
        <v>0</v>
      </c>
      <c r="C6" s="11" t="s">
        <v>40</v>
      </c>
      <c r="D6" s="4" t="s">
        <v>2</v>
      </c>
    </row>
    <row r="7" spans="1:4" x14ac:dyDescent="0.25">
      <c r="A7" s="3">
        <v>1</v>
      </c>
      <c r="B7" s="1" t="s">
        <v>10</v>
      </c>
      <c r="C7" s="3"/>
      <c r="D7" s="3">
        <f>8*C7</f>
        <v>0</v>
      </c>
    </row>
    <row r="8" spans="1:4" x14ac:dyDescent="0.25">
      <c r="A8" s="31">
        <v>2</v>
      </c>
      <c r="B8" s="31" t="s">
        <v>15</v>
      </c>
      <c r="C8" s="31"/>
      <c r="D8" s="31">
        <f t="shared" ref="D8:D19" si="0">8*C8</f>
        <v>0</v>
      </c>
    </row>
    <row r="9" spans="1:4" x14ac:dyDescent="0.25">
      <c r="A9" s="3">
        <v>3</v>
      </c>
      <c r="B9" s="1" t="s">
        <v>12</v>
      </c>
      <c r="C9" s="3"/>
      <c r="D9" s="3">
        <f t="shared" si="0"/>
        <v>0</v>
      </c>
    </row>
    <row r="10" spans="1:4" x14ac:dyDescent="0.25">
      <c r="A10" s="31">
        <v>4</v>
      </c>
      <c r="B10" s="31" t="s">
        <v>11</v>
      </c>
      <c r="C10" s="31"/>
      <c r="D10" s="31">
        <f t="shared" si="0"/>
        <v>0</v>
      </c>
    </row>
    <row r="11" spans="1:4" x14ac:dyDescent="0.25">
      <c r="A11" s="3">
        <v>5</v>
      </c>
      <c r="B11" s="1" t="s">
        <v>7</v>
      </c>
      <c r="C11" s="3"/>
      <c r="D11" s="3">
        <f t="shared" si="0"/>
        <v>0</v>
      </c>
    </row>
    <row r="12" spans="1:4" x14ac:dyDescent="0.25">
      <c r="A12" s="3">
        <v>6</v>
      </c>
      <c r="B12" s="1" t="s">
        <v>55</v>
      </c>
      <c r="C12" s="3">
        <v>1</v>
      </c>
      <c r="D12" s="3">
        <f t="shared" si="0"/>
        <v>8</v>
      </c>
    </row>
    <row r="13" spans="1:4" x14ac:dyDescent="0.25">
      <c r="A13" s="31">
        <v>7</v>
      </c>
      <c r="B13" s="31" t="s">
        <v>9</v>
      </c>
      <c r="C13" s="31"/>
      <c r="D13" s="31">
        <f t="shared" si="0"/>
        <v>0</v>
      </c>
    </row>
    <row r="14" spans="1:4" x14ac:dyDescent="0.25">
      <c r="A14" s="31">
        <v>8</v>
      </c>
      <c r="B14" s="31" t="s">
        <v>56</v>
      </c>
      <c r="C14" s="31">
        <v>1</v>
      </c>
      <c r="D14" s="31">
        <f t="shared" si="0"/>
        <v>8</v>
      </c>
    </row>
    <row r="15" spans="1:4" x14ac:dyDescent="0.25">
      <c r="A15" s="3">
        <v>9</v>
      </c>
      <c r="B15" s="1" t="s">
        <v>13</v>
      </c>
      <c r="C15" s="3">
        <v>1</v>
      </c>
      <c r="D15" s="3">
        <f t="shared" si="0"/>
        <v>8</v>
      </c>
    </row>
    <row r="16" spans="1:4" x14ac:dyDescent="0.25">
      <c r="A16" s="3">
        <v>10</v>
      </c>
      <c r="B16" s="1" t="s">
        <v>57</v>
      </c>
      <c r="C16" s="3">
        <v>1</v>
      </c>
      <c r="D16" s="3">
        <f t="shared" si="0"/>
        <v>8</v>
      </c>
    </row>
    <row r="17" spans="1:4" x14ac:dyDescent="0.25">
      <c r="A17" s="3">
        <v>11</v>
      </c>
      <c r="B17" s="1" t="s">
        <v>58</v>
      </c>
      <c r="C17" s="3">
        <v>2</v>
      </c>
      <c r="D17" s="3">
        <f t="shared" si="0"/>
        <v>16</v>
      </c>
    </row>
    <row r="18" spans="1:4" x14ac:dyDescent="0.25">
      <c r="A18" s="3">
        <v>12</v>
      </c>
      <c r="B18" s="1" t="s">
        <v>14</v>
      </c>
      <c r="C18" s="3"/>
      <c r="D18" s="3">
        <f t="shared" si="0"/>
        <v>0</v>
      </c>
    </row>
    <row r="19" spans="1:4" x14ac:dyDescent="0.25">
      <c r="A19" s="3">
        <v>13</v>
      </c>
      <c r="B19" s="1" t="s">
        <v>8</v>
      </c>
      <c r="C19" s="3"/>
      <c r="D19" s="3">
        <f t="shared" si="0"/>
        <v>0</v>
      </c>
    </row>
    <row r="21" spans="1:4" x14ac:dyDescent="0.25">
      <c r="B21" t="s">
        <v>86</v>
      </c>
    </row>
    <row r="23" spans="1:4" x14ac:dyDescent="0.25">
      <c r="B23" s="13" t="s">
        <v>16</v>
      </c>
      <c r="C23" t="s">
        <v>5</v>
      </c>
    </row>
    <row r="24" spans="1:4" x14ac:dyDescent="0.25">
      <c r="B24" s="13"/>
      <c r="C24" t="s">
        <v>4</v>
      </c>
    </row>
    <row r="25" spans="1:4" x14ac:dyDescent="0.25">
      <c r="B25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sqref="A1:F26"/>
    </sheetView>
  </sheetViews>
  <sheetFormatPr defaultRowHeight="15" x14ac:dyDescent="0.25"/>
  <cols>
    <col min="2" max="2" width="34.85546875" bestFit="1" customWidth="1"/>
    <col min="3" max="3" width="40.85546875" bestFit="1" customWidth="1"/>
    <col min="4" max="4" width="17.5703125" bestFit="1" customWidth="1"/>
  </cols>
  <sheetData>
    <row r="1" spans="1:5" x14ac:dyDescent="0.25">
      <c r="A1" s="2" t="s">
        <v>59</v>
      </c>
    </row>
    <row r="2" spans="1:5" x14ac:dyDescent="0.25">
      <c r="A2" s="2" t="s">
        <v>29</v>
      </c>
    </row>
    <row r="3" spans="1:5" x14ac:dyDescent="0.25">
      <c r="A3" s="2" t="s">
        <v>60</v>
      </c>
      <c r="B3" s="2"/>
    </row>
    <row r="4" spans="1:5" x14ac:dyDescent="0.25">
      <c r="A4" s="2" t="s">
        <v>61</v>
      </c>
      <c r="B4" s="2"/>
    </row>
    <row r="5" spans="1:5" x14ac:dyDescent="0.25">
      <c r="A5" s="2"/>
      <c r="B5" s="2"/>
    </row>
    <row r="7" spans="1:5" x14ac:dyDescent="0.25">
      <c r="B7" s="6" t="s">
        <v>0</v>
      </c>
      <c r="C7" s="6" t="s">
        <v>1</v>
      </c>
      <c r="D7" s="4" t="s">
        <v>2</v>
      </c>
    </row>
    <row r="8" spans="1:5" x14ac:dyDescent="0.25">
      <c r="A8" s="3">
        <v>1</v>
      </c>
      <c r="B8" s="1" t="s">
        <v>10</v>
      </c>
      <c r="C8" s="1">
        <v>0</v>
      </c>
      <c r="D8" s="3">
        <f>C8*10</f>
        <v>0</v>
      </c>
    </row>
    <row r="9" spans="1:5" x14ac:dyDescent="0.25">
      <c r="A9" s="3">
        <v>2</v>
      </c>
      <c r="B9" s="1" t="s">
        <v>15</v>
      </c>
      <c r="C9" s="1">
        <v>0</v>
      </c>
      <c r="D9" s="3">
        <f t="shared" ref="D9:D20" si="0">C9*10</f>
        <v>0</v>
      </c>
    </row>
    <row r="10" spans="1:5" x14ac:dyDescent="0.25">
      <c r="A10" s="3">
        <v>3</v>
      </c>
      <c r="B10" s="1" t="s">
        <v>12</v>
      </c>
      <c r="C10" s="1">
        <v>0</v>
      </c>
      <c r="D10" s="3">
        <f t="shared" si="0"/>
        <v>0</v>
      </c>
    </row>
    <row r="11" spans="1:5" x14ac:dyDescent="0.25">
      <c r="A11" s="3">
        <v>4</v>
      </c>
      <c r="B11" s="1" t="s">
        <v>11</v>
      </c>
      <c r="C11" s="1">
        <v>1</v>
      </c>
      <c r="D11" s="3">
        <f t="shared" si="0"/>
        <v>10</v>
      </c>
      <c r="E11" t="s">
        <v>63</v>
      </c>
    </row>
    <row r="12" spans="1:5" x14ac:dyDescent="0.25">
      <c r="A12" s="3">
        <v>5</v>
      </c>
      <c r="B12" s="1" t="s">
        <v>7</v>
      </c>
      <c r="C12" s="1">
        <v>0</v>
      </c>
      <c r="D12" s="3">
        <f t="shared" si="0"/>
        <v>0</v>
      </c>
    </row>
    <row r="13" spans="1:5" x14ac:dyDescent="0.25">
      <c r="A13" s="3">
        <v>6</v>
      </c>
      <c r="B13" s="1" t="s">
        <v>55</v>
      </c>
      <c r="C13" s="1">
        <v>0</v>
      </c>
      <c r="D13" s="3">
        <f t="shared" si="0"/>
        <v>0</v>
      </c>
    </row>
    <row r="14" spans="1:5" x14ac:dyDescent="0.25">
      <c r="A14" s="3">
        <v>7</v>
      </c>
      <c r="B14" s="1" t="s">
        <v>9</v>
      </c>
      <c r="C14" s="1">
        <v>0</v>
      </c>
      <c r="D14" s="3">
        <f t="shared" si="0"/>
        <v>0</v>
      </c>
    </row>
    <row r="15" spans="1:5" x14ac:dyDescent="0.25">
      <c r="A15" s="3">
        <v>8</v>
      </c>
      <c r="B15" s="1" t="s">
        <v>56</v>
      </c>
      <c r="C15" s="1">
        <v>1</v>
      </c>
      <c r="D15" s="3">
        <f t="shared" si="0"/>
        <v>10</v>
      </c>
      <c r="E15" t="s">
        <v>62</v>
      </c>
    </row>
    <row r="16" spans="1:5" x14ac:dyDescent="0.25">
      <c r="A16" s="3">
        <v>9</v>
      </c>
      <c r="B16" s="1" t="s">
        <v>13</v>
      </c>
      <c r="C16" s="1">
        <v>1</v>
      </c>
      <c r="D16" s="3">
        <f t="shared" si="0"/>
        <v>10</v>
      </c>
      <c r="E16" t="s">
        <v>62</v>
      </c>
    </row>
    <row r="17" spans="1:5" x14ac:dyDescent="0.25">
      <c r="A17" s="3">
        <v>10</v>
      </c>
      <c r="B17" s="1" t="s">
        <v>57</v>
      </c>
      <c r="C17" s="1">
        <v>2</v>
      </c>
      <c r="D17" s="3">
        <f t="shared" si="0"/>
        <v>20</v>
      </c>
      <c r="E17" t="s">
        <v>63</v>
      </c>
    </row>
    <row r="18" spans="1:5" x14ac:dyDescent="0.25">
      <c r="A18" s="3">
        <v>11</v>
      </c>
      <c r="B18" s="1" t="s">
        <v>58</v>
      </c>
      <c r="C18" s="1">
        <v>0</v>
      </c>
      <c r="D18" s="3">
        <f t="shared" si="0"/>
        <v>0</v>
      </c>
    </row>
    <row r="19" spans="1:5" x14ac:dyDescent="0.25">
      <c r="A19" s="3">
        <v>12</v>
      </c>
      <c r="B19" s="1" t="s">
        <v>14</v>
      </c>
      <c r="C19" s="1">
        <v>0</v>
      </c>
      <c r="D19" s="3">
        <f t="shared" si="0"/>
        <v>0</v>
      </c>
    </row>
    <row r="20" spans="1:5" x14ac:dyDescent="0.25">
      <c r="A20" s="3">
        <v>13</v>
      </c>
      <c r="B20" s="1" t="s">
        <v>8</v>
      </c>
      <c r="C20" s="1">
        <v>0</v>
      </c>
      <c r="D20" s="3">
        <f t="shared" si="0"/>
        <v>0</v>
      </c>
    </row>
    <row r="22" spans="1:5" x14ac:dyDescent="0.25">
      <c r="B22" t="s">
        <v>3</v>
      </c>
    </row>
    <row r="24" spans="1:5" x14ac:dyDescent="0.25">
      <c r="B24" t="s">
        <v>6</v>
      </c>
      <c r="C24" t="s">
        <v>5</v>
      </c>
    </row>
    <row r="25" spans="1:5" x14ac:dyDescent="0.25">
      <c r="C25" t="s">
        <v>4</v>
      </c>
    </row>
  </sheetData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sqref="A1:G32"/>
    </sheetView>
  </sheetViews>
  <sheetFormatPr defaultRowHeight="15" x14ac:dyDescent="0.25"/>
  <cols>
    <col min="2" max="2" width="34.85546875" bestFit="1" customWidth="1"/>
    <col min="3" max="3" width="16.7109375" customWidth="1"/>
    <col min="4" max="5" width="17" customWidth="1"/>
    <col min="6" max="7" width="15" bestFit="1" customWidth="1"/>
  </cols>
  <sheetData>
    <row r="1" spans="1:7" x14ac:dyDescent="0.25">
      <c r="A1" s="2" t="s">
        <v>59</v>
      </c>
    </row>
    <row r="2" spans="1:7" x14ac:dyDescent="0.25">
      <c r="A2" s="2" t="s">
        <v>29</v>
      </c>
    </row>
    <row r="3" spans="1:7" x14ac:dyDescent="0.25">
      <c r="A3" s="2" t="s">
        <v>64</v>
      </c>
    </row>
    <row r="4" spans="1:7" x14ac:dyDescent="0.25">
      <c r="A4" s="2" t="s">
        <v>65</v>
      </c>
    </row>
    <row r="7" spans="1:7" ht="43.5" customHeight="1" x14ac:dyDescent="0.25">
      <c r="A7" s="4" t="s">
        <v>24</v>
      </c>
      <c r="B7" s="4" t="s">
        <v>0</v>
      </c>
      <c r="C7" s="9" t="s">
        <v>87</v>
      </c>
      <c r="D7" s="8" t="s">
        <v>91</v>
      </c>
      <c r="E7" s="8" t="s">
        <v>88</v>
      </c>
      <c r="F7" s="6" t="s">
        <v>17</v>
      </c>
    </row>
    <row r="8" spans="1:7" x14ac:dyDescent="0.25">
      <c r="A8" s="3">
        <v>1</v>
      </c>
      <c r="B8" s="1" t="s">
        <v>10</v>
      </c>
      <c r="C8" s="3">
        <v>3</v>
      </c>
      <c r="D8" s="3">
        <v>15</v>
      </c>
      <c r="E8" s="3">
        <f>C8+D8</f>
        <v>18</v>
      </c>
      <c r="F8" s="3">
        <v>9</v>
      </c>
    </row>
    <row r="9" spans="1:7" x14ac:dyDescent="0.25">
      <c r="A9" s="3">
        <v>2</v>
      </c>
      <c r="B9" s="1" t="s">
        <v>15</v>
      </c>
      <c r="C9" s="3">
        <v>2</v>
      </c>
      <c r="D9" s="3">
        <v>17</v>
      </c>
      <c r="E9" s="3">
        <f t="shared" ref="E9:E20" si="0">C9+D9</f>
        <v>19</v>
      </c>
      <c r="F9" s="3">
        <v>8</v>
      </c>
    </row>
    <row r="10" spans="1:7" x14ac:dyDescent="0.25">
      <c r="A10" s="3">
        <v>3</v>
      </c>
      <c r="B10" s="1" t="s">
        <v>12</v>
      </c>
      <c r="C10" s="3">
        <v>2</v>
      </c>
      <c r="D10" s="3">
        <v>16</v>
      </c>
      <c r="E10" s="3">
        <f t="shared" si="0"/>
        <v>18</v>
      </c>
      <c r="F10" s="3">
        <v>10</v>
      </c>
    </row>
    <row r="11" spans="1:7" x14ac:dyDescent="0.25">
      <c r="A11" s="1">
        <v>4</v>
      </c>
      <c r="B11" s="1" t="s">
        <v>11</v>
      </c>
      <c r="C11" s="1">
        <v>0</v>
      </c>
      <c r="D11" s="1">
        <v>0</v>
      </c>
      <c r="E11" s="1">
        <f t="shared" si="0"/>
        <v>0</v>
      </c>
      <c r="F11" s="1">
        <v>13</v>
      </c>
      <c r="G11" t="s">
        <v>89</v>
      </c>
    </row>
    <row r="12" spans="1:7" x14ac:dyDescent="0.25">
      <c r="A12" s="3">
        <v>5</v>
      </c>
      <c r="B12" s="1" t="s">
        <v>7</v>
      </c>
      <c r="C12" s="3">
        <v>0</v>
      </c>
      <c r="D12" s="3">
        <v>8</v>
      </c>
      <c r="E12" s="3">
        <f t="shared" si="0"/>
        <v>8</v>
      </c>
      <c r="F12" s="3">
        <v>12</v>
      </c>
    </row>
    <row r="13" spans="1:7" x14ac:dyDescent="0.25">
      <c r="A13" s="3">
        <v>6</v>
      </c>
      <c r="B13" s="1" t="s">
        <v>55</v>
      </c>
      <c r="C13" s="3">
        <v>4</v>
      </c>
      <c r="D13" s="3">
        <v>22</v>
      </c>
      <c r="E13" s="3">
        <f t="shared" si="0"/>
        <v>26</v>
      </c>
      <c r="F13" s="3">
        <v>4</v>
      </c>
    </row>
    <row r="14" spans="1:7" x14ac:dyDescent="0.25">
      <c r="A14" s="3">
        <v>7</v>
      </c>
      <c r="B14" s="1" t="s">
        <v>9</v>
      </c>
      <c r="C14" s="3">
        <v>2</v>
      </c>
      <c r="D14" s="3">
        <v>27</v>
      </c>
      <c r="E14" s="3">
        <f t="shared" si="0"/>
        <v>29</v>
      </c>
      <c r="F14" s="3">
        <v>3</v>
      </c>
    </row>
    <row r="15" spans="1:7" x14ac:dyDescent="0.25">
      <c r="A15" s="3">
        <v>8</v>
      </c>
      <c r="B15" s="1" t="s">
        <v>56</v>
      </c>
      <c r="C15" s="3">
        <v>0</v>
      </c>
      <c r="D15" s="3">
        <v>37</v>
      </c>
      <c r="E15" s="3">
        <f t="shared" si="0"/>
        <v>37</v>
      </c>
      <c r="F15" s="3">
        <v>0</v>
      </c>
    </row>
    <row r="16" spans="1:7" x14ac:dyDescent="0.25">
      <c r="A16" s="3">
        <v>9</v>
      </c>
      <c r="B16" s="1" t="s">
        <v>13</v>
      </c>
      <c r="C16" s="3">
        <v>2</v>
      </c>
      <c r="D16" s="3">
        <v>22</v>
      </c>
      <c r="E16" s="3">
        <f t="shared" si="0"/>
        <v>24</v>
      </c>
      <c r="F16" s="3">
        <v>6</v>
      </c>
    </row>
    <row r="17" spans="1:10" x14ac:dyDescent="0.25">
      <c r="A17" s="3">
        <v>10</v>
      </c>
      <c r="B17" s="1" t="s">
        <v>57</v>
      </c>
      <c r="C17" s="3">
        <v>5</v>
      </c>
      <c r="D17" s="3">
        <v>28</v>
      </c>
      <c r="E17" s="3">
        <f t="shared" si="0"/>
        <v>33</v>
      </c>
      <c r="F17" s="3">
        <v>2</v>
      </c>
    </row>
    <row r="18" spans="1:10" x14ac:dyDescent="0.25">
      <c r="A18" s="3">
        <v>11</v>
      </c>
      <c r="B18" s="1" t="s">
        <v>58</v>
      </c>
      <c r="C18" s="3">
        <v>0</v>
      </c>
      <c r="D18" s="3">
        <v>25</v>
      </c>
      <c r="E18" s="3">
        <f t="shared" si="0"/>
        <v>25</v>
      </c>
      <c r="F18" s="3">
        <v>5</v>
      </c>
    </row>
    <row r="19" spans="1:10" x14ac:dyDescent="0.25">
      <c r="A19" s="3">
        <v>12</v>
      </c>
      <c r="B19" s="1" t="s">
        <v>14</v>
      </c>
      <c r="C19" s="3">
        <v>0</v>
      </c>
      <c r="D19" s="3">
        <v>11</v>
      </c>
      <c r="E19" s="3">
        <f t="shared" si="0"/>
        <v>11</v>
      </c>
      <c r="F19" s="3">
        <v>11</v>
      </c>
    </row>
    <row r="20" spans="1:10" x14ac:dyDescent="0.25">
      <c r="A20" s="3">
        <v>13</v>
      </c>
      <c r="B20" s="1" t="s">
        <v>8</v>
      </c>
      <c r="C20" s="3">
        <v>2</v>
      </c>
      <c r="D20" s="3">
        <v>17</v>
      </c>
      <c r="E20" s="3">
        <f t="shared" si="0"/>
        <v>19</v>
      </c>
      <c r="F20" s="3">
        <v>7</v>
      </c>
    </row>
    <row r="22" spans="1:10" x14ac:dyDescent="0.25">
      <c r="B22" t="s">
        <v>90</v>
      </c>
    </row>
    <row r="23" spans="1:10" x14ac:dyDescent="0.25">
      <c r="B23" t="s">
        <v>92</v>
      </c>
      <c r="H23" s="2"/>
    </row>
    <row r="24" spans="1:10" x14ac:dyDescent="0.25">
      <c r="B24" t="s">
        <v>93</v>
      </c>
      <c r="J24" s="7"/>
    </row>
    <row r="25" spans="1:10" x14ac:dyDescent="0.25">
      <c r="A25" s="44"/>
      <c r="B25" s="44"/>
      <c r="C25" s="44"/>
      <c r="D25" s="44"/>
      <c r="E25" s="44"/>
      <c r="F25" s="44"/>
      <c r="G25" s="44"/>
    </row>
    <row r="26" spans="1:10" x14ac:dyDescent="0.25">
      <c r="A26" s="44"/>
      <c r="B26" s="44"/>
      <c r="C26" s="44"/>
      <c r="D26" s="44"/>
      <c r="E26" s="44"/>
      <c r="F26" s="44"/>
      <c r="G26" s="44"/>
    </row>
    <row r="27" spans="1:10" x14ac:dyDescent="0.25">
      <c r="B27" t="s">
        <v>16</v>
      </c>
      <c r="C27" t="s">
        <v>5</v>
      </c>
    </row>
    <row r="28" spans="1:10" x14ac:dyDescent="0.25">
      <c r="C28" t="s">
        <v>4</v>
      </c>
    </row>
  </sheetData>
  <mergeCells count="1">
    <mergeCell ref="A25:G26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workbookViewId="0">
      <selection sqref="A1:H35"/>
    </sheetView>
  </sheetViews>
  <sheetFormatPr defaultRowHeight="15" x14ac:dyDescent="0.25"/>
  <cols>
    <col min="2" max="2" width="34.85546875" bestFit="1" customWidth="1"/>
    <col min="3" max="3" width="18.28515625" bestFit="1" customWidth="1"/>
    <col min="4" max="4" width="12" bestFit="1" customWidth="1"/>
    <col min="5" max="5" width="12" customWidth="1"/>
    <col min="6" max="6" width="15" bestFit="1" customWidth="1"/>
  </cols>
  <sheetData>
    <row r="1" spans="1:7" x14ac:dyDescent="0.25">
      <c r="A1" s="2" t="s">
        <v>59</v>
      </c>
    </row>
    <row r="2" spans="1:7" x14ac:dyDescent="0.25">
      <c r="A2" s="2" t="s">
        <v>29</v>
      </c>
    </row>
    <row r="3" spans="1:7" x14ac:dyDescent="0.25">
      <c r="A3" s="2" t="s">
        <v>66</v>
      </c>
      <c r="B3" s="2"/>
    </row>
    <row r="4" spans="1:7" x14ac:dyDescent="0.25">
      <c r="A4" s="2" t="s">
        <v>67</v>
      </c>
      <c r="B4" s="2"/>
    </row>
    <row r="5" spans="1:7" x14ac:dyDescent="0.25">
      <c r="D5" t="s">
        <v>31</v>
      </c>
      <c r="E5" t="s">
        <v>32</v>
      </c>
    </row>
    <row r="6" spans="1:7" x14ac:dyDescent="0.25">
      <c r="A6" s="4" t="s">
        <v>24</v>
      </c>
      <c r="B6" s="4" t="s">
        <v>0</v>
      </c>
      <c r="C6" s="4" t="s">
        <v>18</v>
      </c>
      <c r="D6" s="4" t="s">
        <v>19</v>
      </c>
      <c r="E6" s="4" t="s">
        <v>19</v>
      </c>
      <c r="F6" s="4" t="s">
        <v>17</v>
      </c>
    </row>
    <row r="7" spans="1:7" x14ac:dyDescent="0.25">
      <c r="A7" s="3">
        <v>1</v>
      </c>
      <c r="B7" s="1" t="s">
        <v>10</v>
      </c>
      <c r="C7" s="3">
        <v>2</v>
      </c>
      <c r="D7" s="3">
        <v>10</v>
      </c>
      <c r="E7" s="3">
        <v>0</v>
      </c>
      <c r="F7" s="3">
        <v>8</v>
      </c>
    </row>
    <row r="8" spans="1:7" x14ac:dyDescent="0.25">
      <c r="A8" s="3">
        <v>2</v>
      </c>
      <c r="B8" s="1" t="s">
        <v>15</v>
      </c>
      <c r="C8" s="3">
        <v>0</v>
      </c>
      <c r="D8" s="3">
        <v>0</v>
      </c>
      <c r="E8" s="3"/>
      <c r="F8" s="3">
        <v>10</v>
      </c>
      <c r="G8" t="s">
        <v>96</v>
      </c>
    </row>
    <row r="9" spans="1:7" x14ac:dyDescent="0.25">
      <c r="A9" s="1">
        <v>3</v>
      </c>
      <c r="B9" s="1" t="s">
        <v>12</v>
      </c>
      <c r="C9" s="1">
        <v>0</v>
      </c>
      <c r="D9" s="1">
        <v>0</v>
      </c>
      <c r="E9" s="1"/>
      <c r="F9" s="1">
        <v>13</v>
      </c>
      <c r="G9" t="s">
        <v>97</v>
      </c>
    </row>
    <row r="10" spans="1:7" x14ac:dyDescent="0.25">
      <c r="A10" s="1">
        <v>4</v>
      </c>
      <c r="B10" s="1" t="s">
        <v>11</v>
      </c>
      <c r="C10" s="1">
        <v>0</v>
      </c>
      <c r="D10" s="1">
        <v>0</v>
      </c>
      <c r="E10" s="1"/>
      <c r="F10" s="1">
        <v>13</v>
      </c>
      <c r="G10" t="s">
        <v>97</v>
      </c>
    </row>
    <row r="11" spans="1:7" x14ac:dyDescent="0.25">
      <c r="A11" s="1">
        <v>5</v>
      </c>
      <c r="B11" s="1" t="s">
        <v>7</v>
      </c>
      <c r="C11" s="1">
        <v>13</v>
      </c>
      <c r="D11" s="34">
        <v>9</v>
      </c>
      <c r="E11" s="34">
        <v>34</v>
      </c>
      <c r="F11" s="1">
        <v>4</v>
      </c>
    </row>
    <row r="12" spans="1:7" x14ac:dyDescent="0.25">
      <c r="A12" s="1">
        <v>6</v>
      </c>
      <c r="B12" s="1" t="s">
        <v>55</v>
      </c>
      <c r="C12" s="1">
        <v>9</v>
      </c>
      <c r="D12" s="1">
        <v>10</v>
      </c>
      <c r="E12" s="1">
        <v>0</v>
      </c>
      <c r="F12" s="1">
        <v>6</v>
      </c>
    </row>
    <row r="13" spans="1:7" x14ac:dyDescent="0.25">
      <c r="A13" s="1">
        <v>7</v>
      </c>
      <c r="B13" s="1" t="s">
        <v>9</v>
      </c>
      <c r="C13" s="1">
        <v>0</v>
      </c>
      <c r="D13" s="1">
        <v>0</v>
      </c>
      <c r="E13" s="1">
        <v>0</v>
      </c>
      <c r="F13" s="1">
        <v>13</v>
      </c>
      <c r="G13" t="s">
        <v>97</v>
      </c>
    </row>
    <row r="14" spans="1:7" x14ac:dyDescent="0.25">
      <c r="A14" s="3">
        <v>8</v>
      </c>
      <c r="B14" s="1" t="s">
        <v>56</v>
      </c>
      <c r="C14" s="3">
        <v>15</v>
      </c>
      <c r="D14" s="3">
        <v>8</v>
      </c>
      <c r="E14" s="3">
        <v>20</v>
      </c>
      <c r="F14" s="3">
        <v>3</v>
      </c>
    </row>
    <row r="15" spans="1:7" x14ac:dyDescent="0.25">
      <c r="A15" s="3">
        <v>9</v>
      </c>
      <c r="B15" s="1" t="s">
        <v>13</v>
      </c>
      <c r="C15" s="3">
        <v>-3</v>
      </c>
      <c r="D15" s="3">
        <v>10</v>
      </c>
      <c r="E15" s="3">
        <v>0</v>
      </c>
      <c r="F15" s="3">
        <v>9</v>
      </c>
    </row>
    <row r="16" spans="1:7" x14ac:dyDescent="0.25">
      <c r="A16" s="3">
        <v>10</v>
      </c>
      <c r="B16" s="1" t="s">
        <v>57</v>
      </c>
      <c r="C16" s="3">
        <v>15</v>
      </c>
      <c r="D16" s="3">
        <v>7</v>
      </c>
      <c r="E16" s="3">
        <v>0</v>
      </c>
      <c r="F16" s="3">
        <v>2</v>
      </c>
    </row>
    <row r="17" spans="1:7" x14ac:dyDescent="0.25">
      <c r="A17" s="3">
        <v>11</v>
      </c>
      <c r="B17" s="1" t="s">
        <v>58</v>
      </c>
      <c r="C17" s="3">
        <v>7</v>
      </c>
      <c r="D17" s="3">
        <v>7</v>
      </c>
      <c r="E17" s="3">
        <v>47</v>
      </c>
      <c r="F17" s="3">
        <v>7</v>
      </c>
    </row>
    <row r="18" spans="1:7" x14ac:dyDescent="0.25">
      <c r="A18" s="3">
        <v>12</v>
      </c>
      <c r="B18" s="1" t="s">
        <v>14</v>
      </c>
      <c r="C18" s="1">
        <v>11</v>
      </c>
      <c r="D18" s="1">
        <v>7</v>
      </c>
      <c r="E18" s="1">
        <v>45</v>
      </c>
      <c r="F18" s="1">
        <v>5</v>
      </c>
      <c r="G18" s="2"/>
    </row>
    <row r="19" spans="1:7" x14ac:dyDescent="0.25">
      <c r="A19" s="3">
        <v>13</v>
      </c>
      <c r="B19" s="1" t="s">
        <v>8</v>
      </c>
      <c r="C19" s="1">
        <v>17</v>
      </c>
      <c r="D19" s="1">
        <v>4</v>
      </c>
      <c r="E19" s="1">
        <v>50</v>
      </c>
      <c r="F19" s="1">
        <v>0</v>
      </c>
    </row>
    <row r="20" spans="1:7" x14ac:dyDescent="0.25">
      <c r="G20" s="2"/>
    </row>
    <row r="21" spans="1:7" x14ac:dyDescent="0.25">
      <c r="B21" t="s">
        <v>20</v>
      </c>
    </row>
    <row r="22" spans="1:7" x14ac:dyDescent="0.25">
      <c r="B22" t="s">
        <v>21</v>
      </c>
    </row>
    <row r="23" spans="1:7" x14ac:dyDescent="0.25">
      <c r="B23" t="s">
        <v>22</v>
      </c>
    </row>
    <row r="24" spans="1:7" x14ac:dyDescent="0.25">
      <c r="B24" t="s">
        <v>23</v>
      </c>
    </row>
    <row r="27" spans="1:7" x14ac:dyDescent="0.25">
      <c r="B27" t="s">
        <v>16</v>
      </c>
      <c r="C27" t="s">
        <v>5</v>
      </c>
    </row>
    <row r="28" spans="1:7" x14ac:dyDescent="0.25">
      <c r="C28" t="s">
        <v>4</v>
      </c>
    </row>
  </sheetData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sqref="A1:F27"/>
    </sheetView>
  </sheetViews>
  <sheetFormatPr defaultRowHeight="15" x14ac:dyDescent="0.25"/>
  <cols>
    <col min="1" max="1" width="14.5703125" customWidth="1"/>
    <col min="2" max="2" width="34.85546875" bestFit="1" customWidth="1"/>
    <col min="3" max="3" width="25.85546875" bestFit="1" customWidth="1"/>
    <col min="4" max="4" width="15" bestFit="1" customWidth="1"/>
    <col min="7" max="7" width="15" bestFit="1" customWidth="1"/>
  </cols>
  <sheetData>
    <row r="1" spans="1:5" x14ac:dyDescent="0.25">
      <c r="A1" s="2" t="s">
        <v>59</v>
      </c>
    </row>
    <row r="2" spans="1:5" x14ac:dyDescent="0.25">
      <c r="A2" s="2" t="s">
        <v>29</v>
      </c>
    </row>
    <row r="3" spans="1:5" x14ac:dyDescent="0.25">
      <c r="A3" s="2" t="s">
        <v>68</v>
      </c>
      <c r="B3" s="2"/>
    </row>
    <row r="4" spans="1:5" x14ac:dyDescent="0.25">
      <c r="A4" s="2" t="s">
        <v>69</v>
      </c>
      <c r="B4" s="2"/>
    </row>
    <row r="5" spans="1:5" x14ac:dyDescent="0.25">
      <c r="A5" s="11" t="s">
        <v>70</v>
      </c>
      <c r="B5" s="4" t="s">
        <v>0</v>
      </c>
      <c r="C5" s="4" t="s">
        <v>99</v>
      </c>
      <c r="D5" s="4" t="s">
        <v>17</v>
      </c>
    </row>
    <row r="6" spans="1:5" x14ac:dyDescent="0.25">
      <c r="A6" s="1">
        <v>1</v>
      </c>
      <c r="B6" s="1" t="s">
        <v>10</v>
      </c>
      <c r="C6" s="1">
        <v>40</v>
      </c>
      <c r="D6" s="1">
        <v>13</v>
      </c>
      <c r="E6" t="s">
        <v>89</v>
      </c>
    </row>
    <row r="7" spans="1:5" x14ac:dyDescent="0.25">
      <c r="A7" s="1">
        <v>2</v>
      </c>
      <c r="B7" s="1" t="s">
        <v>15</v>
      </c>
      <c r="C7" s="1">
        <v>32</v>
      </c>
      <c r="D7" s="1">
        <v>9</v>
      </c>
    </row>
    <row r="8" spans="1:5" x14ac:dyDescent="0.25">
      <c r="A8" s="1">
        <v>3</v>
      </c>
      <c r="B8" s="1" t="s">
        <v>12</v>
      </c>
      <c r="C8" s="1">
        <v>27</v>
      </c>
      <c r="D8" s="1">
        <v>6</v>
      </c>
    </row>
    <row r="9" spans="1:5" x14ac:dyDescent="0.25">
      <c r="A9" s="1">
        <v>4</v>
      </c>
      <c r="B9" s="1" t="s">
        <v>11</v>
      </c>
      <c r="C9" s="1">
        <v>40</v>
      </c>
      <c r="D9" s="1">
        <v>13</v>
      </c>
      <c r="E9" t="s">
        <v>89</v>
      </c>
    </row>
    <row r="10" spans="1:5" x14ac:dyDescent="0.25">
      <c r="A10" s="1">
        <v>5</v>
      </c>
      <c r="B10" s="1" t="s">
        <v>7</v>
      </c>
      <c r="C10" s="1">
        <v>25</v>
      </c>
      <c r="D10" s="1">
        <v>5</v>
      </c>
    </row>
    <row r="11" spans="1:5" x14ac:dyDescent="0.25">
      <c r="A11" s="1">
        <v>6</v>
      </c>
      <c r="B11" s="1" t="s">
        <v>55</v>
      </c>
      <c r="C11" s="1">
        <v>40</v>
      </c>
      <c r="D11" s="1">
        <v>10</v>
      </c>
    </row>
    <row r="12" spans="1:5" x14ac:dyDescent="0.25">
      <c r="A12" s="1">
        <v>7</v>
      </c>
      <c r="B12" s="1" t="s">
        <v>9</v>
      </c>
      <c r="C12" s="1">
        <v>40</v>
      </c>
      <c r="D12" s="1">
        <v>13</v>
      </c>
      <c r="E12" t="s">
        <v>89</v>
      </c>
    </row>
    <row r="13" spans="1:5" x14ac:dyDescent="0.25">
      <c r="A13" s="1">
        <v>8</v>
      </c>
      <c r="B13" s="1" t="s">
        <v>56</v>
      </c>
      <c r="C13" s="1">
        <v>12</v>
      </c>
      <c r="D13" s="1">
        <v>3</v>
      </c>
    </row>
    <row r="14" spans="1:5" x14ac:dyDescent="0.25">
      <c r="A14" s="1">
        <v>9</v>
      </c>
      <c r="B14" s="1" t="s">
        <v>13</v>
      </c>
      <c r="C14" s="1">
        <v>18</v>
      </c>
      <c r="D14" s="1">
        <v>4</v>
      </c>
    </row>
    <row r="15" spans="1:5" x14ac:dyDescent="0.25">
      <c r="A15" s="1">
        <v>10</v>
      </c>
      <c r="B15" s="1" t="s">
        <v>57</v>
      </c>
      <c r="C15" s="1">
        <v>32</v>
      </c>
      <c r="D15" s="1">
        <v>8</v>
      </c>
    </row>
    <row r="16" spans="1:5" x14ac:dyDescent="0.25">
      <c r="A16" s="1">
        <v>11</v>
      </c>
      <c r="B16" s="1" t="s">
        <v>58</v>
      </c>
      <c r="C16" s="1">
        <v>6</v>
      </c>
      <c r="D16" s="1">
        <v>0</v>
      </c>
    </row>
    <row r="17" spans="1:4" x14ac:dyDescent="0.25">
      <c r="A17" s="1">
        <v>12</v>
      </c>
      <c r="B17" s="1" t="s">
        <v>14</v>
      </c>
      <c r="C17" s="1">
        <v>8</v>
      </c>
      <c r="D17" s="1">
        <v>2</v>
      </c>
    </row>
    <row r="18" spans="1:4" x14ac:dyDescent="0.25">
      <c r="A18" s="1">
        <v>13</v>
      </c>
      <c r="B18" s="1" t="s">
        <v>8</v>
      </c>
      <c r="C18" s="1">
        <v>30</v>
      </c>
      <c r="D18" s="1">
        <v>7</v>
      </c>
    </row>
    <row r="20" spans="1:4" x14ac:dyDescent="0.25">
      <c r="B20" t="s">
        <v>100</v>
      </c>
    </row>
    <row r="21" spans="1:4" x14ac:dyDescent="0.25">
      <c r="B21" t="s">
        <v>101</v>
      </c>
    </row>
    <row r="23" spans="1:4" x14ac:dyDescent="0.25">
      <c r="B23" t="s">
        <v>16</v>
      </c>
      <c r="C23" t="s">
        <v>5</v>
      </c>
    </row>
    <row r="24" spans="1:4" x14ac:dyDescent="0.25">
      <c r="C24" t="s">
        <v>4</v>
      </c>
    </row>
  </sheetData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sqref="A1:J26"/>
    </sheetView>
  </sheetViews>
  <sheetFormatPr defaultRowHeight="15" x14ac:dyDescent="0.25"/>
  <cols>
    <col min="1" max="1" width="14.5703125" customWidth="1"/>
    <col min="2" max="2" width="34.85546875" bestFit="1" customWidth="1"/>
    <col min="3" max="3" width="16.42578125" bestFit="1" customWidth="1"/>
    <col min="7" max="7" width="15" bestFit="1" customWidth="1"/>
  </cols>
  <sheetData>
    <row r="1" spans="1:8" x14ac:dyDescent="0.25">
      <c r="A1" s="2" t="s">
        <v>59</v>
      </c>
    </row>
    <row r="2" spans="1:8" x14ac:dyDescent="0.25">
      <c r="A2" s="2" t="s">
        <v>29</v>
      </c>
    </row>
    <row r="3" spans="1:8" x14ac:dyDescent="0.25">
      <c r="A3" s="2" t="s">
        <v>71</v>
      </c>
      <c r="B3" s="2"/>
    </row>
    <row r="4" spans="1:8" x14ac:dyDescent="0.25">
      <c r="A4" s="2" t="s">
        <v>72</v>
      </c>
      <c r="B4" s="2"/>
      <c r="D4" s="5" t="s">
        <v>30</v>
      </c>
      <c r="E4" s="5" t="s">
        <v>30</v>
      </c>
    </row>
    <row r="5" spans="1:8" x14ac:dyDescent="0.25">
      <c r="A5" s="11" t="s">
        <v>70</v>
      </c>
      <c r="B5" s="4" t="s">
        <v>0</v>
      </c>
      <c r="C5" s="4" t="s">
        <v>117</v>
      </c>
      <c r="D5" s="4" t="s">
        <v>31</v>
      </c>
      <c r="E5" s="4" t="s">
        <v>32</v>
      </c>
      <c r="F5" s="4" t="s">
        <v>33</v>
      </c>
      <c r="G5" s="4" t="s">
        <v>17</v>
      </c>
    </row>
    <row r="6" spans="1:8" x14ac:dyDescent="0.25">
      <c r="A6" s="3">
        <v>1</v>
      </c>
      <c r="B6" s="1" t="s">
        <v>10</v>
      </c>
      <c r="C6" s="3">
        <v>4</v>
      </c>
      <c r="D6" s="3">
        <v>6</v>
      </c>
      <c r="E6" s="3">
        <v>45</v>
      </c>
      <c r="F6" s="3">
        <v>5</v>
      </c>
      <c r="G6" s="3">
        <v>0</v>
      </c>
      <c r="H6" t="s">
        <v>118</v>
      </c>
    </row>
    <row r="7" spans="1:8" x14ac:dyDescent="0.25">
      <c r="A7" s="3">
        <v>2</v>
      </c>
      <c r="B7" s="1" t="s">
        <v>15</v>
      </c>
      <c r="C7" s="3">
        <v>4</v>
      </c>
      <c r="D7" s="3">
        <v>8</v>
      </c>
      <c r="E7" s="3">
        <v>0</v>
      </c>
      <c r="F7" s="3">
        <v>4</v>
      </c>
      <c r="G7" s="3">
        <v>2</v>
      </c>
    </row>
    <row r="8" spans="1:8" x14ac:dyDescent="0.25">
      <c r="A8" s="3">
        <v>3</v>
      </c>
      <c r="B8" s="1" t="s">
        <v>12</v>
      </c>
      <c r="C8" s="3">
        <v>0</v>
      </c>
      <c r="D8" s="3">
        <v>8</v>
      </c>
      <c r="E8" s="3">
        <v>0</v>
      </c>
      <c r="F8" s="3">
        <v>0</v>
      </c>
      <c r="G8" s="3">
        <v>6</v>
      </c>
    </row>
    <row r="9" spans="1:8" x14ac:dyDescent="0.25">
      <c r="A9" s="31">
        <v>4</v>
      </c>
      <c r="B9" s="31" t="s">
        <v>11</v>
      </c>
      <c r="C9" s="31"/>
      <c r="D9" s="31"/>
      <c r="E9" s="31"/>
      <c r="F9" s="31"/>
      <c r="G9" s="31"/>
    </row>
    <row r="10" spans="1:8" x14ac:dyDescent="0.25">
      <c r="A10" s="3">
        <v>5</v>
      </c>
      <c r="B10" s="1" t="s">
        <v>7</v>
      </c>
      <c r="C10" s="3">
        <v>2</v>
      </c>
      <c r="D10" s="3">
        <v>8</v>
      </c>
      <c r="E10" s="3">
        <v>0</v>
      </c>
      <c r="F10" s="3">
        <v>2</v>
      </c>
      <c r="G10" s="3">
        <v>4</v>
      </c>
    </row>
    <row r="11" spans="1:8" x14ac:dyDescent="0.25">
      <c r="A11" s="3">
        <v>6</v>
      </c>
      <c r="B11" s="1" t="s">
        <v>55</v>
      </c>
      <c r="C11" s="3">
        <v>1</v>
      </c>
      <c r="D11" s="3">
        <v>8</v>
      </c>
      <c r="E11" s="3">
        <v>0</v>
      </c>
      <c r="F11" s="3">
        <v>1</v>
      </c>
      <c r="G11" s="1">
        <v>5</v>
      </c>
    </row>
    <row r="12" spans="1:8" x14ac:dyDescent="0.25">
      <c r="A12" s="31">
        <v>7</v>
      </c>
      <c r="B12" s="31" t="s">
        <v>9</v>
      </c>
      <c r="C12" s="31"/>
      <c r="D12" s="31"/>
      <c r="E12" s="31"/>
      <c r="F12" s="31"/>
      <c r="G12" s="31"/>
    </row>
    <row r="13" spans="1:8" x14ac:dyDescent="0.25">
      <c r="A13" s="3">
        <v>8</v>
      </c>
      <c r="B13" s="1" t="s">
        <v>56</v>
      </c>
      <c r="C13" s="1">
        <v>2</v>
      </c>
      <c r="D13" s="1">
        <v>8</v>
      </c>
      <c r="E13" s="1">
        <v>0</v>
      </c>
      <c r="F13" s="3">
        <v>2</v>
      </c>
      <c r="G13" s="1">
        <v>4</v>
      </c>
    </row>
    <row r="14" spans="1:8" x14ac:dyDescent="0.25">
      <c r="A14" s="3">
        <v>9</v>
      </c>
      <c r="B14" s="1" t="s">
        <v>13</v>
      </c>
      <c r="C14" s="1">
        <v>5</v>
      </c>
      <c r="D14" s="1">
        <v>8</v>
      </c>
      <c r="E14" s="1">
        <v>0</v>
      </c>
      <c r="F14" s="3">
        <v>5</v>
      </c>
      <c r="G14" s="1">
        <v>0</v>
      </c>
    </row>
    <row r="15" spans="1:8" x14ac:dyDescent="0.25">
      <c r="A15" s="3">
        <v>10</v>
      </c>
      <c r="B15" s="1" t="s">
        <v>57</v>
      </c>
      <c r="C15" s="1">
        <v>0</v>
      </c>
      <c r="D15" s="1">
        <v>8</v>
      </c>
      <c r="E15" s="1">
        <v>0</v>
      </c>
      <c r="F15" s="3">
        <v>0</v>
      </c>
      <c r="G15" s="3">
        <v>6</v>
      </c>
    </row>
    <row r="16" spans="1:8" x14ac:dyDescent="0.25">
      <c r="A16" s="3">
        <v>11</v>
      </c>
      <c r="B16" s="1" t="s">
        <v>58</v>
      </c>
      <c r="C16" s="1">
        <v>2</v>
      </c>
      <c r="D16" s="1">
        <v>8</v>
      </c>
      <c r="E16" s="1">
        <v>0</v>
      </c>
      <c r="F16" s="3">
        <v>2</v>
      </c>
      <c r="G16" s="3">
        <v>4</v>
      </c>
    </row>
    <row r="17" spans="1:7" x14ac:dyDescent="0.25">
      <c r="A17" s="3">
        <v>12</v>
      </c>
      <c r="B17" s="1" t="s">
        <v>14</v>
      </c>
      <c r="C17" s="1">
        <v>2</v>
      </c>
      <c r="D17" s="1">
        <v>8</v>
      </c>
      <c r="E17" s="1">
        <v>0</v>
      </c>
      <c r="F17" s="3">
        <v>2</v>
      </c>
      <c r="G17" s="1">
        <v>4</v>
      </c>
    </row>
    <row r="18" spans="1:7" x14ac:dyDescent="0.25">
      <c r="A18" s="3">
        <v>13</v>
      </c>
      <c r="B18" s="1" t="s">
        <v>8</v>
      </c>
      <c r="C18" s="1">
        <v>3</v>
      </c>
      <c r="D18" s="1">
        <v>8</v>
      </c>
      <c r="E18" s="1">
        <v>0</v>
      </c>
      <c r="F18" s="3">
        <v>3</v>
      </c>
      <c r="G18" s="1">
        <v>3</v>
      </c>
    </row>
    <row r="20" spans="1:7" x14ac:dyDescent="0.25">
      <c r="B20" t="s">
        <v>16</v>
      </c>
      <c r="C20" t="s">
        <v>5</v>
      </c>
    </row>
    <row r="21" spans="1:7" x14ac:dyDescent="0.25">
      <c r="C21" t="s">
        <v>4</v>
      </c>
    </row>
  </sheetData>
  <pageMargins left="0.7" right="0.7" top="0.75" bottom="0.75" header="0.3" footer="0.3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sqref="A1:G28"/>
    </sheetView>
  </sheetViews>
  <sheetFormatPr defaultRowHeight="15" x14ac:dyDescent="0.25"/>
  <cols>
    <col min="1" max="1" width="12.42578125" customWidth="1"/>
    <col min="2" max="2" width="34.85546875" bestFit="1" customWidth="1"/>
    <col min="3" max="3" width="15.85546875" customWidth="1"/>
    <col min="5" max="5" width="28.140625" bestFit="1" customWidth="1"/>
    <col min="6" max="6" width="11.7109375" customWidth="1"/>
    <col min="7" max="8" width="15" bestFit="1" customWidth="1"/>
    <col min="9" max="9" width="15.42578125" customWidth="1"/>
  </cols>
  <sheetData>
    <row r="1" spans="1:8" x14ac:dyDescent="0.25">
      <c r="A1" s="2" t="s">
        <v>59</v>
      </c>
    </row>
    <row r="2" spans="1:8" x14ac:dyDescent="0.25">
      <c r="A2" s="2" t="s">
        <v>29</v>
      </c>
    </row>
    <row r="3" spans="1:8" x14ac:dyDescent="0.25">
      <c r="A3" s="2" t="s">
        <v>73</v>
      </c>
      <c r="B3" s="2"/>
    </row>
    <row r="4" spans="1:8" x14ac:dyDescent="0.25">
      <c r="A4" s="2" t="s">
        <v>74</v>
      </c>
      <c r="B4" s="2"/>
      <c r="C4" s="5" t="s">
        <v>102</v>
      </c>
      <c r="D4" s="33"/>
      <c r="E4" s="10"/>
      <c r="F4" s="10"/>
      <c r="G4" s="10"/>
      <c r="H4" s="10"/>
    </row>
    <row r="5" spans="1:8" x14ac:dyDescent="0.25">
      <c r="A5" s="12" t="s">
        <v>70</v>
      </c>
      <c r="B5" s="4" t="s">
        <v>0</v>
      </c>
      <c r="C5" s="32" t="s">
        <v>31</v>
      </c>
      <c r="D5" s="32" t="s">
        <v>32</v>
      </c>
      <c r="E5" s="4" t="s">
        <v>103</v>
      </c>
      <c r="F5" s="4" t="s">
        <v>104</v>
      </c>
      <c r="G5" s="4" t="s">
        <v>17</v>
      </c>
    </row>
    <row r="6" spans="1:8" x14ac:dyDescent="0.25">
      <c r="A6" s="3">
        <v>1</v>
      </c>
      <c r="B6" s="1" t="s">
        <v>10</v>
      </c>
      <c r="C6" s="1">
        <v>4</v>
      </c>
      <c r="D6" s="1">
        <v>35</v>
      </c>
      <c r="E6" s="1">
        <v>5</v>
      </c>
      <c r="F6" s="34" t="s">
        <v>105</v>
      </c>
      <c r="G6" s="1">
        <v>6</v>
      </c>
    </row>
    <row r="7" spans="1:8" x14ac:dyDescent="0.25">
      <c r="A7" s="3">
        <v>2</v>
      </c>
      <c r="B7" s="1" t="s">
        <v>15</v>
      </c>
      <c r="C7" s="1">
        <v>5</v>
      </c>
      <c r="D7" s="1">
        <v>9</v>
      </c>
      <c r="E7" s="1">
        <v>5</v>
      </c>
      <c r="F7" s="34" t="s">
        <v>107</v>
      </c>
      <c r="G7" s="1">
        <v>10</v>
      </c>
    </row>
    <row r="8" spans="1:8" x14ac:dyDescent="0.25">
      <c r="A8" s="3">
        <v>3</v>
      </c>
      <c r="B8" s="1" t="s">
        <v>12</v>
      </c>
      <c r="C8" s="1">
        <v>4</v>
      </c>
      <c r="D8" s="1">
        <v>27</v>
      </c>
      <c r="E8" s="1">
        <v>5</v>
      </c>
      <c r="F8" s="34" t="s">
        <v>108</v>
      </c>
      <c r="G8" s="1">
        <v>5</v>
      </c>
    </row>
    <row r="9" spans="1:8" x14ac:dyDescent="0.25">
      <c r="A9" s="31">
        <v>4</v>
      </c>
      <c r="B9" s="31" t="s">
        <v>11</v>
      </c>
      <c r="C9" s="31">
        <v>0</v>
      </c>
      <c r="D9" s="31">
        <v>0</v>
      </c>
      <c r="E9" s="31"/>
      <c r="F9" s="36"/>
      <c r="G9" s="31"/>
    </row>
    <row r="10" spans="1:8" x14ac:dyDescent="0.25">
      <c r="A10" s="3">
        <v>5</v>
      </c>
      <c r="B10" s="1" t="s">
        <v>7</v>
      </c>
      <c r="C10" s="1">
        <v>4</v>
      </c>
      <c r="D10" s="1">
        <v>24</v>
      </c>
      <c r="E10" s="1">
        <v>5</v>
      </c>
      <c r="F10" s="34" t="s">
        <v>109</v>
      </c>
      <c r="G10" s="1">
        <v>2</v>
      </c>
    </row>
    <row r="11" spans="1:8" x14ac:dyDescent="0.25">
      <c r="A11" s="3">
        <v>6</v>
      </c>
      <c r="B11" s="1" t="s">
        <v>55</v>
      </c>
      <c r="C11" s="1">
        <v>4</v>
      </c>
      <c r="D11" s="1">
        <v>26</v>
      </c>
      <c r="E11" s="1">
        <v>5</v>
      </c>
      <c r="F11" s="34" t="s">
        <v>110</v>
      </c>
      <c r="G11" s="1">
        <v>4</v>
      </c>
    </row>
    <row r="12" spans="1:8" x14ac:dyDescent="0.25">
      <c r="A12" s="31">
        <v>7</v>
      </c>
      <c r="B12" s="31" t="s">
        <v>9</v>
      </c>
      <c r="C12" s="31">
        <v>0</v>
      </c>
      <c r="D12" s="31">
        <v>0</v>
      </c>
      <c r="E12" s="31"/>
      <c r="F12" s="36"/>
      <c r="G12" s="31"/>
    </row>
    <row r="13" spans="1:8" x14ac:dyDescent="0.25">
      <c r="A13" s="3">
        <v>8</v>
      </c>
      <c r="B13" s="1" t="s">
        <v>56</v>
      </c>
      <c r="C13" s="1">
        <v>3</v>
      </c>
      <c r="D13" s="1">
        <v>55</v>
      </c>
      <c r="E13" s="1"/>
      <c r="F13" s="34" t="s">
        <v>111</v>
      </c>
      <c r="G13" s="1">
        <v>0</v>
      </c>
    </row>
    <row r="14" spans="1:8" x14ac:dyDescent="0.25">
      <c r="A14" s="3">
        <v>9</v>
      </c>
      <c r="B14" s="1" t="s">
        <v>13</v>
      </c>
      <c r="C14" s="1">
        <v>5</v>
      </c>
      <c r="D14" s="1">
        <v>25</v>
      </c>
      <c r="E14" s="1">
        <v>5</v>
      </c>
      <c r="F14" s="34" t="s">
        <v>112</v>
      </c>
      <c r="G14" s="1">
        <v>11</v>
      </c>
    </row>
    <row r="15" spans="1:8" x14ac:dyDescent="0.25">
      <c r="A15" s="3">
        <v>10</v>
      </c>
      <c r="B15" s="1" t="s">
        <v>57</v>
      </c>
      <c r="C15" s="1">
        <v>4</v>
      </c>
      <c r="D15" s="1">
        <v>25</v>
      </c>
      <c r="E15" s="1">
        <v>5</v>
      </c>
      <c r="F15" s="34" t="s">
        <v>113</v>
      </c>
      <c r="G15" s="1">
        <v>3</v>
      </c>
    </row>
    <row r="16" spans="1:8" x14ac:dyDescent="0.25">
      <c r="A16" s="3">
        <v>11</v>
      </c>
      <c r="B16" s="1" t="s">
        <v>58</v>
      </c>
      <c r="C16" s="1">
        <v>4</v>
      </c>
      <c r="D16" s="1">
        <v>49</v>
      </c>
      <c r="E16" s="1">
        <v>5</v>
      </c>
      <c r="F16" s="34" t="s">
        <v>114</v>
      </c>
      <c r="G16" s="1">
        <v>8</v>
      </c>
    </row>
    <row r="17" spans="1:7" x14ac:dyDescent="0.25">
      <c r="A17" s="3">
        <v>12</v>
      </c>
      <c r="B17" s="1" t="s">
        <v>14</v>
      </c>
      <c r="C17" s="1">
        <v>5</v>
      </c>
      <c r="D17" s="1">
        <v>0</v>
      </c>
      <c r="E17" s="1">
        <v>5</v>
      </c>
      <c r="F17" s="34" t="s">
        <v>115</v>
      </c>
      <c r="G17" s="1">
        <v>9</v>
      </c>
    </row>
    <row r="18" spans="1:7" x14ac:dyDescent="0.25">
      <c r="A18" s="3">
        <v>13</v>
      </c>
      <c r="B18" s="1" t="s">
        <v>8</v>
      </c>
      <c r="C18" s="1">
        <v>4</v>
      </c>
      <c r="D18" s="1">
        <v>37</v>
      </c>
      <c r="E18" s="1">
        <v>5</v>
      </c>
      <c r="F18" s="34" t="s">
        <v>106</v>
      </c>
      <c r="G18" s="1">
        <v>7</v>
      </c>
    </row>
    <row r="20" spans="1:7" x14ac:dyDescent="0.25">
      <c r="B20" t="s">
        <v>16</v>
      </c>
      <c r="C20" t="s">
        <v>5</v>
      </c>
    </row>
    <row r="21" spans="1:7" x14ac:dyDescent="0.25">
      <c r="C21" t="s">
        <v>4</v>
      </c>
    </row>
  </sheetData>
  <pageMargins left="0.25" right="0.25" top="0.75" bottom="0.75" header="0.3" footer="0.3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zoomScaleNormal="100" workbookViewId="0">
      <selection activeCell="B1" sqref="B1:J25"/>
    </sheetView>
  </sheetViews>
  <sheetFormatPr defaultRowHeight="15" x14ac:dyDescent="0.25"/>
  <cols>
    <col min="1" max="1" width="2.140625" customWidth="1"/>
    <col min="3" max="3" width="34.85546875" bestFit="1" customWidth="1"/>
    <col min="4" max="4" width="13.5703125" customWidth="1"/>
    <col min="5" max="5" width="12.42578125" customWidth="1"/>
    <col min="6" max="6" width="16.140625" customWidth="1"/>
    <col min="7" max="7" width="21.85546875" customWidth="1"/>
    <col min="8" max="8" width="20.7109375" customWidth="1"/>
    <col min="9" max="9" width="17.42578125" customWidth="1"/>
    <col min="10" max="10" width="19.42578125" customWidth="1"/>
    <col min="11" max="11" width="14.85546875" bestFit="1" customWidth="1"/>
    <col min="12" max="12" width="11.7109375" customWidth="1"/>
    <col min="13" max="13" width="12.28515625" customWidth="1"/>
    <col min="14" max="14" width="10.7109375" customWidth="1"/>
    <col min="15" max="15" width="7.42578125" customWidth="1"/>
    <col min="17" max="17" width="12.140625" customWidth="1"/>
    <col min="19" max="19" width="11.42578125" customWidth="1"/>
    <col min="20" max="20" width="4.85546875" customWidth="1"/>
    <col min="21" max="21" width="10.85546875" customWidth="1"/>
    <col min="22" max="22" width="13.140625" customWidth="1"/>
    <col min="23" max="23" width="11.85546875" customWidth="1"/>
    <col min="24" max="24" width="5.28515625" customWidth="1"/>
    <col min="25" max="25" width="4.140625" customWidth="1"/>
    <col min="26" max="26" width="12" customWidth="1"/>
    <col min="27" max="27" width="13.7109375" customWidth="1"/>
    <col min="28" max="28" width="12.7109375" customWidth="1"/>
  </cols>
  <sheetData>
    <row r="1" spans="2:10" x14ac:dyDescent="0.25">
      <c r="B1" s="2" t="s">
        <v>59</v>
      </c>
    </row>
    <row r="2" spans="2:10" x14ac:dyDescent="0.25">
      <c r="B2" s="2" t="s">
        <v>29</v>
      </c>
    </row>
    <row r="3" spans="2:10" x14ac:dyDescent="0.25">
      <c r="B3" s="2" t="s">
        <v>76</v>
      </c>
    </row>
    <row r="4" spans="2:10" x14ac:dyDescent="0.25">
      <c r="B4" s="2" t="s">
        <v>75</v>
      </c>
    </row>
    <row r="6" spans="2:10" x14ac:dyDescent="0.25">
      <c r="B6" s="4" t="s">
        <v>24</v>
      </c>
      <c r="C6" s="4" t="s">
        <v>0</v>
      </c>
      <c r="D6" s="4" t="s">
        <v>119</v>
      </c>
      <c r="E6" s="4" t="s">
        <v>120</v>
      </c>
      <c r="F6" s="4" t="s">
        <v>121</v>
      </c>
      <c r="G6" s="4" t="s">
        <v>122</v>
      </c>
      <c r="H6" s="4" t="s">
        <v>88</v>
      </c>
      <c r="I6" s="4" t="s">
        <v>17</v>
      </c>
      <c r="J6" s="4" t="s">
        <v>123</v>
      </c>
    </row>
    <row r="7" spans="2:10" x14ac:dyDescent="0.25">
      <c r="B7" s="3">
        <v>1</v>
      </c>
      <c r="C7" s="1" t="s">
        <v>10</v>
      </c>
      <c r="D7" s="3">
        <v>10</v>
      </c>
      <c r="E7" s="3">
        <v>0</v>
      </c>
      <c r="F7" s="3">
        <v>120</v>
      </c>
      <c r="G7" s="3">
        <v>0</v>
      </c>
      <c r="H7" s="3">
        <f>SUM(D7:G7)</f>
        <v>130</v>
      </c>
      <c r="I7" s="3">
        <v>7</v>
      </c>
      <c r="J7" s="3"/>
    </row>
    <row r="8" spans="2:10" x14ac:dyDescent="0.25">
      <c r="B8" s="3">
        <v>2</v>
      </c>
      <c r="C8" s="1" t="s">
        <v>15</v>
      </c>
      <c r="D8" s="3">
        <v>10</v>
      </c>
      <c r="E8" s="3">
        <v>60</v>
      </c>
      <c r="F8" s="3">
        <v>60</v>
      </c>
      <c r="G8" s="3">
        <v>16</v>
      </c>
      <c r="H8" s="3">
        <f>SUM(D8,E8,F8-G8)</f>
        <v>114</v>
      </c>
      <c r="I8" s="3">
        <v>5</v>
      </c>
      <c r="J8" s="3"/>
    </row>
    <row r="9" spans="2:10" x14ac:dyDescent="0.25">
      <c r="B9" s="3">
        <v>3</v>
      </c>
      <c r="C9" s="1" t="s">
        <v>12</v>
      </c>
      <c r="D9" s="3">
        <v>20</v>
      </c>
      <c r="E9" s="3">
        <v>0</v>
      </c>
      <c r="F9" s="3">
        <v>120</v>
      </c>
      <c r="G9" s="3">
        <v>0</v>
      </c>
      <c r="H9" s="3">
        <f>SUM(D9,E9,F9-G9)</f>
        <v>140</v>
      </c>
      <c r="I9" s="3">
        <v>8</v>
      </c>
      <c r="J9" s="3"/>
    </row>
    <row r="10" spans="2:10" x14ac:dyDescent="0.25">
      <c r="B10" s="31">
        <v>4</v>
      </c>
      <c r="C10" s="31" t="s">
        <v>11</v>
      </c>
      <c r="D10" s="31"/>
      <c r="E10" s="31"/>
      <c r="F10" s="31"/>
      <c r="G10" s="31"/>
      <c r="H10" s="31"/>
      <c r="I10" s="31"/>
      <c r="J10" s="3"/>
    </row>
    <row r="11" spans="2:10" x14ac:dyDescent="0.25">
      <c r="B11" s="3">
        <v>5</v>
      </c>
      <c r="C11" s="1" t="s">
        <v>7</v>
      </c>
      <c r="D11" s="3">
        <v>30</v>
      </c>
      <c r="E11" s="3">
        <v>0</v>
      </c>
      <c r="F11" s="3">
        <v>120</v>
      </c>
      <c r="G11" s="3">
        <v>0</v>
      </c>
      <c r="H11" s="3">
        <f>SUM(D11:G11)</f>
        <v>150</v>
      </c>
      <c r="I11" s="3">
        <v>9</v>
      </c>
      <c r="J11" s="3"/>
    </row>
    <row r="12" spans="2:10" x14ac:dyDescent="0.25">
      <c r="B12" s="3">
        <v>6</v>
      </c>
      <c r="C12" s="1" t="s">
        <v>55</v>
      </c>
      <c r="D12" s="3">
        <v>40</v>
      </c>
      <c r="E12" s="3">
        <v>0</v>
      </c>
      <c r="F12" s="3">
        <v>120</v>
      </c>
      <c r="G12" s="3">
        <v>0</v>
      </c>
      <c r="H12" s="3">
        <f>SUM(D12:G12)</f>
        <v>160</v>
      </c>
      <c r="I12" s="3">
        <v>10</v>
      </c>
      <c r="J12" s="3"/>
    </row>
    <row r="13" spans="2:10" x14ac:dyDescent="0.25">
      <c r="B13" s="31">
        <v>7</v>
      </c>
      <c r="C13" s="31" t="s">
        <v>9</v>
      </c>
      <c r="D13" s="31"/>
      <c r="E13" s="31"/>
      <c r="F13" s="31"/>
      <c r="G13" s="31"/>
      <c r="H13" s="31"/>
      <c r="I13" s="31"/>
      <c r="J13" s="3"/>
    </row>
    <row r="14" spans="2:10" x14ac:dyDescent="0.25">
      <c r="B14" s="3">
        <v>8</v>
      </c>
      <c r="C14" s="1" t="s">
        <v>56</v>
      </c>
      <c r="D14" s="3">
        <v>60</v>
      </c>
      <c r="E14" s="3">
        <v>60</v>
      </c>
      <c r="F14" s="3">
        <v>120</v>
      </c>
      <c r="G14" s="3">
        <v>0</v>
      </c>
      <c r="H14" s="3">
        <f>SUM(D14:G14)</f>
        <v>240</v>
      </c>
      <c r="I14" s="3">
        <v>11</v>
      </c>
      <c r="J14" s="3" t="s">
        <v>124</v>
      </c>
    </row>
    <row r="15" spans="2:10" x14ac:dyDescent="0.25">
      <c r="B15" s="3">
        <v>9</v>
      </c>
      <c r="C15" s="1" t="s">
        <v>13</v>
      </c>
      <c r="D15" s="3">
        <v>30</v>
      </c>
      <c r="E15" s="3">
        <v>0</v>
      </c>
      <c r="F15" s="3">
        <v>60</v>
      </c>
      <c r="G15" s="3">
        <v>8</v>
      </c>
      <c r="H15" s="3">
        <f>SUM(D15,F15,E15-G15)</f>
        <v>82</v>
      </c>
      <c r="I15" s="3">
        <v>4</v>
      </c>
      <c r="J15" s="3"/>
    </row>
    <row r="16" spans="2:10" x14ac:dyDescent="0.25">
      <c r="B16" s="3">
        <v>10</v>
      </c>
      <c r="C16" s="1" t="s">
        <v>57</v>
      </c>
      <c r="D16" s="3">
        <v>10</v>
      </c>
      <c r="E16" s="3">
        <v>0</v>
      </c>
      <c r="F16" s="3">
        <v>60</v>
      </c>
      <c r="G16" s="3">
        <v>10</v>
      </c>
      <c r="H16" s="3">
        <f>SUM(D16,E16,F16-G16)</f>
        <v>60</v>
      </c>
      <c r="I16" s="3">
        <v>0</v>
      </c>
      <c r="J16" s="3"/>
    </row>
    <row r="17" spans="2:10" x14ac:dyDescent="0.25">
      <c r="B17" s="3">
        <v>11</v>
      </c>
      <c r="C17" s="1" t="s">
        <v>58</v>
      </c>
      <c r="D17" s="3">
        <v>60</v>
      </c>
      <c r="E17" s="3">
        <v>0</v>
      </c>
      <c r="F17" s="3">
        <v>60</v>
      </c>
      <c r="G17" s="3">
        <v>0</v>
      </c>
      <c r="H17" s="3">
        <f>SUM(D17:G17)</f>
        <v>120</v>
      </c>
      <c r="I17" s="3">
        <v>6</v>
      </c>
      <c r="J17" s="3"/>
    </row>
    <row r="18" spans="2:10" x14ac:dyDescent="0.25">
      <c r="B18" s="3">
        <v>12</v>
      </c>
      <c r="C18" s="1" t="s">
        <v>14</v>
      </c>
      <c r="D18" s="1">
        <v>20</v>
      </c>
      <c r="E18" s="1">
        <v>0</v>
      </c>
      <c r="F18" s="1">
        <v>60</v>
      </c>
      <c r="G18" s="5">
        <v>16</v>
      </c>
      <c r="H18" s="3">
        <f>SUM(D18,E18,F18-G18)</f>
        <v>64</v>
      </c>
      <c r="I18" s="3">
        <v>2</v>
      </c>
      <c r="J18" s="3"/>
    </row>
    <row r="19" spans="2:10" x14ac:dyDescent="0.25">
      <c r="B19" s="3">
        <v>13</v>
      </c>
      <c r="C19" s="1" t="s">
        <v>8</v>
      </c>
      <c r="D19" s="1">
        <v>20</v>
      </c>
      <c r="E19" s="1">
        <v>0</v>
      </c>
      <c r="F19" s="1">
        <v>60</v>
      </c>
      <c r="G19" s="3">
        <v>12</v>
      </c>
      <c r="H19" s="3">
        <f>SUM(D19,E19,F19-G19)</f>
        <v>68</v>
      </c>
      <c r="I19" s="3">
        <v>3</v>
      </c>
      <c r="J19" s="3"/>
    </row>
    <row r="20" spans="2:10" x14ac:dyDescent="0.25">
      <c r="G20" s="2"/>
    </row>
    <row r="22" spans="2:10" x14ac:dyDescent="0.25">
      <c r="C22" t="s">
        <v>16</v>
      </c>
      <c r="D22" t="s">
        <v>5</v>
      </c>
    </row>
    <row r="23" spans="2:10" x14ac:dyDescent="0.25">
      <c r="D23" t="s">
        <v>4</v>
      </c>
    </row>
  </sheetData>
  <pageMargins left="0.25" right="0.25" top="0.75" bottom="0.75" header="0.3" footer="0.3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H41" sqref="H41"/>
    </sheetView>
  </sheetViews>
  <sheetFormatPr defaultRowHeight="15" x14ac:dyDescent="0.25"/>
  <cols>
    <col min="2" max="2" width="34.85546875" bestFit="1" customWidth="1"/>
    <col min="3" max="3" width="18" bestFit="1" customWidth="1"/>
    <col min="4" max="4" width="8.7109375" customWidth="1"/>
    <col min="5" max="5" width="16.5703125" customWidth="1"/>
  </cols>
  <sheetData>
    <row r="1" spans="1:6" x14ac:dyDescent="0.25">
      <c r="A1" s="2" t="s">
        <v>59</v>
      </c>
    </row>
    <row r="2" spans="1:6" x14ac:dyDescent="0.25">
      <c r="A2" s="2" t="s">
        <v>29</v>
      </c>
    </row>
    <row r="3" spans="1:6" x14ac:dyDescent="0.25">
      <c r="A3" s="2" t="s">
        <v>77</v>
      </c>
      <c r="B3" s="2"/>
      <c r="C3" s="2"/>
    </row>
    <row r="4" spans="1:6" x14ac:dyDescent="0.25">
      <c r="A4" s="2" t="s">
        <v>78</v>
      </c>
      <c r="B4" s="2"/>
      <c r="C4" s="2"/>
    </row>
    <row r="5" spans="1:6" x14ac:dyDescent="0.25">
      <c r="A5" s="4" t="s">
        <v>85</v>
      </c>
      <c r="B5" s="4" t="s">
        <v>0</v>
      </c>
      <c r="C5" s="4" t="s">
        <v>125</v>
      </c>
      <c r="D5" s="11" t="s">
        <v>127</v>
      </c>
      <c r="E5" s="11" t="s">
        <v>17</v>
      </c>
    </row>
    <row r="6" spans="1:6" x14ac:dyDescent="0.25">
      <c r="A6" s="3">
        <v>1</v>
      </c>
      <c r="B6" s="1" t="s">
        <v>10</v>
      </c>
      <c r="C6" s="1" t="s">
        <v>126</v>
      </c>
      <c r="D6" s="41" t="s">
        <v>130</v>
      </c>
      <c r="E6" s="3">
        <v>0</v>
      </c>
    </row>
    <row r="7" spans="1:6" x14ac:dyDescent="0.25">
      <c r="A7" s="31">
        <v>2</v>
      </c>
      <c r="B7" s="31" t="s">
        <v>15</v>
      </c>
      <c r="C7" s="31">
        <v>0</v>
      </c>
      <c r="D7" s="31">
        <v>0</v>
      </c>
      <c r="E7" s="31">
        <v>0</v>
      </c>
    </row>
    <row r="8" spans="1:6" x14ac:dyDescent="0.25">
      <c r="A8" s="3">
        <v>3</v>
      </c>
      <c r="B8" s="1" t="s">
        <v>12</v>
      </c>
      <c r="C8" s="1" t="s">
        <v>129</v>
      </c>
      <c r="D8" s="3">
        <v>0</v>
      </c>
      <c r="E8" s="3">
        <v>9</v>
      </c>
      <c r="F8" t="s">
        <v>89</v>
      </c>
    </row>
    <row r="9" spans="1:6" x14ac:dyDescent="0.25">
      <c r="A9" s="31">
        <v>4</v>
      </c>
      <c r="B9" s="31" t="s">
        <v>11</v>
      </c>
      <c r="C9" s="31"/>
      <c r="D9" s="31">
        <v>0</v>
      </c>
      <c r="E9" s="31">
        <v>0</v>
      </c>
    </row>
    <row r="10" spans="1:6" x14ac:dyDescent="0.25">
      <c r="A10" s="3">
        <v>5</v>
      </c>
      <c r="B10" s="1" t="s">
        <v>7</v>
      </c>
      <c r="C10" s="1" t="s">
        <v>128</v>
      </c>
      <c r="D10" s="3">
        <v>0</v>
      </c>
      <c r="E10" s="3">
        <v>8</v>
      </c>
    </row>
    <row r="11" spans="1:6" x14ac:dyDescent="0.25">
      <c r="A11" s="3">
        <v>6</v>
      </c>
      <c r="B11" s="1" t="s">
        <v>55</v>
      </c>
      <c r="C11" s="1" t="s">
        <v>128</v>
      </c>
      <c r="D11" s="3">
        <v>0</v>
      </c>
      <c r="E11" s="3">
        <v>8</v>
      </c>
    </row>
    <row r="12" spans="1:6" x14ac:dyDescent="0.25">
      <c r="A12" s="31">
        <v>7</v>
      </c>
      <c r="B12" s="31" t="s">
        <v>9</v>
      </c>
      <c r="C12" s="31"/>
      <c r="D12" s="31">
        <v>0</v>
      </c>
      <c r="E12" s="31">
        <v>0</v>
      </c>
    </row>
    <row r="13" spans="1:6" x14ac:dyDescent="0.25">
      <c r="A13" s="31">
        <v>8</v>
      </c>
      <c r="B13" s="31" t="s">
        <v>56</v>
      </c>
      <c r="C13" s="31"/>
      <c r="D13" s="31">
        <v>0</v>
      </c>
      <c r="E13" s="31">
        <v>0</v>
      </c>
    </row>
    <row r="14" spans="1:6" x14ac:dyDescent="0.25">
      <c r="A14" s="3">
        <v>9</v>
      </c>
      <c r="B14" s="1" t="s">
        <v>13</v>
      </c>
      <c r="C14" s="1" t="s">
        <v>128</v>
      </c>
      <c r="D14" s="3">
        <v>0</v>
      </c>
      <c r="E14" s="3">
        <v>8</v>
      </c>
    </row>
    <row r="15" spans="1:6" x14ac:dyDescent="0.25">
      <c r="A15" s="3">
        <v>10</v>
      </c>
      <c r="B15" s="1" t="s">
        <v>57</v>
      </c>
      <c r="C15" s="1" t="s">
        <v>128</v>
      </c>
      <c r="D15" s="3">
        <v>0</v>
      </c>
      <c r="E15" s="3">
        <v>8</v>
      </c>
    </row>
    <row r="16" spans="1:6" x14ac:dyDescent="0.25">
      <c r="A16" s="3">
        <v>11</v>
      </c>
      <c r="B16" s="1" t="s">
        <v>58</v>
      </c>
      <c r="C16" s="1" t="s">
        <v>129</v>
      </c>
      <c r="D16" s="3">
        <v>0</v>
      </c>
      <c r="E16" s="3">
        <v>9</v>
      </c>
      <c r="F16" t="s">
        <v>89</v>
      </c>
    </row>
    <row r="17" spans="1:5" x14ac:dyDescent="0.25">
      <c r="A17" s="3">
        <v>12</v>
      </c>
      <c r="B17" s="1" t="s">
        <v>14</v>
      </c>
      <c r="C17" s="1" t="s">
        <v>126</v>
      </c>
      <c r="D17" s="41" t="s">
        <v>131</v>
      </c>
      <c r="E17" s="3">
        <v>3</v>
      </c>
    </row>
    <row r="18" spans="1:5" x14ac:dyDescent="0.25">
      <c r="A18" s="3">
        <v>13</v>
      </c>
      <c r="B18" s="1" t="s">
        <v>8</v>
      </c>
      <c r="C18" s="1" t="s">
        <v>126</v>
      </c>
      <c r="D18" s="41" t="s">
        <v>132</v>
      </c>
      <c r="E18" s="3">
        <v>2</v>
      </c>
    </row>
    <row r="21" spans="1:5" x14ac:dyDescent="0.25">
      <c r="B21" t="s">
        <v>16</v>
      </c>
      <c r="C21" t="s">
        <v>5</v>
      </c>
    </row>
    <row r="22" spans="1:5" x14ac:dyDescent="0.25">
      <c r="C22" t="s">
        <v>4</v>
      </c>
    </row>
  </sheetData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ÜLDTABEL</vt:lpstr>
      <vt:lpstr>Start-varustus</vt:lpstr>
      <vt:lpstr>KP 1_Laskemoona ladu</vt:lpstr>
      <vt:lpstr>KP 2_Viktoriin</vt:lpstr>
      <vt:lpstr>KP 3_Kaugused</vt:lpstr>
      <vt:lpstr>KP 4_Side</vt:lpstr>
      <vt:lpstr>KP 5_Tõukeratas</vt:lpstr>
      <vt:lpstr>KP 6_Patrull</vt:lpstr>
      <vt:lpstr>KP 7_Sild</vt:lpstr>
      <vt:lpstr>KP 8_Miiniväli</vt:lpstr>
      <vt:lpstr>KP 9_Laskmine</vt:lpstr>
      <vt:lpstr>KP 10_Lõpujooks</vt:lpstr>
      <vt:lpstr>Varustus</vt:lpstr>
      <vt:lpstr>Elud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2016-08-27T14:45:39Z</cp:lastPrinted>
  <dcterms:created xsi:type="dcterms:W3CDTF">2015-08-28T22:01:22Z</dcterms:created>
  <dcterms:modified xsi:type="dcterms:W3CDTF">2016-08-27T15:24:36Z</dcterms:modified>
</cp:coreProperties>
</file>