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8620" windowHeight="12660" activeTab="2"/>
  </bookViews>
  <sheets>
    <sheet name="ÜLDTABEL" sheetId="1" r:id="rId1"/>
    <sheet name="Start_varustus" sheetId="2" r:id="rId2"/>
    <sheet name="KP 1_ Viktoriin" sheetId="6" r:id="rId3"/>
    <sheet name="KP 2_side" sheetId="7" r:id="rId4"/>
    <sheet name="KP 3_paat" sheetId="5" r:id="rId5"/>
    <sheet name="KP 4_lõke" sheetId="8" r:id="rId6"/>
    <sheet name="KP 5- miinid" sheetId="9" r:id="rId7"/>
    <sheet name="KP 6_jaht" sheetId="10" r:id="rId8"/>
    <sheet name="KP 7_Lõpujooks" sheetId="12" r:id="rId9"/>
    <sheet name="Varustus" sheetId="13" r:id="rId10"/>
    <sheet name="Elutalongid" sheetId="14" r:id="rId11"/>
    <sheet name="Postkast" sheetId="15" r:id="rId12"/>
  </sheets>
  <definedNames>
    <definedName name="_xlnm._FilterDatabase" localSheetId="2" hidden="1">'KP 1_ Viktoriin'!$A$5:$H$5</definedName>
    <definedName name="_xlnm._FilterDatabase" localSheetId="3" hidden="1">'KP 2_side'!$A$5:$F$5</definedName>
    <definedName name="_xlnm._FilterDatabase" localSheetId="4" hidden="1">'KP 3_paat'!$A$5:$F$5</definedName>
    <definedName name="_xlnm._FilterDatabase" localSheetId="5" hidden="1">'KP 4_lõke'!$A$5:$I$5</definedName>
    <definedName name="_xlnm._FilterDatabase" localSheetId="6" hidden="1">'KP 5- miinid'!$A$5:$G$5</definedName>
    <definedName name="_xlnm._FilterDatabase" localSheetId="7" hidden="1">'KP 6_jaht'!$A$5:$F$5</definedName>
    <definedName name="_xlnm._FilterDatabase" localSheetId="8" hidden="1">'KP 7_Lõpujooks'!$A$5:$F$5</definedName>
    <definedName name="_xlnm._FilterDatabase" localSheetId="0" hidden="1">ÜLDTABEL!$A$3:$O$3</definedName>
  </definedNames>
  <calcPr calcId="145621"/>
</workbook>
</file>

<file path=xl/calcChain.xml><?xml version="1.0" encoding="utf-8"?>
<calcChain xmlns="http://schemas.openxmlformats.org/spreadsheetml/2006/main">
  <c r="D8" i="14" l="1"/>
  <c r="D9" i="14"/>
  <c r="D10" i="14"/>
  <c r="D11" i="14"/>
  <c r="D12" i="14"/>
  <c r="D13" i="14"/>
  <c r="D14" i="14"/>
  <c r="D15" i="14"/>
  <c r="D16" i="14"/>
  <c r="D17" i="14"/>
  <c r="D7" i="14"/>
  <c r="D8" i="13"/>
  <c r="D9" i="13"/>
  <c r="D10" i="13"/>
  <c r="D11" i="13"/>
  <c r="D12" i="13"/>
  <c r="D13" i="13"/>
  <c r="D14" i="13"/>
  <c r="D15" i="13"/>
  <c r="D16" i="13"/>
  <c r="D17" i="13"/>
  <c r="D7" i="13"/>
  <c r="M5" i="1"/>
  <c r="M6" i="1"/>
  <c r="M8" i="1"/>
  <c r="M14" i="1"/>
  <c r="M13" i="1"/>
  <c r="M10" i="1"/>
  <c r="M12" i="1"/>
  <c r="M7" i="1"/>
  <c r="M4" i="1"/>
  <c r="M9" i="1"/>
  <c r="M11" i="1"/>
  <c r="F7" i="9" l="1"/>
  <c r="F8" i="9"/>
  <c r="F9" i="9"/>
  <c r="F11" i="9"/>
  <c r="F12" i="9"/>
  <c r="F13" i="9"/>
  <c r="F14" i="9"/>
  <c r="F15" i="9"/>
  <c r="F16" i="9"/>
  <c r="F6" i="9"/>
  <c r="G5" i="1" l="1"/>
  <c r="G6" i="1"/>
  <c r="G8" i="1"/>
  <c r="G14" i="1"/>
  <c r="G13" i="1"/>
  <c r="G10" i="1"/>
  <c r="G12" i="1"/>
  <c r="G7" i="1"/>
  <c r="G4" i="1"/>
  <c r="G9" i="1"/>
  <c r="G11" i="1"/>
  <c r="L10" i="1" l="1"/>
  <c r="L12" i="1"/>
  <c r="L7" i="1"/>
  <c r="L4" i="1"/>
  <c r="L9" i="1"/>
  <c r="K4" i="1"/>
  <c r="K9" i="1"/>
  <c r="I10" i="1"/>
  <c r="I12" i="1"/>
  <c r="I7" i="1"/>
  <c r="I4" i="1"/>
  <c r="I9" i="1"/>
  <c r="H10" i="1"/>
  <c r="H12" i="1"/>
  <c r="H7" i="1"/>
  <c r="H4" i="1"/>
  <c r="H9" i="1"/>
  <c r="D8" i="2" l="1"/>
  <c r="D9" i="2"/>
  <c r="D10" i="2"/>
  <c r="D11" i="2"/>
  <c r="D12" i="2"/>
  <c r="D13" i="2"/>
  <c r="D14" i="2"/>
  <c r="D15" i="2"/>
  <c r="D16" i="2"/>
  <c r="D17" i="2"/>
  <c r="D7" i="2"/>
  <c r="J5" i="1" l="1"/>
  <c r="J6" i="1"/>
  <c r="J8" i="1"/>
  <c r="J14" i="1"/>
  <c r="J13" i="1"/>
  <c r="J10" i="1"/>
  <c r="J12" i="1"/>
  <c r="J7" i="1"/>
  <c r="J4" i="1"/>
  <c r="J9" i="1"/>
  <c r="J11" i="1"/>
  <c r="H5" i="1" l="1"/>
  <c r="H6" i="1"/>
  <c r="H8" i="1"/>
  <c r="H14" i="1"/>
  <c r="H13" i="1"/>
  <c r="H11" i="1"/>
  <c r="L5" i="1"/>
  <c r="L6" i="1"/>
  <c r="L13" i="1"/>
  <c r="L11" i="1"/>
  <c r="L8" i="1"/>
  <c r="L14" i="1"/>
  <c r="K6" i="1"/>
  <c r="K8" i="1"/>
  <c r="K14" i="1"/>
  <c r="K13" i="1"/>
  <c r="K10" i="1"/>
  <c r="K12" i="1"/>
  <c r="K7" i="1"/>
  <c r="K5" i="1"/>
  <c r="K11" i="1"/>
  <c r="I5" i="1"/>
  <c r="I6" i="1"/>
  <c r="I8" i="1"/>
  <c r="I14" i="1"/>
  <c r="I13" i="1"/>
  <c r="I11" i="1"/>
  <c r="F5" i="1"/>
  <c r="F6" i="1"/>
  <c r="F8" i="1"/>
  <c r="F14" i="1"/>
  <c r="F13" i="1"/>
  <c r="F10" i="1"/>
  <c r="F12" i="1"/>
  <c r="F7" i="1"/>
  <c r="F4" i="1"/>
  <c r="F9" i="1"/>
  <c r="F11" i="1"/>
  <c r="E5" i="1"/>
  <c r="E6" i="1"/>
  <c r="E8" i="1"/>
  <c r="E14" i="1"/>
  <c r="E13" i="1"/>
  <c r="E10" i="1"/>
  <c r="E12" i="1"/>
  <c r="E7" i="1"/>
  <c r="E4" i="1"/>
  <c r="E9" i="1"/>
  <c r="E11" i="1"/>
  <c r="D5" i="1"/>
  <c r="D6" i="1"/>
  <c r="D8" i="1"/>
  <c r="D14" i="1"/>
  <c r="D13" i="1"/>
  <c r="D10" i="1"/>
  <c r="D12" i="1"/>
  <c r="D7" i="1"/>
  <c r="D4" i="1"/>
  <c r="D9" i="1"/>
  <c r="D11" i="1"/>
  <c r="C5" i="1" l="1"/>
  <c r="N5" i="1" s="1"/>
  <c r="C6" i="1"/>
  <c r="N6" i="1" s="1"/>
  <c r="C8" i="1"/>
  <c r="N8" i="1" s="1"/>
  <c r="C14" i="1"/>
  <c r="N14" i="1" s="1"/>
  <c r="C13" i="1"/>
  <c r="N13" i="1" s="1"/>
  <c r="C10" i="1"/>
  <c r="N10" i="1" s="1"/>
  <c r="C12" i="1"/>
  <c r="N12" i="1" s="1"/>
  <c r="C7" i="1"/>
  <c r="N7" i="1" s="1"/>
  <c r="C4" i="1"/>
  <c r="N4" i="1" s="1"/>
  <c r="C9" i="1"/>
  <c r="N9" i="1" s="1"/>
  <c r="C11" i="1"/>
  <c r="N11" i="1" s="1"/>
</calcChain>
</file>

<file path=xl/sharedStrings.xml><?xml version="1.0" encoding="utf-8"?>
<sst xmlns="http://schemas.openxmlformats.org/spreadsheetml/2006/main" count="343" uniqueCount="116">
  <si>
    <t>TIIM</t>
  </si>
  <si>
    <t>PUUDUOLEVATE VARUSTUSELEMENTIDE ARV</t>
  </si>
  <si>
    <t>KARISTUSPUNKTID</t>
  </si>
  <si>
    <t>Saaremaa 2</t>
  </si>
  <si>
    <t>Saaremaa 1</t>
  </si>
  <si>
    <t>Sakala</t>
  </si>
  <si>
    <t>Koostas</t>
  </si>
  <si>
    <t>Triin Väisanen</t>
  </si>
  <si>
    <t>STATS</t>
  </si>
  <si>
    <t>Iga puuduolev varustuselement annab 10 karistuspunkti.</t>
  </si>
  <si>
    <t>Õigete vastuste arv</t>
  </si>
  <si>
    <t>Karistuspunktid</t>
  </si>
  <si>
    <t>min</t>
  </si>
  <si>
    <t>sek</t>
  </si>
  <si>
    <t>kokku</t>
  </si>
  <si>
    <t>Võistkonn nr</t>
  </si>
  <si>
    <t>aeg</t>
  </si>
  <si>
    <t>NOORED</t>
  </si>
  <si>
    <t>KOKKU KAR</t>
  </si>
  <si>
    <t>KOHT</t>
  </si>
  <si>
    <t>Võist.nr</t>
  </si>
  <si>
    <t>Nimetus</t>
  </si>
  <si>
    <t>AEG (START)</t>
  </si>
  <si>
    <t>AEG (FINIŠ)</t>
  </si>
  <si>
    <t>Aeg rajal</t>
  </si>
  <si>
    <t>ELUTALONGID KADUNUD</t>
  </si>
  <si>
    <t>Iga puuduolev elutalong annab 8 karistuspunkti</t>
  </si>
  <si>
    <t>KP 5</t>
  </si>
  <si>
    <t>KP 6</t>
  </si>
  <si>
    <t>KP 7</t>
  </si>
  <si>
    <t>Varustus</t>
  </si>
  <si>
    <t>Elud</t>
  </si>
  <si>
    <t>START</t>
  </si>
  <si>
    <t>KP 1</t>
  </si>
  <si>
    <t xml:space="preserve">KP 2 </t>
  </si>
  <si>
    <t xml:space="preserve">KP 3 </t>
  </si>
  <si>
    <t xml:space="preserve">KP 4 </t>
  </si>
  <si>
    <t>Valga KT</t>
  </si>
  <si>
    <t>Intsikurmu</t>
  </si>
  <si>
    <t>Räpina 2</t>
  </si>
  <si>
    <t>Leevi</t>
  </si>
  <si>
    <t>Rapla KT</t>
  </si>
  <si>
    <t>Räpina 1</t>
  </si>
  <si>
    <t>Võrumaa</t>
  </si>
  <si>
    <t>Saaremaa 3</t>
  </si>
  <si>
    <t>MUST KOTKAS 2016 LÕPPTULEMUSED - NOORED</t>
  </si>
  <si>
    <t>MUST KOTKAS 2016</t>
  </si>
  <si>
    <t>KP 1 - PÕRGU (VIKTORIIN)</t>
  </si>
  <si>
    <t>MAIVE TÕEMÄE</t>
  </si>
  <si>
    <t>Võistkond nr</t>
  </si>
  <si>
    <t>Valed vastused</t>
  </si>
  <si>
    <t xml:space="preserve">Samade õigete ja valede vastuste arvu korral määras karistuspunktide arvu raja läbimise aeg. </t>
  </si>
  <si>
    <t>START - VARUSTUS</t>
  </si>
  <si>
    <t>AILE VALS</t>
  </si>
  <si>
    <t>KP 2 - SIDE</t>
  </si>
  <si>
    <t>TARMO VIST</t>
  </si>
  <si>
    <t>punktid</t>
  </si>
  <si>
    <t>Ei jõudnud aega</t>
  </si>
  <si>
    <t>Sama punktisumma korral andis parem aeg vähem karistuspunkte.</t>
  </si>
  <si>
    <t>KP 3 - PAAT</t>
  </si>
  <si>
    <t>RAGNAR JOOSEP</t>
  </si>
  <si>
    <t>Punktid</t>
  </si>
  <si>
    <t>KP 4 - LÕKE</t>
  </si>
  <si>
    <t>KP 5 - MIINID</t>
  </si>
  <si>
    <t>PEETER-ILJA PESOR</t>
  </si>
  <si>
    <t>Õhkulennanud miinid (max 26)</t>
  </si>
  <si>
    <t>Mida vähem on õhkulennanud miine, seda väiksemad karistuspunktid. Sama tulemuse korral</t>
  </si>
  <si>
    <t>saab vähem karistuspunkte võistkond, kelle soorituse aeg on kiirem.</t>
  </si>
  <si>
    <t>KAIDO ARULEPP</t>
  </si>
  <si>
    <t>KP 6 - JAHT</t>
  </si>
  <si>
    <t>Tabatud pardid</t>
  </si>
  <si>
    <t>Tabatud loomad</t>
  </si>
  <si>
    <t>Kokku</t>
  </si>
  <si>
    <t>Võrdse arvu punktide korral said vähem karistuspunkte need, kes tabasid</t>
  </si>
  <si>
    <t>rohkem parte.</t>
  </si>
  <si>
    <t>KP 7 - LÕPUJOOKS</t>
  </si>
  <si>
    <t>RAGNAR TAGEL</t>
  </si>
  <si>
    <t>BOONUSÜLESANNE</t>
  </si>
  <si>
    <t>Postkast</t>
  </si>
  <si>
    <t>Boonuspunktid</t>
  </si>
  <si>
    <t>Boonus</t>
  </si>
  <si>
    <t>FINIŠ-ELUTALONGID</t>
  </si>
  <si>
    <t>FINIŠ- LÕPUJOOKS VARUSTUS</t>
  </si>
  <si>
    <t>Õiged vastused</t>
  </si>
  <si>
    <t>0</t>
  </si>
  <si>
    <t>Märkus: Võrdse lõppsumma korral moodustati paremusjärjestus lõpujooksu aja järgi.</t>
  </si>
  <si>
    <t>12.16.44</t>
  </si>
  <si>
    <t>12.20.43</t>
  </si>
  <si>
    <t>12.26.24</t>
  </si>
  <si>
    <t>12.28.40</t>
  </si>
  <si>
    <t>13.05.59</t>
  </si>
  <si>
    <t>12.44.07</t>
  </si>
  <si>
    <t>13.16.12</t>
  </si>
  <si>
    <t>13.22.40</t>
  </si>
  <si>
    <t>13.31.53</t>
  </si>
  <si>
    <t>13.48.02</t>
  </si>
  <si>
    <t>12.00.00</t>
  </si>
  <si>
    <t>12.10.00</t>
  </si>
  <si>
    <t>12.15.00</t>
  </si>
  <si>
    <t>12.20.00</t>
  </si>
  <si>
    <t>12.50.00</t>
  </si>
  <si>
    <t>12.25.00</t>
  </si>
  <si>
    <t>13.00.00</t>
  </si>
  <si>
    <t>13.10.00</t>
  </si>
  <si>
    <t>13.20.00</t>
  </si>
  <si>
    <t>13.30.00</t>
  </si>
  <si>
    <t>16.44</t>
  </si>
  <si>
    <t>10.43</t>
  </si>
  <si>
    <t>11.24</t>
  </si>
  <si>
    <t>8.40</t>
  </si>
  <si>
    <t>19.07</t>
  </si>
  <si>
    <t>16.12</t>
  </si>
  <si>
    <t>12.40</t>
  </si>
  <si>
    <t>11.53</t>
  </si>
  <si>
    <t>18.02</t>
  </si>
  <si>
    <t>15.59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</si>
</sst>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1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1" xfId="0" applyBorder="1"/>
    <xf numFmtId="0" fontId="0" fillId="0" borderId="1" xfId="0" applyFill="1" applyBorder="1"/>
    <xf numFmtId="0" fontId="1" fillId="0" borderId="0" xfId="0" applyFont="1"/>
    <xf numFmtId="0" fontId="0" fillId="0" borderId="0" xfId="0" applyFill="1" applyBorder="1"/>
    <xf numFmtId="0" fontId="1" fillId="0" borderId="1" xfId="0" applyFont="1" applyBorder="1"/>
    <xf numFmtId="0" fontId="0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Font="1" applyFill="1" applyBorder="1"/>
    <xf numFmtId="0" fontId="2" fillId="0" borderId="0" xfId="0" applyFont="1"/>
    <xf numFmtId="0" fontId="3" fillId="0" borderId="0" xfId="0" applyFont="1"/>
    <xf numFmtId="0" fontId="0" fillId="0" borderId="3" xfId="0" applyFill="1" applyBorder="1"/>
    <xf numFmtId="49" fontId="0" fillId="0" borderId="1" xfId="0" applyNumberFormat="1" applyFill="1" applyBorder="1"/>
    <xf numFmtId="0" fontId="0" fillId="2" borderId="1" xfId="0" applyFont="1" applyFill="1" applyBorder="1"/>
    <xf numFmtId="49" fontId="0" fillId="2" borderId="1" xfId="0" applyNumberFormat="1" applyFill="1" applyBorder="1"/>
    <xf numFmtId="0" fontId="0" fillId="2" borderId="1" xfId="0" applyFill="1" applyBorder="1"/>
    <xf numFmtId="0" fontId="4" fillId="0" borderId="2" xfId="0" applyFont="1" applyFill="1" applyBorder="1"/>
    <xf numFmtId="49" fontId="0" fillId="0" borderId="1" xfId="0" applyNumberFormat="1" applyFill="1" applyBorder="1" applyAlignment="1">
      <alignment horizontal="right"/>
    </xf>
    <xf numFmtId="49" fontId="0" fillId="2" borderId="1" xfId="0" applyNumberFormat="1" applyFill="1" applyBorder="1" applyAlignment="1">
      <alignment horizontal="right"/>
    </xf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0" fillId="0" borderId="9" xfId="0" applyFont="1" applyBorder="1"/>
    <xf numFmtId="0" fontId="0" fillId="0" borderId="10" xfId="0" applyFont="1" applyBorder="1"/>
    <xf numFmtId="0" fontId="0" fillId="0" borderId="11" xfId="0" applyFont="1" applyFill="1" applyBorder="1"/>
    <xf numFmtId="0" fontId="0" fillId="0" borderId="11" xfId="0" applyFont="1" applyBorder="1"/>
    <xf numFmtId="0" fontId="0" fillId="2" borderId="11" xfId="0" applyFont="1" applyFill="1" applyBorder="1"/>
    <xf numFmtId="0" fontId="0" fillId="0" borderId="13" xfId="0" applyFont="1" applyBorder="1"/>
    <xf numFmtId="0" fontId="0" fillId="2" borderId="14" xfId="0" applyFont="1" applyFill="1" applyBorder="1"/>
    <xf numFmtId="0" fontId="1" fillId="0" borderId="16" xfId="0" applyFont="1" applyBorder="1"/>
    <xf numFmtId="0" fontId="1" fillId="0" borderId="16" xfId="0" applyFont="1" applyFill="1" applyBorder="1"/>
    <xf numFmtId="0" fontId="1" fillId="2" borderId="17" xfId="0" applyFont="1" applyFill="1" applyBorder="1"/>
    <xf numFmtId="0" fontId="1" fillId="0" borderId="19" xfId="0" applyFont="1" applyBorder="1"/>
    <xf numFmtId="0" fontId="1" fillId="2" borderId="20" xfId="0" applyFont="1" applyFill="1" applyBorder="1"/>
    <xf numFmtId="0" fontId="0" fillId="3" borderId="7" xfId="0" applyFont="1" applyFill="1" applyBorder="1"/>
    <xf numFmtId="0" fontId="0" fillId="3" borderId="8" xfId="0" applyFont="1" applyFill="1" applyBorder="1"/>
    <xf numFmtId="0" fontId="0" fillId="3" borderId="12" xfId="0" applyFont="1" applyFill="1" applyBorder="1"/>
    <xf numFmtId="0" fontId="1" fillId="3" borderId="18" xfId="0" applyFont="1" applyFill="1" applyBorder="1"/>
    <xf numFmtId="0" fontId="1" fillId="3" borderId="15" xfId="0" applyFont="1" applyFill="1" applyBorder="1"/>
    <xf numFmtId="0" fontId="0" fillId="3" borderId="9" xfId="0" applyFont="1" applyFill="1" applyBorder="1"/>
    <xf numFmtId="0" fontId="0" fillId="3" borderId="1" xfId="0" applyFont="1" applyFill="1" applyBorder="1"/>
    <xf numFmtId="0" fontId="0" fillId="3" borderId="13" xfId="0" applyFont="1" applyFill="1" applyBorder="1"/>
    <xf numFmtId="0" fontId="1" fillId="3" borderId="19" xfId="0" applyFont="1" applyFill="1" applyBorder="1"/>
    <xf numFmtId="0" fontId="1" fillId="3" borderId="16" xfId="0" applyFont="1" applyFill="1" applyBorder="1"/>
    <xf numFmtId="0" fontId="0" fillId="0" borderId="9" xfId="0" applyFont="1" applyFill="1" applyBorder="1"/>
    <xf numFmtId="0" fontId="0" fillId="0" borderId="13" xfId="0" applyFont="1" applyFill="1" applyBorder="1"/>
    <xf numFmtId="0" fontId="1" fillId="0" borderId="19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"/>
  <sheetViews>
    <sheetView workbookViewId="0">
      <selection activeCell="G37" sqref="G37"/>
    </sheetView>
  </sheetViews>
  <sheetFormatPr defaultRowHeight="15" x14ac:dyDescent="0.25"/>
  <cols>
    <col min="2" max="2" width="16.28515625" customWidth="1"/>
    <col min="3" max="3" width="13.140625" customWidth="1"/>
    <col min="4" max="5" width="7" customWidth="1"/>
    <col min="6" max="6" width="10.7109375" bestFit="1" customWidth="1"/>
    <col min="7" max="7" width="7.42578125" customWidth="1"/>
    <col min="8" max="8" width="10.140625" bestFit="1" customWidth="1"/>
    <col min="9" max="10" width="8.28515625" customWidth="1"/>
    <col min="11" max="11" width="11.140625" bestFit="1" customWidth="1"/>
    <col min="12" max="12" width="11.85546875" bestFit="1" customWidth="1"/>
    <col min="13" max="13" width="11.42578125" bestFit="1" customWidth="1"/>
    <col min="14" max="14" width="11.28515625" bestFit="1" customWidth="1"/>
    <col min="15" max="15" width="6.85546875" customWidth="1"/>
    <col min="16" max="16" width="11.140625" bestFit="1" customWidth="1"/>
    <col min="17" max="17" width="12.42578125" customWidth="1"/>
  </cols>
  <sheetData>
    <row r="1" spans="1:15" x14ac:dyDescent="0.25">
      <c r="A1" s="3" t="s">
        <v>45</v>
      </c>
    </row>
    <row r="2" spans="1:15" ht="15.75" thickBot="1" x14ac:dyDescent="0.3"/>
    <row r="3" spans="1:15" ht="15.75" thickBot="1" x14ac:dyDescent="0.3">
      <c r="A3" s="19" t="s">
        <v>20</v>
      </c>
      <c r="B3" s="20" t="s">
        <v>21</v>
      </c>
      <c r="C3" s="20" t="s">
        <v>32</v>
      </c>
      <c r="D3" s="20" t="s">
        <v>33</v>
      </c>
      <c r="E3" s="20" t="s">
        <v>34</v>
      </c>
      <c r="F3" s="20" t="s">
        <v>35</v>
      </c>
      <c r="G3" s="20" t="s">
        <v>36</v>
      </c>
      <c r="H3" s="20" t="s">
        <v>27</v>
      </c>
      <c r="I3" s="20" t="s">
        <v>28</v>
      </c>
      <c r="J3" s="20" t="s">
        <v>29</v>
      </c>
      <c r="K3" s="20" t="s">
        <v>30</v>
      </c>
      <c r="L3" s="20" t="s">
        <v>31</v>
      </c>
      <c r="M3" s="20" t="s">
        <v>80</v>
      </c>
      <c r="N3" s="20" t="s">
        <v>18</v>
      </c>
      <c r="O3" s="21" t="s">
        <v>19</v>
      </c>
    </row>
    <row r="4" spans="1:15" x14ac:dyDescent="0.25">
      <c r="A4" s="34">
        <v>29</v>
      </c>
      <c r="B4" s="35" t="s">
        <v>3</v>
      </c>
      <c r="C4" s="35">
        <f>Start_varustus!D16</f>
        <v>0</v>
      </c>
      <c r="D4" s="35">
        <f>'KP 1_ Viktoriin'!H15</f>
        <v>6</v>
      </c>
      <c r="E4" s="35">
        <f>'KP 2_side'!F15</f>
        <v>2</v>
      </c>
      <c r="F4" s="35">
        <f>'KP 3_paat'!F15</f>
        <v>4</v>
      </c>
      <c r="G4" s="35">
        <f>'KP 4_lõke'!E15</f>
        <v>7</v>
      </c>
      <c r="H4" s="35">
        <f>'KP 5- miinid'!G15</f>
        <v>0</v>
      </c>
      <c r="I4" s="35">
        <f>'KP 6_jaht'!F15</f>
        <v>2</v>
      </c>
      <c r="J4" s="35">
        <f>'KP 7_Lõpujooks'!F15</f>
        <v>4</v>
      </c>
      <c r="K4" s="35">
        <f>Varustus!D16</f>
        <v>0</v>
      </c>
      <c r="L4" s="35">
        <f>Elutalongid!D16</f>
        <v>0</v>
      </c>
      <c r="M4" s="36">
        <f>Postkast!D14</f>
        <v>2</v>
      </c>
      <c r="N4" s="37">
        <f t="shared" ref="N4:N14" si="0">SUM(C4:L4)-M4</f>
        <v>23</v>
      </c>
      <c r="O4" s="38">
        <v>1</v>
      </c>
    </row>
    <row r="5" spans="1:15" x14ac:dyDescent="0.25">
      <c r="A5" s="39">
        <v>21</v>
      </c>
      <c r="B5" s="40" t="s">
        <v>5</v>
      </c>
      <c r="C5" s="40">
        <f>Start_varustus!D8</f>
        <v>0</v>
      </c>
      <c r="D5" s="40">
        <f>'KP 1_ Viktoriin'!H7</f>
        <v>2</v>
      </c>
      <c r="E5" s="40">
        <f>'KP 2_side'!F7</f>
        <v>6</v>
      </c>
      <c r="F5" s="40">
        <f>'KP 3_paat'!F7</f>
        <v>0</v>
      </c>
      <c r="G5" s="40">
        <f>'KP 4_lõke'!E7</f>
        <v>2</v>
      </c>
      <c r="H5" s="40">
        <f>'KP 5- miinid'!G7</f>
        <v>9</v>
      </c>
      <c r="I5" s="40">
        <f>'KP 6_jaht'!F7</f>
        <v>5</v>
      </c>
      <c r="J5" s="40">
        <f>'KP 7_Lõpujooks'!F7</f>
        <v>2</v>
      </c>
      <c r="K5" s="40">
        <f>Varustus!D8</f>
        <v>0</v>
      </c>
      <c r="L5" s="40">
        <f>Elutalongid!D8</f>
        <v>0</v>
      </c>
      <c r="M5" s="41">
        <f>Postkast!D6</f>
        <v>0</v>
      </c>
      <c r="N5" s="42">
        <f t="shared" si="0"/>
        <v>26</v>
      </c>
      <c r="O5" s="43">
        <v>2</v>
      </c>
    </row>
    <row r="6" spans="1:15" x14ac:dyDescent="0.25">
      <c r="A6" s="39">
        <v>22</v>
      </c>
      <c r="B6" s="40" t="s">
        <v>4</v>
      </c>
      <c r="C6" s="40">
        <f>Start_varustus!D9</f>
        <v>0</v>
      </c>
      <c r="D6" s="40">
        <f>'KP 1_ Viktoriin'!H8</f>
        <v>3</v>
      </c>
      <c r="E6" s="40">
        <f>'KP 2_side'!F8</f>
        <v>4</v>
      </c>
      <c r="F6" s="40">
        <f>'KP 3_paat'!F8</f>
        <v>3</v>
      </c>
      <c r="G6" s="40">
        <f>'KP 4_lõke'!E8</f>
        <v>0</v>
      </c>
      <c r="H6" s="40">
        <f>'KP 5- miinid'!G8</f>
        <v>8</v>
      </c>
      <c r="I6" s="40">
        <f>'KP 6_jaht'!F8</f>
        <v>7</v>
      </c>
      <c r="J6" s="40">
        <f>'KP 7_Lõpujooks'!F8</f>
        <v>3</v>
      </c>
      <c r="K6" s="40">
        <f>Varustus!D9</f>
        <v>0</v>
      </c>
      <c r="L6" s="40">
        <f>Elutalongid!D9</f>
        <v>0</v>
      </c>
      <c r="M6" s="41">
        <f>Postkast!D7</f>
        <v>2</v>
      </c>
      <c r="N6" s="42">
        <f t="shared" si="0"/>
        <v>26</v>
      </c>
      <c r="O6" s="43">
        <v>3</v>
      </c>
    </row>
    <row r="7" spans="1:15" x14ac:dyDescent="0.25">
      <c r="A7" s="44">
        <v>28</v>
      </c>
      <c r="B7" s="8" t="s">
        <v>43</v>
      </c>
      <c r="C7" s="8">
        <f>Start_varustus!D15</f>
        <v>0</v>
      </c>
      <c r="D7" s="8">
        <f>'KP 1_ Viktoriin'!H14</f>
        <v>8</v>
      </c>
      <c r="E7" s="8">
        <f>'KP 2_side'!F14</f>
        <v>0</v>
      </c>
      <c r="F7" s="8">
        <f>'KP 3_paat'!F14</f>
        <v>2</v>
      </c>
      <c r="G7" s="8">
        <f>'KP 4_lõke'!E14</f>
        <v>5</v>
      </c>
      <c r="H7" s="8">
        <f>'KP 5- miinid'!G14</f>
        <v>3</v>
      </c>
      <c r="I7" s="8">
        <f>'KP 6_jaht'!F14</f>
        <v>10</v>
      </c>
      <c r="J7" s="8">
        <f>'KP 7_Lõpujooks'!F14</f>
        <v>5</v>
      </c>
      <c r="K7" s="8">
        <f>Varustus!D15</f>
        <v>0</v>
      </c>
      <c r="L7" s="8">
        <f>Elutalongid!D15</f>
        <v>0</v>
      </c>
      <c r="M7" s="45">
        <f>Postkast!D13</f>
        <v>4</v>
      </c>
      <c r="N7" s="46">
        <f t="shared" si="0"/>
        <v>29</v>
      </c>
      <c r="O7" s="30">
        <v>4</v>
      </c>
    </row>
    <row r="8" spans="1:15" x14ac:dyDescent="0.25">
      <c r="A8" s="22">
        <v>23</v>
      </c>
      <c r="B8" s="8" t="s">
        <v>38</v>
      </c>
      <c r="C8" s="6">
        <f>Start_varustus!D10</f>
        <v>0</v>
      </c>
      <c r="D8" s="6">
        <f>'KP 1_ Viktoriin'!H9</f>
        <v>5</v>
      </c>
      <c r="E8" s="6">
        <f>'KP 2_side'!F9</f>
        <v>6</v>
      </c>
      <c r="F8" s="6">
        <f>'KP 3_paat'!F9</f>
        <v>7</v>
      </c>
      <c r="G8" s="6">
        <f>'KP 4_lõke'!E9</f>
        <v>3</v>
      </c>
      <c r="H8" s="6">
        <f>'KP 5- miinid'!G9</f>
        <v>5</v>
      </c>
      <c r="I8" s="6">
        <f>'KP 6_jaht'!F9</f>
        <v>8</v>
      </c>
      <c r="J8" s="6">
        <f>'KP 7_Lõpujooks'!F9</f>
        <v>0</v>
      </c>
      <c r="K8" s="6">
        <f>Varustus!D10</f>
        <v>0</v>
      </c>
      <c r="L8" s="6">
        <f>Elutalongid!D10</f>
        <v>0</v>
      </c>
      <c r="M8" s="27">
        <f>Postkast!D8</f>
        <v>3</v>
      </c>
      <c r="N8" s="32">
        <f t="shared" si="0"/>
        <v>31</v>
      </c>
      <c r="O8" s="29">
        <v>5</v>
      </c>
    </row>
    <row r="9" spans="1:15" x14ac:dyDescent="0.25">
      <c r="A9" s="22">
        <v>30</v>
      </c>
      <c r="B9" s="8" t="s">
        <v>44</v>
      </c>
      <c r="C9" s="8">
        <f>Start_varustus!D17</f>
        <v>0</v>
      </c>
      <c r="D9" s="8">
        <f>'KP 1_ Viktoriin'!H16</f>
        <v>9</v>
      </c>
      <c r="E9" s="8">
        <f>'KP 2_side'!F16</f>
        <v>4</v>
      </c>
      <c r="F9" s="8">
        <f>'KP 3_paat'!F16</f>
        <v>9</v>
      </c>
      <c r="G9" s="6">
        <f>'KP 4_lõke'!E16</f>
        <v>7</v>
      </c>
      <c r="H9" s="6">
        <f>'KP 5- miinid'!G16</f>
        <v>2</v>
      </c>
      <c r="I9" s="6">
        <f>'KP 6_jaht'!F16</f>
        <v>0</v>
      </c>
      <c r="J9" s="6">
        <f>'KP 7_Lõpujooks'!F16</f>
        <v>9</v>
      </c>
      <c r="K9" s="8">
        <f>Varustus!D17</f>
        <v>0</v>
      </c>
      <c r="L9" s="6">
        <f>Elutalongid!D17</f>
        <v>0</v>
      </c>
      <c r="M9" s="27">
        <f>Postkast!D15</f>
        <v>3</v>
      </c>
      <c r="N9" s="32">
        <f t="shared" si="0"/>
        <v>37</v>
      </c>
      <c r="O9" s="30">
        <v>6</v>
      </c>
    </row>
    <row r="10" spans="1:15" x14ac:dyDescent="0.25">
      <c r="A10" s="22">
        <v>26</v>
      </c>
      <c r="B10" s="8" t="s">
        <v>41</v>
      </c>
      <c r="C10" s="8">
        <f>Start_varustus!D13</f>
        <v>0</v>
      </c>
      <c r="D10" s="8">
        <f>'KP 1_ Viktoriin'!H12</f>
        <v>3</v>
      </c>
      <c r="E10" s="8">
        <f>'KP 2_side'!F12</f>
        <v>3</v>
      </c>
      <c r="F10" s="8">
        <f>'KP 3_paat'!F12</f>
        <v>6</v>
      </c>
      <c r="G10" s="6">
        <f>'KP 4_lõke'!E12</f>
        <v>7</v>
      </c>
      <c r="H10" s="6">
        <f>'KP 5- miinid'!G12</f>
        <v>7</v>
      </c>
      <c r="I10" s="6">
        <f>'KP 6_jaht'!F12</f>
        <v>4</v>
      </c>
      <c r="J10" s="6">
        <f>'KP 7_Lõpujooks'!F12</f>
        <v>10</v>
      </c>
      <c r="K10" s="8">
        <f>Varustus!D13</f>
        <v>0</v>
      </c>
      <c r="L10" s="6">
        <f>Elutalongid!D13</f>
        <v>0</v>
      </c>
      <c r="M10" s="27">
        <f>Postkast!D11</f>
        <v>3</v>
      </c>
      <c r="N10" s="32">
        <f t="shared" si="0"/>
        <v>37</v>
      </c>
      <c r="O10" s="30">
        <v>7</v>
      </c>
    </row>
    <row r="11" spans="1:15" x14ac:dyDescent="0.25">
      <c r="A11" s="22">
        <v>20</v>
      </c>
      <c r="B11" s="8" t="s">
        <v>37</v>
      </c>
      <c r="C11" s="6">
        <f>Start_varustus!D7</f>
        <v>0</v>
      </c>
      <c r="D11" s="6">
        <f>'KP 1_ Viktoriin'!H6</f>
        <v>0</v>
      </c>
      <c r="E11" s="6">
        <f>'KP 2_side'!F6</f>
        <v>5</v>
      </c>
      <c r="F11" s="6">
        <f>'KP 3_paat'!F6</f>
        <v>5</v>
      </c>
      <c r="G11" s="6">
        <f>'KP 4_lõke'!E6</f>
        <v>4</v>
      </c>
      <c r="H11" s="6">
        <f>'KP 5- miinid'!G6</f>
        <v>10</v>
      </c>
      <c r="I11" s="6">
        <f>'KP 6_jaht'!F6</f>
        <v>9</v>
      </c>
      <c r="J11" s="6">
        <f>'KP 7_Lõpujooks'!F6</f>
        <v>8</v>
      </c>
      <c r="K11" s="6">
        <f>Varustus!D7</f>
        <v>0</v>
      </c>
      <c r="L11" s="6">
        <f>Elutalongid!D7</f>
        <v>0</v>
      </c>
      <c r="M11" s="27">
        <f>Postkast!D5</f>
        <v>0</v>
      </c>
      <c r="N11" s="32">
        <f t="shared" si="0"/>
        <v>41</v>
      </c>
      <c r="O11" s="29">
        <v>8</v>
      </c>
    </row>
    <row r="12" spans="1:15" x14ac:dyDescent="0.25">
      <c r="A12" s="22">
        <v>27</v>
      </c>
      <c r="B12" s="8" t="s">
        <v>42</v>
      </c>
      <c r="C12" s="8">
        <f>Start_varustus!D14</f>
        <v>0</v>
      </c>
      <c r="D12" s="8">
        <f>'KP 1_ Viktoriin'!H13</f>
        <v>7</v>
      </c>
      <c r="E12" s="8">
        <f>'KP 2_side'!F13</f>
        <v>7</v>
      </c>
      <c r="F12" s="8">
        <f>'KP 3_paat'!F13</f>
        <v>11</v>
      </c>
      <c r="G12" s="6">
        <f>'KP 4_lõke'!E13</f>
        <v>6</v>
      </c>
      <c r="H12" s="6">
        <f>'KP 5- miinid'!G13</f>
        <v>4</v>
      </c>
      <c r="I12" s="6">
        <f>'KP 6_jaht'!F13</f>
        <v>3</v>
      </c>
      <c r="J12" s="6">
        <f>'KP 7_Lõpujooks'!F13</f>
        <v>7</v>
      </c>
      <c r="K12" s="8">
        <f>Varustus!D14</f>
        <v>0</v>
      </c>
      <c r="L12" s="6">
        <f>Elutalongid!D14</f>
        <v>0</v>
      </c>
      <c r="M12" s="27">
        <f>Postkast!D12</f>
        <v>2</v>
      </c>
      <c r="N12" s="32">
        <f t="shared" si="0"/>
        <v>43</v>
      </c>
      <c r="O12" s="30">
        <v>9</v>
      </c>
    </row>
    <row r="13" spans="1:15" x14ac:dyDescent="0.25">
      <c r="A13" s="22">
        <v>25</v>
      </c>
      <c r="B13" s="8" t="s">
        <v>40</v>
      </c>
      <c r="C13" s="6">
        <f>Start_varustus!D12</f>
        <v>0</v>
      </c>
      <c r="D13" s="6">
        <f>'KP 1_ Viktoriin'!H11</f>
        <v>4</v>
      </c>
      <c r="E13" s="6">
        <f>'KP 2_side'!F11</f>
        <v>11</v>
      </c>
      <c r="F13" s="6">
        <f>'KP 3_paat'!F11</f>
        <v>8</v>
      </c>
      <c r="G13" s="6">
        <f>'KP 4_lõke'!E11</f>
        <v>7</v>
      </c>
      <c r="H13" s="6">
        <f>'KP 5- miinid'!G11</f>
        <v>6</v>
      </c>
      <c r="I13" s="6">
        <f>'KP 6_jaht'!F11</f>
        <v>6</v>
      </c>
      <c r="J13" s="6">
        <f>'KP 7_Lõpujooks'!F11</f>
        <v>6</v>
      </c>
      <c r="K13" s="6">
        <f>Varustus!D12</f>
        <v>0</v>
      </c>
      <c r="L13" s="6">
        <f>Elutalongid!D12</f>
        <v>0</v>
      </c>
      <c r="M13" s="27">
        <f>Postkast!D10</f>
        <v>2</v>
      </c>
      <c r="N13" s="32">
        <f t="shared" si="0"/>
        <v>46</v>
      </c>
      <c r="O13" s="29">
        <v>10</v>
      </c>
    </row>
    <row r="14" spans="1:15" ht="15.75" thickBot="1" x14ac:dyDescent="0.3">
      <c r="A14" s="23">
        <v>24</v>
      </c>
      <c r="B14" s="24" t="s">
        <v>39</v>
      </c>
      <c r="C14" s="25">
        <f>Start_varustus!D11</f>
        <v>10</v>
      </c>
      <c r="D14" s="25">
        <f>'KP 1_ Viktoriin'!H10</f>
        <v>10</v>
      </c>
      <c r="E14" s="25">
        <f>'KP 2_side'!F10</f>
        <v>11</v>
      </c>
      <c r="F14" s="25">
        <f>'KP 3_paat'!F10</f>
        <v>11</v>
      </c>
      <c r="G14" s="25">
        <f>'KP 4_lõke'!E10</f>
        <v>11</v>
      </c>
      <c r="H14" s="25">
        <f>'KP 5- miinid'!G10</f>
        <v>11</v>
      </c>
      <c r="I14" s="25">
        <f>'KP 6_jaht'!F10</f>
        <v>11</v>
      </c>
      <c r="J14" s="26">
        <f>'KP 7_Lõpujooks'!F10</f>
        <v>0</v>
      </c>
      <c r="K14" s="26">
        <f>Varustus!D11</f>
        <v>0</v>
      </c>
      <c r="L14" s="26">
        <f>Elutalongid!D11</f>
        <v>0</v>
      </c>
      <c r="M14" s="28">
        <f>Postkast!D9</f>
        <v>2</v>
      </c>
      <c r="N14" s="33">
        <f t="shared" si="0"/>
        <v>73</v>
      </c>
      <c r="O14" s="31">
        <v>11</v>
      </c>
    </row>
    <row r="16" spans="1:15" x14ac:dyDescent="0.25">
      <c r="B16" s="16" t="s">
        <v>85</v>
      </c>
    </row>
    <row r="17" spans="1:17" x14ac:dyDescent="0.25">
      <c r="A17" s="3"/>
      <c r="B17" s="3"/>
      <c r="C17" s="3"/>
      <c r="D17" s="3"/>
      <c r="E17" s="3"/>
      <c r="F17" s="3"/>
      <c r="G17" s="3"/>
      <c r="I17" s="3"/>
      <c r="J17" s="3"/>
      <c r="K17" s="3"/>
      <c r="L17" s="3"/>
      <c r="M17" s="3"/>
      <c r="N17" s="3"/>
      <c r="O17" s="3"/>
      <c r="P17" s="3"/>
      <c r="Q17" s="3"/>
    </row>
    <row r="18" spans="1:17" x14ac:dyDescent="0.25">
      <c r="A18" s="3"/>
      <c r="B18" s="3" t="s">
        <v>6</v>
      </c>
      <c r="C18" t="s">
        <v>7</v>
      </c>
      <c r="D18" s="3"/>
      <c r="E18" s="3"/>
      <c r="F18" s="3"/>
      <c r="G18" s="3"/>
      <c r="H18" s="9"/>
      <c r="I18" s="9"/>
      <c r="J18" s="9"/>
      <c r="K18" s="9"/>
      <c r="L18" s="3"/>
      <c r="M18" s="3"/>
      <c r="N18" s="3"/>
      <c r="O18" s="3"/>
      <c r="P18" s="3"/>
      <c r="Q18" s="3"/>
    </row>
    <row r="19" spans="1:17" x14ac:dyDescent="0.25">
      <c r="A19" s="3"/>
      <c r="B19" s="3"/>
      <c r="C19" t="s">
        <v>8</v>
      </c>
      <c r="D19" s="3"/>
      <c r="E19" s="3"/>
      <c r="F19" s="3"/>
      <c r="G19" s="3"/>
      <c r="H19" s="9"/>
      <c r="I19" s="9"/>
      <c r="J19" s="9"/>
      <c r="K19" s="9"/>
      <c r="L19" s="3"/>
      <c r="M19" s="3"/>
      <c r="N19" s="3"/>
      <c r="O19" s="3"/>
      <c r="P19" s="3"/>
      <c r="Q19" s="3"/>
    </row>
    <row r="20" spans="1:17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</sheetData>
  <sortState ref="A4:O14">
    <sortCondition ref="N4:N14"/>
    <sortCondition ref="J4:J14"/>
  </sortState>
  <pageMargins left="0.25" right="0.25" top="0.75" bottom="0.75" header="0.3" footer="0.3"/>
  <pageSetup paperSize="9" scale="9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workbookViewId="0">
      <selection sqref="A1:C11"/>
    </sheetView>
  </sheetViews>
  <sheetFormatPr defaultRowHeight="15" x14ac:dyDescent="0.25"/>
  <cols>
    <col min="2" max="2" width="11" bestFit="1" customWidth="1"/>
    <col min="3" max="3" width="42.28515625" customWidth="1"/>
    <col min="4" max="4" width="17.85546875" bestFit="1" customWidth="1"/>
  </cols>
  <sheetData>
    <row r="1" spans="1:4" x14ac:dyDescent="0.25">
      <c r="A1" s="3" t="s">
        <v>46</v>
      </c>
    </row>
    <row r="2" spans="1:4" x14ac:dyDescent="0.25">
      <c r="A2" s="3" t="s">
        <v>17</v>
      </c>
    </row>
    <row r="3" spans="1:4" x14ac:dyDescent="0.25">
      <c r="A3" s="3" t="s">
        <v>82</v>
      </c>
      <c r="B3" s="3"/>
    </row>
    <row r="4" spans="1:4" x14ac:dyDescent="0.25">
      <c r="A4" s="3" t="s">
        <v>53</v>
      </c>
      <c r="B4" s="3"/>
    </row>
    <row r="6" spans="1:4" ht="90" x14ac:dyDescent="0.25">
      <c r="B6" s="5" t="s">
        <v>0</v>
      </c>
      <c r="C6" s="7" t="s">
        <v>1</v>
      </c>
      <c r="D6" s="5" t="s">
        <v>2</v>
      </c>
    </row>
    <row r="7" spans="1:4" x14ac:dyDescent="0.25">
      <c r="A7" s="6">
        <v>20</v>
      </c>
      <c r="B7" s="8" t="s">
        <v>37</v>
      </c>
      <c r="C7" s="1">
        <v>0</v>
      </c>
      <c r="D7" s="1">
        <f>10*C7</f>
        <v>0</v>
      </c>
    </row>
    <row r="8" spans="1:4" x14ac:dyDescent="0.25">
      <c r="A8" s="6">
        <v>21</v>
      </c>
      <c r="B8" s="8" t="s">
        <v>5</v>
      </c>
      <c r="C8" s="1">
        <v>0</v>
      </c>
      <c r="D8" s="1">
        <f t="shared" ref="D8:D17" si="0">10*C8</f>
        <v>0</v>
      </c>
    </row>
    <row r="9" spans="1:4" x14ac:dyDescent="0.25">
      <c r="A9" s="6">
        <v>22</v>
      </c>
      <c r="B9" s="8" t="s">
        <v>4</v>
      </c>
      <c r="C9" s="1">
        <v>0</v>
      </c>
      <c r="D9" s="1">
        <f t="shared" si="0"/>
        <v>0</v>
      </c>
    </row>
    <row r="10" spans="1:4" x14ac:dyDescent="0.25">
      <c r="A10" s="6">
        <v>23</v>
      </c>
      <c r="B10" s="8" t="s">
        <v>38</v>
      </c>
      <c r="C10" s="1">
        <v>0</v>
      </c>
      <c r="D10" s="1">
        <f t="shared" si="0"/>
        <v>0</v>
      </c>
    </row>
    <row r="11" spans="1:4" x14ac:dyDescent="0.25">
      <c r="A11" s="6">
        <v>24</v>
      </c>
      <c r="B11" s="8" t="s">
        <v>39</v>
      </c>
      <c r="C11" s="1">
        <v>0</v>
      </c>
      <c r="D11" s="1">
        <f t="shared" si="0"/>
        <v>0</v>
      </c>
    </row>
    <row r="12" spans="1:4" x14ac:dyDescent="0.25">
      <c r="A12" s="6">
        <v>25</v>
      </c>
      <c r="B12" s="8" t="s">
        <v>40</v>
      </c>
      <c r="C12" s="1">
        <v>0</v>
      </c>
      <c r="D12" s="1">
        <f t="shared" si="0"/>
        <v>0</v>
      </c>
    </row>
    <row r="13" spans="1:4" x14ac:dyDescent="0.25">
      <c r="A13" s="6">
        <v>26</v>
      </c>
      <c r="B13" s="8" t="s">
        <v>41</v>
      </c>
      <c r="C13" s="1">
        <v>0</v>
      </c>
      <c r="D13" s="1">
        <f t="shared" si="0"/>
        <v>0</v>
      </c>
    </row>
    <row r="14" spans="1:4" x14ac:dyDescent="0.25">
      <c r="A14" s="6">
        <v>27</v>
      </c>
      <c r="B14" s="8" t="s">
        <v>42</v>
      </c>
      <c r="C14" s="1">
        <v>0</v>
      </c>
      <c r="D14" s="1">
        <f t="shared" si="0"/>
        <v>0</v>
      </c>
    </row>
    <row r="15" spans="1:4" x14ac:dyDescent="0.25">
      <c r="A15" s="6">
        <v>28</v>
      </c>
      <c r="B15" s="8" t="s">
        <v>43</v>
      </c>
      <c r="C15" s="1">
        <v>0</v>
      </c>
      <c r="D15" s="1">
        <f t="shared" si="0"/>
        <v>0</v>
      </c>
    </row>
    <row r="16" spans="1:4" x14ac:dyDescent="0.25">
      <c r="A16" s="6">
        <v>29</v>
      </c>
      <c r="B16" s="8" t="s">
        <v>3</v>
      </c>
      <c r="C16" s="1">
        <v>0</v>
      </c>
      <c r="D16" s="1">
        <f t="shared" si="0"/>
        <v>0</v>
      </c>
    </row>
    <row r="17" spans="1:4" x14ac:dyDescent="0.25">
      <c r="A17" s="6">
        <v>30</v>
      </c>
      <c r="B17" s="8" t="s">
        <v>44</v>
      </c>
      <c r="C17" s="1">
        <v>0</v>
      </c>
      <c r="D17" s="1">
        <f t="shared" si="0"/>
        <v>0</v>
      </c>
    </row>
    <row r="20" spans="1:4" x14ac:dyDescent="0.25">
      <c r="B20" s="4"/>
    </row>
    <row r="21" spans="1:4" x14ac:dyDescent="0.25">
      <c r="B21" s="4"/>
      <c r="C21" t="s">
        <v>9</v>
      </c>
    </row>
    <row r="22" spans="1:4" x14ac:dyDescent="0.25">
      <c r="B22" s="4"/>
    </row>
    <row r="23" spans="1:4" x14ac:dyDescent="0.25">
      <c r="B23" s="4" t="s">
        <v>6</v>
      </c>
      <c r="C23" t="s">
        <v>7</v>
      </c>
    </row>
    <row r="24" spans="1:4" x14ac:dyDescent="0.25">
      <c r="B24" s="4"/>
      <c r="C24" t="s">
        <v>8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workbookViewId="0">
      <selection sqref="A1:D30"/>
    </sheetView>
  </sheetViews>
  <sheetFormatPr defaultRowHeight="15" x14ac:dyDescent="0.25"/>
  <cols>
    <col min="2" max="2" width="11" bestFit="1" customWidth="1"/>
    <col min="3" max="3" width="42.28515625" customWidth="1"/>
    <col min="4" max="4" width="17.85546875" bestFit="1" customWidth="1"/>
  </cols>
  <sheetData>
    <row r="1" spans="1:4" x14ac:dyDescent="0.25">
      <c r="A1" s="3" t="s">
        <v>46</v>
      </c>
    </row>
    <row r="2" spans="1:4" x14ac:dyDescent="0.25">
      <c r="A2" s="3" t="s">
        <v>17</v>
      </c>
    </row>
    <row r="3" spans="1:4" x14ac:dyDescent="0.25">
      <c r="A3" s="3" t="s">
        <v>81</v>
      </c>
      <c r="B3" s="3"/>
    </row>
    <row r="4" spans="1:4" x14ac:dyDescent="0.25">
      <c r="A4" s="3" t="s">
        <v>53</v>
      </c>
      <c r="B4" s="3"/>
    </row>
    <row r="6" spans="1:4" x14ac:dyDescent="0.25">
      <c r="B6" s="5" t="s">
        <v>0</v>
      </c>
      <c r="C6" s="7" t="s">
        <v>25</v>
      </c>
      <c r="D6" s="5" t="s">
        <v>2</v>
      </c>
    </row>
    <row r="7" spans="1:4" x14ac:dyDescent="0.25">
      <c r="A7" s="6">
        <v>20</v>
      </c>
      <c r="B7" s="8" t="s">
        <v>37</v>
      </c>
      <c r="C7" s="1">
        <v>0</v>
      </c>
      <c r="D7" s="1">
        <f>8*C7</f>
        <v>0</v>
      </c>
    </row>
    <row r="8" spans="1:4" x14ac:dyDescent="0.25">
      <c r="A8" s="6">
        <v>21</v>
      </c>
      <c r="B8" s="8" t="s">
        <v>5</v>
      </c>
      <c r="C8" s="1">
        <v>0</v>
      </c>
      <c r="D8" s="1">
        <f t="shared" ref="D8:D17" si="0">8*C8</f>
        <v>0</v>
      </c>
    </row>
    <row r="9" spans="1:4" x14ac:dyDescent="0.25">
      <c r="A9" s="6">
        <v>22</v>
      </c>
      <c r="B9" s="8" t="s">
        <v>4</v>
      </c>
      <c r="C9" s="1">
        <v>0</v>
      </c>
      <c r="D9" s="1">
        <f t="shared" si="0"/>
        <v>0</v>
      </c>
    </row>
    <row r="10" spans="1:4" x14ac:dyDescent="0.25">
      <c r="A10" s="6">
        <v>23</v>
      </c>
      <c r="B10" s="8" t="s">
        <v>38</v>
      </c>
      <c r="C10" s="1">
        <v>0</v>
      </c>
      <c r="D10" s="1">
        <f t="shared" si="0"/>
        <v>0</v>
      </c>
    </row>
    <row r="11" spans="1:4" x14ac:dyDescent="0.25">
      <c r="A11" s="6">
        <v>24</v>
      </c>
      <c r="B11" s="8" t="s">
        <v>39</v>
      </c>
      <c r="C11" s="1">
        <v>0</v>
      </c>
      <c r="D11" s="1">
        <f t="shared" si="0"/>
        <v>0</v>
      </c>
    </row>
    <row r="12" spans="1:4" x14ac:dyDescent="0.25">
      <c r="A12" s="6">
        <v>25</v>
      </c>
      <c r="B12" s="8" t="s">
        <v>40</v>
      </c>
      <c r="C12" s="1">
        <v>0</v>
      </c>
      <c r="D12" s="1">
        <f t="shared" si="0"/>
        <v>0</v>
      </c>
    </row>
    <row r="13" spans="1:4" x14ac:dyDescent="0.25">
      <c r="A13" s="6">
        <v>26</v>
      </c>
      <c r="B13" s="8" t="s">
        <v>41</v>
      </c>
      <c r="C13" s="1">
        <v>0</v>
      </c>
      <c r="D13" s="1">
        <f t="shared" si="0"/>
        <v>0</v>
      </c>
    </row>
    <row r="14" spans="1:4" x14ac:dyDescent="0.25">
      <c r="A14" s="6">
        <v>27</v>
      </c>
      <c r="B14" s="8" t="s">
        <v>42</v>
      </c>
      <c r="C14" s="1">
        <v>0</v>
      </c>
      <c r="D14" s="1">
        <f t="shared" si="0"/>
        <v>0</v>
      </c>
    </row>
    <row r="15" spans="1:4" x14ac:dyDescent="0.25">
      <c r="A15" s="6">
        <v>28</v>
      </c>
      <c r="B15" s="8" t="s">
        <v>43</v>
      </c>
      <c r="C15" s="1">
        <v>0</v>
      </c>
      <c r="D15" s="1">
        <f t="shared" si="0"/>
        <v>0</v>
      </c>
    </row>
    <row r="16" spans="1:4" x14ac:dyDescent="0.25">
      <c r="A16" s="6">
        <v>29</v>
      </c>
      <c r="B16" s="8" t="s">
        <v>3</v>
      </c>
      <c r="C16" s="1">
        <v>0</v>
      </c>
      <c r="D16" s="1">
        <f t="shared" si="0"/>
        <v>0</v>
      </c>
    </row>
    <row r="17" spans="1:4" x14ac:dyDescent="0.25">
      <c r="A17" s="6">
        <v>30</v>
      </c>
      <c r="B17" s="8" t="s">
        <v>44</v>
      </c>
      <c r="C17" s="1">
        <v>0</v>
      </c>
      <c r="D17" s="1">
        <f t="shared" si="0"/>
        <v>0</v>
      </c>
    </row>
    <row r="20" spans="1:4" x14ac:dyDescent="0.25">
      <c r="B20" s="4"/>
    </row>
    <row r="21" spans="1:4" x14ac:dyDescent="0.25">
      <c r="B21" s="4"/>
      <c r="C21" t="s">
        <v>26</v>
      </c>
    </row>
    <row r="22" spans="1:4" x14ac:dyDescent="0.25">
      <c r="B22" s="4"/>
    </row>
    <row r="23" spans="1:4" x14ac:dyDescent="0.25">
      <c r="B23" s="4" t="s">
        <v>6</v>
      </c>
      <c r="C23" t="s">
        <v>7</v>
      </c>
    </row>
    <row r="24" spans="1:4" x14ac:dyDescent="0.25">
      <c r="B24" s="4"/>
      <c r="C24" t="s">
        <v>8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workbookViewId="0">
      <selection sqref="A1:E21"/>
    </sheetView>
  </sheetViews>
  <sheetFormatPr defaultRowHeight="15" x14ac:dyDescent="0.25"/>
  <cols>
    <col min="2" max="2" width="11" bestFit="1" customWidth="1"/>
    <col min="3" max="3" width="33.140625" customWidth="1"/>
    <col min="4" max="4" width="19.5703125" customWidth="1"/>
  </cols>
  <sheetData>
    <row r="1" spans="1:4" x14ac:dyDescent="0.25">
      <c r="A1" s="3" t="s">
        <v>77</v>
      </c>
    </row>
    <row r="2" spans="1:4" x14ac:dyDescent="0.25">
      <c r="A2" s="3" t="s">
        <v>78</v>
      </c>
    </row>
    <row r="4" spans="1:4" x14ac:dyDescent="0.25">
      <c r="B4" s="5" t="s">
        <v>0</v>
      </c>
      <c r="C4" s="7" t="s">
        <v>83</v>
      </c>
      <c r="D4" s="5" t="s">
        <v>79</v>
      </c>
    </row>
    <row r="5" spans="1:4" x14ac:dyDescent="0.25">
      <c r="A5" s="6">
        <v>20</v>
      </c>
      <c r="B5" s="8" t="s">
        <v>37</v>
      </c>
      <c r="C5" s="1">
        <v>0</v>
      </c>
      <c r="D5" s="1">
        <v>0</v>
      </c>
    </row>
    <row r="6" spans="1:4" x14ac:dyDescent="0.25">
      <c r="A6" s="6">
        <v>21</v>
      </c>
      <c r="B6" s="8" t="s">
        <v>5</v>
      </c>
      <c r="C6" s="1">
        <v>0</v>
      </c>
      <c r="D6" s="1">
        <v>0</v>
      </c>
    </row>
    <row r="7" spans="1:4" x14ac:dyDescent="0.25">
      <c r="A7" s="6">
        <v>22</v>
      </c>
      <c r="B7" s="8" t="s">
        <v>4</v>
      </c>
      <c r="C7" s="1">
        <v>2</v>
      </c>
      <c r="D7" s="1">
        <v>2</v>
      </c>
    </row>
    <row r="8" spans="1:4" x14ac:dyDescent="0.25">
      <c r="A8" s="6">
        <v>23</v>
      </c>
      <c r="B8" s="8" t="s">
        <v>38</v>
      </c>
      <c r="C8" s="1">
        <v>3</v>
      </c>
      <c r="D8" s="1">
        <v>3</v>
      </c>
    </row>
    <row r="9" spans="1:4" x14ac:dyDescent="0.25">
      <c r="A9" s="6">
        <v>24</v>
      </c>
      <c r="B9" s="8" t="s">
        <v>39</v>
      </c>
      <c r="C9" s="1">
        <v>2</v>
      </c>
      <c r="D9" s="1">
        <v>2</v>
      </c>
    </row>
    <row r="10" spans="1:4" x14ac:dyDescent="0.25">
      <c r="A10" s="6">
        <v>25</v>
      </c>
      <c r="B10" s="8" t="s">
        <v>40</v>
      </c>
      <c r="C10" s="1">
        <v>2</v>
      </c>
      <c r="D10" s="1">
        <v>2</v>
      </c>
    </row>
    <row r="11" spans="1:4" x14ac:dyDescent="0.25">
      <c r="A11" s="6">
        <v>26</v>
      </c>
      <c r="B11" s="8" t="s">
        <v>41</v>
      </c>
      <c r="C11" s="1">
        <v>3</v>
      </c>
      <c r="D11" s="1">
        <v>3</v>
      </c>
    </row>
    <row r="12" spans="1:4" x14ac:dyDescent="0.25">
      <c r="A12" s="6">
        <v>27</v>
      </c>
      <c r="B12" s="8" t="s">
        <v>42</v>
      </c>
      <c r="C12" s="1">
        <v>2</v>
      </c>
      <c r="D12" s="1">
        <v>2</v>
      </c>
    </row>
    <row r="13" spans="1:4" x14ac:dyDescent="0.25">
      <c r="A13" s="6">
        <v>28</v>
      </c>
      <c r="B13" s="8" t="s">
        <v>43</v>
      </c>
      <c r="C13" s="1">
        <v>4</v>
      </c>
      <c r="D13" s="1">
        <v>4</v>
      </c>
    </row>
    <row r="14" spans="1:4" x14ac:dyDescent="0.25">
      <c r="A14" s="6">
        <v>29</v>
      </c>
      <c r="B14" s="8" t="s">
        <v>3</v>
      </c>
      <c r="C14" s="1">
        <v>2</v>
      </c>
      <c r="D14" s="1">
        <v>2</v>
      </c>
    </row>
    <row r="15" spans="1:4" x14ac:dyDescent="0.25">
      <c r="A15" s="6">
        <v>30</v>
      </c>
      <c r="B15" s="8" t="s">
        <v>44</v>
      </c>
      <c r="C15" s="1">
        <v>3</v>
      </c>
      <c r="D15" s="1">
        <v>3</v>
      </c>
    </row>
    <row r="18" spans="2:3" x14ac:dyDescent="0.25">
      <c r="B18" s="4" t="s">
        <v>6</v>
      </c>
      <c r="C18" t="s">
        <v>7</v>
      </c>
    </row>
    <row r="19" spans="2:3" x14ac:dyDescent="0.25">
      <c r="B19" s="4"/>
      <c r="C19" t="s">
        <v>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workbookViewId="0">
      <selection activeCell="C21" sqref="C21:C22"/>
    </sheetView>
  </sheetViews>
  <sheetFormatPr defaultRowHeight="15" x14ac:dyDescent="0.25"/>
  <cols>
    <col min="1" max="1" width="5.42578125" customWidth="1"/>
    <col min="2" max="2" width="14.5703125" customWidth="1"/>
    <col min="3" max="3" width="22.28515625" customWidth="1"/>
    <col min="4" max="4" width="17.5703125" bestFit="1" customWidth="1"/>
  </cols>
  <sheetData>
    <row r="1" spans="1:4" x14ac:dyDescent="0.25">
      <c r="A1" s="3" t="s">
        <v>46</v>
      </c>
    </row>
    <row r="2" spans="1:4" x14ac:dyDescent="0.25">
      <c r="A2" s="3" t="s">
        <v>17</v>
      </c>
    </row>
    <row r="3" spans="1:4" x14ac:dyDescent="0.25">
      <c r="A3" s="3" t="s">
        <v>52</v>
      </c>
      <c r="B3" s="3"/>
    </row>
    <row r="4" spans="1:4" x14ac:dyDescent="0.25">
      <c r="A4" s="3" t="s">
        <v>53</v>
      </c>
      <c r="B4" s="3"/>
    </row>
    <row r="6" spans="1:4" ht="45" x14ac:dyDescent="0.25">
      <c r="B6" s="5" t="s">
        <v>0</v>
      </c>
      <c r="C6" s="7" t="s">
        <v>1</v>
      </c>
      <c r="D6" s="5" t="s">
        <v>2</v>
      </c>
    </row>
    <row r="7" spans="1:4" x14ac:dyDescent="0.25">
      <c r="A7" s="6">
        <v>20</v>
      </c>
      <c r="B7" s="8" t="s">
        <v>37</v>
      </c>
      <c r="C7" s="1">
        <v>0</v>
      </c>
      <c r="D7" s="1">
        <f>C7*10</f>
        <v>0</v>
      </c>
    </row>
    <row r="8" spans="1:4" x14ac:dyDescent="0.25">
      <c r="A8" s="6">
        <v>21</v>
      </c>
      <c r="B8" s="8" t="s">
        <v>5</v>
      </c>
      <c r="C8" s="1">
        <v>0</v>
      </c>
      <c r="D8" s="1">
        <f t="shared" ref="D8:D17" si="0">C8*10</f>
        <v>0</v>
      </c>
    </row>
    <row r="9" spans="1:4" x14ac:dyDescent="0.25">
      <c r="A9" s="6">
        <v>22</v>
      </c>
      <c r="B9" s="8" t="s">
        <v>4</v>
      </c>
      <c r="C9" s="1">
        <v>0</v>
      </c>
      <c r="D9" s="1">
        <f t="shared" si="0"/>
        <v>0</v>
      </c>
    </row>
    <row r="10" spans="1:4" x14ac:dyDescent="0.25">
      <c r="A10" s="6">
        <v>23</v>
      </c>
      <c r="B10" s="8" t="s">
        <v>38</v>
      </c>
      <c r="C10" s="1">
        <v>0</v>
      </c>
      <c r="D10" s="1">
        <f t="shared" si="0"/>
        <v>0</v>
      </c>
    </row>
    <row r="11" spans="1:4" x14ac:dyDescent="0.25">
      <c r="A11" s="6">
        <v>24</v>
      </c>
      <c r="B11" s="8" t="s">
        <v>39</v>
      </c>
      <c r="C11" s="1">
        <v>1</v>
      </c>
      <c r="D11" s="1">
        <f t="shared" si="0"/>
        <v>10</v>
      </c>
    </row>
    <row r="12" spans="1:4" x14ac:dyDescent="0.25">
      <c r="A12" s="6">
        <v>25</v>
      </c>
      <c r="B12" s="8" t="s">
        <v>40</v>
      </c>
      <c r="C12" s="1">
        <v>0</v>
      </c>
      <c r="D12" s="1">
        <f t="shared" si="0"/>
        <v>0</v>
      </c>
    </row>
    <row r="13" spans="1:4" x14ac:dyDescent="0.25">
      <c r="A13" s="6">
        <v>26</v>
      </c>
      <c r="B13" s="8" t="s">
        <v>41</v>
      </c>
      <c r="C13" s="1">
        <v>0</v>
      </c>
      <c r="D13" s="1">
        <f t="shared" si="0"/>
        <v>0</v>
      </c>
    </row>
    <row r="14" spans="1:4" x14ac:dyDescent="0.25">
      <c r="A14" s="6">
        <v>27</v>
      </c>
      <c r="B14" s="8" t="s">
        <v>42</v>
      </c>
      <c r="C14" s="1">
        <v>0</v>
      </c>
      <c r="D14" s="1">
        <f t="shared" si="0"/>
        <v>0</v>
      </c>
    </row>
    <row r="15" spans="1:4" x14ac:dyDescent="0.25">
      <c r="A15" s="6">
        <v>28</v>
      </c>
      <c r="B15" s="8" t="s">
        <v>43</v>
      </c>
      <c r="C15" s="1">
        <v>0</v>
      </c>
      <c r="D15" s="1">
        <f t="shared" si="0"/>
        <v>0</v>
      </c>
    </row>
    <row r="16" spans="1:4" x14ac:dyDescent="0.25">
      <c r="A16" s="6">
        <v>29</v>
      </c>
      <c r="B16" s="8" t="s">
        <v>3</v>
      </c>
      <c r="C16" s="1">
        <v>0</v>
      </c>
      <c r="D16" s="1">
        <f t="shared" si="0"/>
        <v>0</v>
      </c>
    </row>
    <row r="17" spans="1:4" x14ac:dyDescent="0.25">
      <c r="A17" s="6">
        <v>30</v>
      </c>
      <c r="B17" s="8" t="s">
        <v>44</v>
      </c>
      <c r="C17" s="1">
        <v>0</v>
      </c>
      <c r="D17" s="1">
        <f t="shared" si="0"/>
        <v>0</v>
      </c>
    </row>
    <row r="19" spans="1:4" x14ac:dyDescent="0.25">
      <c r="B19" t="s">
        <v>9</v>
      </c>
    </row>
    <row r="20" spans="1:4" x14ac:dyDescent="0.25">
      <c r="B20" s="4"/>
    </row>
    <row r="21" spans="1:4" x14ac:dyDescent="0.25">
      <c r="B21" s="4" t="s">
        <v>6</v>
      </c>
      <c r="C21" t="s">
        <v>7</v>
      </c>
    </row>
    <row r="22" spans="1:4" x14ac:dyDescent="0.25">
      <c r="B22" s="4"/>
      <c r="C22" t="s">
        <v>8</v>
      </c>
    </row>
    <row r="25" spans="1:4" x14ac:dyDescent="0.25">
      <c r="B25" s="4"/>
    </row>
    <row r="26" spans="1:4" x14ac:dyDescent="0.25">
      <c r="B26" s="4"/>
    </row>
    <row r="27" spans="1:4" x14ac:dyDescent="0.25">
      <c r="B27" s="4"/>
    </row>
    <row r="28" spans="1:4" x14ac:dyDescent="0.25">
      <c r="B28" s="4"/>
    </row>
    <row r="29" spans="1:4" x14ac:dyDescent="0.25">
      <c r="B29" s="4"/>
    </row>
    <row r="30" spans="1:4" x14ac:dyDescent="0.25">
      <c r="B30" s="4"/>
    </row>
    <row r="31" spans="1:4" x14ac:dyDescent="0.25">
      <c r="B31" s="4"/>
    </row>
    <row r="32" spans="1:4" x14ac:dyDescent="0.25">
      <c r="B32" s="4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tabSelected="1" workbookViewId="0">
      <selection sqref="A1:H24"/>
    </sheetView>
  </sheetViews>
  <sheetFormatPr defaultRowHeight="15" x14ac:dyDescent="0.25"/>
  <cols>
    <col min="1" max="1" width="9.85546875" customWidth="1"/>
    <col min="2" max="2" width="13.85546875" bestFit="1" customWidth="1"/>
    <col min="3" max="3" width="18.28515625" bestFit="1" customWidth="1"/>
    <col min="4" max="4" width="18.28515625" customWidth="1"/>
    <col min="5" max="6" width="5.42578125" customWidth="1"/>
    <col min="7" max="7" width="6.42578125" customWidth="1"/>
    <col min="8" max="8" width="15" customWidth="1"/>
    <col min="9" max="9" width="15.7109375" customWidth="1"/>
  </cols>
  <sheetData>
    <row r="1" spans="1:8" x14ac:dyDescent="0.25">
      <c r="A1" s="3" t="s">
        <v>46</v>
      </c>
    </row>
    <row r="2" spans="1:8" x14ac:dyDescent="0.25">
      <c r="A2" s="3" t="s">
        <v>17</v>
      </c>
    </row>
    <row r="3" spans="1:8" x14ac:dyDescent="0.25">
      <c r="A3" s="3" t="s">
        <v>47</v>
      </c>
      <c r="B3" s="3"/>
    </row>
    <row r="4" spans="1:8" x14ac:dyDescent="0.25">
      <c r="A4" s="3" t="s">
        <v>48</v>
      </c>
      <c r="B4" s="3"/>
      <c r="E4" s="6" t="s">
        <v>16</v>
      </c>
      <c r="F4" s="6" t="s">
        <v>16</v>
      </c>
    </row>
    <row r="5" spans="1:8" ht="30" x14ac:dyDescent="0.25">
      <c r="A5" s="7" t="s">
        <v>49</v>
      </c>
      <c r="B5" s="5" t="s">
        <v>0</v>
      </c>
      <c r="C5" s="5" t="s">
        <v>10</v>
      </c>
      <c r="D5" s="5" t="s">
        <v>50</v>
      </c>
      <c r="E5" s="5" t="s">
        <v>12</v>
      </c>
      <c r="F5" s="5" t="s">
        <v>13</v>
      </c>
      <c r="G5" s="5" t="s">
        <v>14</v>
      </c>
      <c r="H5" s="5" t="s">
        <v>11</v>
      </c>
    </row>
    <row r="6" spans="1:8" x14ac:dyDescent="0.25">
      <c r="A6" s="6">
        <v>20</v>
      </c>
      <c r="B6" s="8" t="s">
        <v>37</v>
      </c>
      <c r="C6" s="1">
        <v>18</v>
      </c>
      <c r="D6" s="1">
        <v>1</v>
      </c>
      <c r="E6" s="1">
        <v>10</v>
      </c>
      <c r="F6" s="1">
        <v>0</v>
      </c>
      <c r="G6" s="1">
        <v>17</v>
      </c>
      <c r="H6" s="1">
        <v>0</v>
      </c>
    </row>
    <row r="7" spans="1:8" x14ac:dyDescent="0.25">
      <c r="A7" s="6">
        <v>21</v>
      </c>
      <c r="B7" s="8" t="s">
        <v>5</v>
      </c>
      <c r="C7" s="1">
        <v>17</v>
      </c>
      <c r="D7" s="1">
        <v>2</v>
      </c>
      <c r="E7" s="1">
        <v>7</v>
      </c>
      <c r="F7" s="1">
        <v>35</v>
      </c>
      <c r="G7" s="1">
        <v>15</v>
      </c>
      <c r="H7" s="1">
        <v>2</v>
      </c>
    </row>
    <row r="8" spans="1:8" x14ac:dyDescent="0.25">
      <c r="A8" s="8">
        <v>22</v>
      </c>
      <c r="B8" s="8" t="s">
        <v>4</v>
      </c>
      <c r="C8" s="2">
        <v>17</v>
      </c>
      <c r="D8" s="2">
        <v>2</v>
      </c>
      <c r="E8" s="2">
        <v>8</v>
      </c>
      <c r="F8" s="2">
        <v>12</v>
      </c>
      <c r="G8" s="2">
        <v>15</v>
      </c>
      <c r="H8" s="2">
        <v>3</v>
      </c>
    </row>
    <row r="9" spans="1:8" x14ac:dyDescent="0.25">
      <c r="A9" s="8">
        <v>23</v>
      </c>
      <c r="B9" s="8" t="s">
        <v>38</v>
      </c>
      <c r="C9" s="2">
        <v>15</v>
      </c>
      <c r="D9" s="2">
        <v>4</v>
      </c>
      <c r="E9" s="2">
        <v>7</v>
      </c>
      <c r="F9" s="2">
        <v>47</v>
      </c>
      <c r="G9" s="2">
        <v>11</v>
      </c>
      <c r="H9" s="2">
        <v>5</v>
      </c>
    </row>
    <row r="10" spans="1:8" x14ac:dyDescent="0.25">
      <c r="A10" s="8">
        <v>24</v>
      </c>
      <c r="B10" s="8" t="s">
        <v>39</v>
      </c>
      <c r="C10" s="2">
        <v>9</v>
      </c>
      <c r="D10" s="2">
        <v>10</v>
      </c>
      <c r="E10" s="2">
        <v>10</v>
      </c>
      <c r="F10" s="2">
        <v>0</v>
      </c>
      <c r="G10" s="2">
        <v>-1</v>
      </c>
      <c r="H10" s="2">
        <v>10</v>
      </c>
    </row>
    <row r="11" spans="1:8" x14ac:dyDescent="0.25">
      <c r="A11" s="8">
        <v>25</v>
      </c>
      <c r="B11" s="8" t="s">
        <v>40</v>
      </c>
      <c r="C11" s="2">
        <v>15</v>
      </c>
      <c r="D11" s="2">
        <v>4</v>
      </c>
      <c r="E11" s="2">
        <v>6</v>
      </c>
      <c r="F11" s="2">
        <v>53</v>
      </c>
      <c r="G11" s="2">
        <v>11</v>
      </c>
      <c r="H11" s="2">
        <v>4</v>
      </c>
    </row>
    <row r="12" spans="1:8" x14ac:dyDescent="0.25">
      <c r="A12" s="8">
        <v>26</v>
      </c>
      <c r="B12" s="8" t="s">
        <v>41</v>
      </c>
      <c r="C12" s="2">
        <v>17</v>
      </c>
      <c r="D12" s="2">
        <v>2</v>
      </c>
      <c r="E12" s="2">
        <v>8</v>
      </c>
      <c r="F12" s="2">
        <v>12</v>
      </c>
      <c r="G12" s="2">
        <v>15</v>
      </c>
      <c r="H12" s="2">
        <v>3</v>
      </c>
    </row>
    <row r="13" spans="1:8" x14ac:dyDescent="0.25">
      <c r="A13" s="8">
        <v>27</v>
      </c>
      <c r="B13" s="8" t="s">
        <v>42</v>
      </c>
      <c r="C13" s="2">
        <v>14</v>
      </c>
      <c r="D13" s="2">
        <v>5</v>
      </c>
      <c r="E13" s="2">
        <v>8</v>
      </c>
      <c r="F13" s="2">
        <v>42</v>
      </c>
      <c r="G13" s="2">
        <v>9</v>
      </c>
      <c r="H13" s="2">
        <v>7</v>
      </c>
    </row>
    <row r="14" spans="1:8" x14ac:dyDescent="0.25">
      <c r="A14" s="8">
        <v>28</v>
      </c>
      <c r="B14" s="8" t="s">
        <v>43</v>
      </c>
      <c r="C14" s="2">
        <v>14</v>
      </c>
      <c r="D14" s="2">
        <v>5</v>
      </c>
      <c r="E14" s="2">
        <v>10</v>
      </c>
      <c r="F14" s="2">
        <v>0</v>
      </c>
      <c r="G14" s="2">
        <v>9</v>
      </c>
      <c r="H14" s="2">
        <v>8</v>
      </c>
    </row>
    <row r="15" spans="1:8" x14ac:dyDescent="0.25">
      <c r="A15" s="6">
        <v>29</v>
      </c>
      <c r="B15" s="8" t="s">
        <v>3</v>
      </c>
      <c r="C15" s="2">
        <v>15</v>
      </c>
      <c r="D15" s="2">
        <v>4</v>
      </c>
      <c r="E15" s="2">
        <v>8</v>
      </c>
      <c r="F15" s="2">
        <v>46</v>
      </c>
      <c r="G15" s="2">
        <v>11</v>
      </c>
      <c r="H15" s="2">
        <v>6</v>
      </c>
    </row>
    <row r="16" spans="1:8" x14ac:dyDescent="0.25">
      <c r="A16" s="6">
        <v>30</v>
      </c>
      <c r="B16" s="8" t="s">
        <v>44</v>
      </c>
      <c r="C16" s="2">
        <v>12</v>
      </c>
      <c r="D16" s="2">
        <v>7</v>
      </c>
      <c r="E16" s="2">
        <v>9</v>
      </c>
      <c r="F16" s="2">
        <v>11</v>
      </c>
      <c r="G16" s="2">
        <v>5</v>
      </c>
      <c r="H16" s="2">
        <v>9</v>
      </c>
    </row>
    <row r="18" spans="2:3" x14ac:dyDescent="0.25">
      <c r="B18" t="s">
        <v>51</v>
      </c>
    </row>
    <row r="20" spans="2:3" x14ac:dyDescent="0.25">
      <c r="B20" s="4" t="s">
        <v>6</v>
      </c>
      <c r="C20" t="s">
        <v>7</v>
      </c>
    </row>
    <row r="21" spans="2:3" x14ac:dyDescent="0.25">
      <c r="B21" s="4"/>
      <c r="C21" t="s">
        <v>8</v>
      </c>
    </row>
  </sheetData>
  <pageMargins left="0.7" right="0.7" top="0.75" bottom="0.75" header="0.3" footer="0.3"/>
  <pageSetup paperSize="9" scale="9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workbookViewId="0">
      <selection sqref="A1:G23"/>
    </sheetView>
  </sheetViews>
  <sheetFormatPr defaultRowHeight="15" x14ac:dyDescent="0.25"/>
  <cols>
    <col min="1" max="1" width="9.85546875" customWidth="1"/>
    <col min="2" max="2" width="13.85546875" bestFit="1" customWidth="1"/>
    <col min="3" max="3" width="11.42578125" customWidth="1"/>
    <col min="4" max="4" width="9" customWidth="1"/>
    <col min="5" max="5" width="23.140625" customWidth="1"/>
    <col min="6" max="7" width="15" bestFit="1" customWidth="1"/>
    <col min="8" max="8" width="15" customWidth="1"/>
  </cols>
  <sheetData>
    <row r="1" spans="1:7" x14ac:dyDescent="0.25">
      <c r="A1" s="3" t="s">
        <v>46</v>
      </c>
    </row>
    <row r="2" spans="1:7" x14ac:dyDescent="0.25">
      <c r="A2" s="3" t="s">
        <v>17</v>
      </c>
    </row>
    <row r="3" spans="1:7" x14ac:dyDescent="0.25">
      <c r="A3" s="3" t="s">
        <v>54</v>
      </c>
      <c r="B3" s="3"/>
    </row>
    <row r="4" spans="1:7" x14ac:dyDescent="0.25">
      <c r="A4" s="3" t="s">
        <v>55</v>
      </c>
      <c r="B4" s="3"/>
      <c r="C4" s="6" t="s">
        <v>16</v>
      </c>
      <c r="D4" s="6" t="s">
        <v>16</v>
      </c>
    </row>
    <row r="5" spans="1:7" ht="30" x14ac:dyDescent="0.25">
      <c r="A5" s="7" t="s">
        <v>15</v>
      </c>
      <c r="B5" s="5" t="s">
        <v>0</v>
      </c>
      <c r="C5" s="5" t="s">
        <v>12</v>
      </c>
      <c r="D5" s="5" t="s">
        <v>13</v>
      </c>
      <c r="E5" s="5" t="s">
        <v>56</v>
      </c>
      <c r="F5" s="5" t="s">
        <v>11</v>
      </c>
    </row>
    <row r="6" spans="1:7" x14ac:dyDescent="0.25">
      <c r="A6" s="6">
        <v>20</v>
      </c>
      <c r="B6" s="8" t="s">
        <v>37</v>
      </c>
      <c r="C6" s="2">
        <v>8</v>
      </c>
      <c r="D6" s="2">
        <v>0</v>
      </c>
      <c r="E6" s="2">
        <v>3</v>
      </c>
      <c r="F6" s="2">
        <v>5</v>
      </c>
    </row>
    <row r="7" spans="1:7" x14ac:dyDescent="0.25">
      <c r="A7" s="6">
        <v>21</v>
      </c>
      <c r="B7" s="8" t="s">
        <v>5</v>
      </c>
      <c r="C7" s="2">
        <v>8</v>
      </c>
      <c r="D7" s="2">
        <v>0</v>
      </c>
      <c r="E7" s="2">
        <v>2</v>
      </c>
      <c r="F7" s="2">
        <v>6</v>
      </c>
    </row>
    <row r="8" spans="1:7" x14ac:dyDescent="0.25">
      <c r="A8" s="8">
        <v>22</v>
      </c>
      <c r="B8" s="8" t="s">
        <v>4</v>
      </c>
      <c r="C8" s="2">
        <v>8</v>
      </c>
      <c r="D8" s="2">
        <v>0</v>
      </c>
      <c r="E8" s="2">
        <v>5</v>
      </c>
      <c r="F8" s="2">
        <v>4</v>
      </c>
    </row>
    <row r="9" spans="1:7" x14ac:dyDescent="0.25">
      <c r="A9" s="8">
        <v>23</v>
      </c>
      <c r="B9" s="8" t="s">
        <v>38</v>
      </c>
      <c r="C9" s="2">
        <v>8</v>
      </c>
      <c r="D9" s="2">
        <v>0</v>
      </c>
      <c r="E9" s="2">
        <v>2</v>
      </c>
      <c r="F9" s="2">
        <v>6</v>
      </c>
    </row>
    <row r="10" spans="1:7" x14ac:dyDescent="0.25">
      <c r="A10" s="8">
        <v>24</v>
      </c>
      <c r="B10" s="8" t="s">
        <v>39</v>
      </c>
      <c r="C10" s="2">
        <v>0</v>
      </c>
      <c r="D10" s="2">
        <v>0</v>
      </c>
      <c r="E10" s="2">
        <v>0</v>
      </c>
      <c r="F10" s="2">
        <v>11</v>
      </c>
      <c r="G10" t="s">
        <v>57</v>
      </c>
    </row>
    <row r="11" spans="1:7" x14ac:dyDescent="0.25">
      <c r="A11" s="8">
        <v>25</v>
      </c>
      <c r="B11" s="8" t="s">
        <v>40</v>
      </c>
      <c r="C11" s="2">
        <v>0</v>
      </c>
      <c r="D11" s="2">
        <v>0</v>
      </c>
      <c r="E11" s="2">
        <v>0</v>
      </c>
      <c r="F11" s="2">
        <v>11</v>
      </c>
      <c r="G11" t="s">
        <v>57</v>
      </c>
    </row>
    <row r="12" spans="1:7" x14ac:dyDescent="0.25">
      <c r="A12" s="8">
        <v>26</v>
      </c>
      <c r="B12" s="8" t="s">
        <v>41</v>
      </c>
      <c r="C12" s="2">
        <v>7</v>
      </c>
      <c r="D12" s="2">
        <v>12</v>
      </c>
      <c r="E12" s="2">
        <v>5</v>
      </c>
      <c r="F12" s="2">
        <v>3</v>
      </c>
    </row>
    <row r="13" spans="1:7" x14ac:dyDescent="0.25">
      <c r="A13" s="8">
        <v>27</v>
      </c>
      <c r="B13" s="8" t="s">
        <v>42</v>
      </c>
      <c r="C13" s="2">
        <v>8</v>
      </c>
      <c r="D13" s="2">
        <v>0</v>
      </c>
      <c r="E13" s="2">
        <v>1</v>
      </c>
      <c r="F13" s="2">
        <v>7</v>
      </c>
    </row>
    <row r="14" spans="1:7" x14ac:dyDescent="0.25">
      <c r="A14" s="6">
        <v>28</v>
      </c>
      <c r="B14" s="8" t="s">
        <v>43</v>
      </c>
      <c r="C14" s="2">
        <v>5</v>
      </c>
      <c r="D14" s="2">
        <v>45</v>
      </c>
      <c r="E14" s="2">
        <v>11</v>
      </c>
      <c r="F14" s="2">
        <v>0</v>
      </c>
    </row>
    <row r="15" spans="1:7" x14ac:dyDescent="0.25">
      <c r="A15" s="6">
        <v>29</v>
      </c>
      <c r="B15" s="8" t="s">
        <v>3</v>
      </c>
      <c r="C15" s="2">
        <v>8</v>
      </c>
      <c r="D15" s="2">
        <v>0</v>
      </c>
      <c r="E15" s="2">
        <v>6</v>
      </c>
      <c r="F15" s="2">
        <v>2</v>
      </c>
    </row>
    <row r="16" spans="1:7" x14ac:dyDescent="0.25">
      <c r="A16" s="6">
        <v>30</v>
      </c>
      <c r="B16" s="8" t="s">
        <v>44</v>
      </c>
      <c r="C16" s="2">
        <v>8</v>
      </c>
      <c r="D16" s="2">
        <v>0</v>
      </c>
      <c r="E16" s="2">
        <v>5</v>
      </c>
      <c r="F16" s="2">
        <v>4</v>
      </c>
    </row>
    <row r="18" spans="2:3" x14ac:dyDescent="0.25">
      <c r="B18" t="s">
        <v>58</v>
      </c>
    </row>
    <row r="20" spans="2:3" x14ac:dyDescent="0.25">
      <c r="B20" s="4" t="s">
        <v>6</v>
      </c>
      <c r="C20" t="s">
        <v>7</v>
      </c>
    </row>
    <row r="21" spans="2:3" x14ac:dyDescent="0.25">
      <c r="B21" s="4"/>
      <c r="C21" t="s">
        <v>8</v>
      </c>
    </row>
  </sheetData>
  <pageMargins left="0.7" right="0.7" top="0.75" bottom="0.75" header="0.3" footer="0.3"/>
  <pageSetup paperSize="9" scale="8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workbookViewId="0">
      <selection sqref="A1:G24"/>
    </sheetView>
  </sheetViews>
  <sheetFormatPr defaultRowHeight="15" x14ac:dyDescent="0.25"/>
  <cols>
    <col min="1" max="1" width="12.7109375" customWidth="1"/>
    <col min="2" max="2" width="13.85546875" bestFit="1" customWidth="1"/>
    <col min="3" max="3" width="18.28515625" bestFit="1" customWidth="1"/>
    <col min="5" max="5" width="17.5703125" customWidth="1"/>
    <col min="6" max="7" width="15" bestFit="1" customWidth="1"/>
  </cols>
  <sheetData>
    <row r="1" spans="1:7" x14ac:dyDescent="0.25">
      <c r="A1" s="3" t="s">
        <v>46</v>
      </c>
    </row>
    <row r="2" spans="1:7" x14ac:dyDescent="0.25">
      <c r="A2" s="3" t="s">
        <v>17</v>
      </c>
    </row>
    <row r="3" spans="1:7" x14ac:dyDescent="0.25">
      <c r="A3" s="3" t="s">
        <v>59</v>
      </c>
      <c r="B3" s="3"/>
    </row>
    <row r="4" spans="1:7" x14ac:dyDescent="0.25">
      <c r="A4" s="3" t="s">
        <v>60</v>
      </c>
      <c r="B4" s="3"/>
      <c r="C4" s="5" t="s">
        <v>16</v>
      </c>
      <c r="D4" s="5" t="s">
        <v>16</v>
      </c>
    </row>
    <row r="5" spans="1:7" x14ac:dyDescent="0.25">
      <c r="A5" s="5" t="s">
        <v>49</v>
      </c>
      <c r="B5" s="5" t="s">
        <v>0</v>
      </c>
      <c r="C5" s="5" t="s">
        <v>12</v>
      </c>
      <c r="D5" s="5" t="s">
        <v>13</v>
      </c>
      <c r="E5" s="5" t="s">
        <v>61</v>
      </c>
      <c r="F5" s="5" t="s">
        <v>11</v>
      </c>
    </row>
    <row r="6" spans="1:7" x14ac:dyDescent="0.25">
      <c r="A6" s="6">
        <v>20</v>
      </c>
      <c r="B6" s="8" t="s">
        <v>37</v>
      </c>
      <c r="C6" s="1">
        <v>5</v>
      </c>
      <c r="D6" s="1">
        <v>12</v>
      </c>
      <c r="E6" s="1">
        <v>8</v>
      </c>
      <c r="F6" s="1">
        <v>5</v>
      </c>
    </row>
    <row r="7" spans="1:7" x14ac:dyDescent="0.25">
      <c r="A7" s="6">
        <v>21</v>
      </c>
      <c r="B7" s="8" t="s">
        <v>5</v>
      </c>
      <c r="C7" s="1">
        <v>3</v>
      </c>
      <c r="D7" s="1">
        <v>24</v>
      </c>
      <c r="E7" s="1">
        <v>8</v>
      </c>
      <c r="F7" s="1">
        <v>0</v>
      </c>
    </row>
    <row r="8" spans="1:7" x14ac:dyDescent="0.25">
      <c r="A8" s="6">
        <v>22</v>
      </c>
      <c r="B8" s="8" t="s">
        <v>4</v>
      </c>
      <c r="C8" s="1">
        <v>4</v>
      </c>
      <c r="D8" s="1">
        <v>55</v>
      </c>
      <c r="E8" s="1">
        <v>8</v>
      </c>
      <c r="F8" s="1">
        <v>3</v>
      </c>
    </row>
    <row r="9" spans="1:7" x14ac:dyDescent="0.25">
      <c r="A9" s="6">
        <v>23</v>
      </c>
      <c r="B9" s="8" t="s">
        <v>38</v>
      </c>
      <c r="C9" s="1">
        <v>7</v>
      </c>
      <c r="D9" s="1">
        <v>19</v>
      </c>
      <c r="E9" s="1">
        <v>8</v>
      </c>
      <c r="F9" s="1">
        <v>7</v>
      </c>
    </row>
    <row r="10" spans="1:7" x14ac:dyDescent="0.25">
      <c r="A10" s="6">
        <v>24</v>
      </c>
      <c r="B10" s="8" t="s">
        <v>39</v>
      </c>
      <c r="C10" s="1">
        <v>0</v>
      </c>
      <c r="D10" s="1">
        <v>0</v>
      </c>
      <c r="E10" s="1">
        <v>0</v>
      </c>
      <c r="F10" s="1">
        <v>11</v>
      </c>
      <c r="G10" t="s">
        <v>57</v>
      </c>
    </row>
    <row r="11" spans="1:7" x14ac:dyDescent="0.25">
      <c r="A11" s="6">
        <v>25</v>
      </c>
      <c r="B11" s="8" t="s">
        <v>40</v>
      </c>
      <c r="C11" s="1">
        <v>7</v>
      </c>
      <c r="D11" s="1">
        <v>39</v>
      </c>
      <c r="E11" s="1">
        <v>8</v>
      </c>
      <c r="F11" s="1">
        <v>8</v>
      </c>
    </row>
    <row r="12" spans="1:7" x14ac:dyDescent="0.25">
      <c r="A12" s="6">
        <v>26</v>
      </c>
      <c r="B12" s="8" t="s">
        <v>41</v>
      </c>
      <c r="C12" s="1">
        <v>5</v>
      </c>
      <c r="D12" s="1">
        <v>24</v>
      </c>
      <c r="E12" s="1">
        <v>8</v>
      </c>
      <c r="F12" s="1">
        <v>6</v>
      </c>
    </row>
    <row r="13" spans="1:7" x14ac:dyDescent="0.25">
      <c r="A13" s="6">
        <v>27</v>
      </c>
      <c r="B13" s="8" t="s">
        <v>42</v>
      </c>
      <c r="C13" s="1">
        <v>0</v>
      </c>
      <c r="D13" s="1">
        <v>0</v>
      </c>
      <c r="E13" s="1">
        <v>0</v>
      </c>
      <c r="F13" s="1">
        <v>11</v>
      </c>
      <c r="G13" t="s">
        <v>57</v>
      </c>
    </row>
    <row r="14" spans="1:7" x14ac:dyDescent="0.25">
      <c r="A14" s="6">
        <v>28</v>
      </c>
      <c r="B14" s="8" t="s">
        <v>43</v>
      </c>
      <c r="C14" s="1">
        <v>4</v>
      </c>
      <c r="D14" s="1">
        <v>52</v>
      </c>
      <c r="E14" s="1">
        <v>8</v>
      </c>
      <c r="F14" s="1">
        <v>2</v>
      </c>
    </row>
    <row r="15" spans="1:7" x14ac:dyDescent="0.25">
      <c r="A15" s="6">
        <v>29</v>
      </c>
      <c r="B15" s="8" t="s">
        <v>3</v>
      </c>
      <c r="C15" s="1">
        <v>5</v>
      </c>
      <c r="D15" s="1">
        <v>9</v>
      </c>
      <c r="E15" s="1">
        <v>8</v>
      </c>
      <c r="F15" s="1">
        <v>4</v>
      </c>
    </row>
    <row r="16" spans="1:7" x14ac:dyDescent="0.25">
      <c r="A16" s="6">
        <v>30</v>
      </c>
      <c r="B16" s="8" t="s">
        <v>44</v>
      </c>
      <c r="C16" s="1">
        <v>8</v>
      </c>
      <c r="D16" s="1">
        <v>0</v>
      </c>
      <c r="E16" s="1">
        <v>1</v>
      </c>
      <c r="F16" s="1">
        <v>9</v>
      </c>
    </row>
    <row r="19" spans="2:3" x14ac:dyDescent="0.25">
      <c r="B19" s="4" t="s">
        <v>6</v>
      </c>
      <c r="C19" t="s">
        <v>7</v>
      </c>
    </row>
    <row r="20" spans="2:3" x14ac:dyDescent="0.25">
      <c r="B20" s="4"/>
      <c r="C20" t="s">
        <v>8</v>
      </c>
    </row>
  </sheetData>
  <pageMargins left="0.7" right="0.7" top="0.75" bottom="0.75" header="0.3" footer="0.3"/>
  <pageSetup paperSize="9" scale="8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workbookViewId="0">
      <selection sqref="A1:F26"/>
    </sheetView>
  </sheetViews>
  <sheetFormatPr defaultRowHeight="15" x14ac:dyDescent="0.25"/>
  <cols>
    <col min="1" max="1" width="13.28515625" customWidth="1"/>
    <col min="2" max="2" width="13.85546875" customWidth="1"/>
    <col min="3" max="3" width="19.28515625" bestFit="1" customWidth="1"/>
    <col min="4" max="4" width="13.5703125" customWidth="1"/>
    <col min="5" max="5" width="15.85546875" bestFit="1" customWidth="1"/>
    <col min="6" max="6" width="15" bestFit="1" customWidth="1"/>
    <col min="7" max="8" width="13.5703125" customWidth="1"/>
    <col min="9" max="9" width="15" bestFit="1" customWidth="1"/>
  </cols>
  <sheetData>
    <row r="1" spans="1:7" x14ac:dyDescent="0.25">
      <c r="A1" s="3" t="s">
        <v>46</v>
      </c>
    </row>
    <row r="2" spans="1:7" x14ac:dyDescent="0.25">
      <c r="A2" s="3" t="s">
        <v>17</v>
      </c>
    </row>
    <row r="3" spans="1:7" x14ac:dyDescent="0.25">
      <c r="A3" s="3" t="s">
        <v>62</v>
      </c>
      <c r="B3" s="3"/>
      <c r="C3" s="3"/>
    </row>
    <row r="4" spans="1:7" x14ac:dyDescent="0.25">
      <c r="A4" s="3" t="s">
        <v>55</v>
      </c>
      <c r="B4" s="3"/>
      <c r="C4" s="5" t="s">
        <v>16</v>
      </c>
      <c r="D4" s="5" t="s">
        <v>16</v>
      </c>
    </row>
    <row r="5" spans="1:7" x14ac:dyDescent="0.25">
      <c r="A5" s="5" t="s">
        <v>49</v>
      </c>
      <c r="B5" s="5" t="s">
        <v>0</v>
      </c>
      <c r="C5" s="5" t="s">
        <v>12</v>
      </c>
      <c r="D5" s="5" t="s">
        <v>13</v>
      </c>
      <c r="E5" s="5" t="s">
        <v>11</v>
      </c>
    </row>
    <row r="6" spans="1:7" x14ac:dyDescent="0.25">
      <c r="A6" s="6">
        <v>20</v>
      </c>
      <c r="B6" s="8" t="s">
        <v>37</v>
      </c>
      <c r="C6" s="1">
        <v>5</v>
      </c>
      <c r="D6" s="1">
        <v>9</v>
      </c>
      <c r="E6" s="1">
        <v>4</v>
      </c>
    </row>
    <row r="7" spans="1:7" x14ac:dyDescent="0.25">
      <c r="A7" s="6">
        <v>21</v>
      </c>
      <c r="B7" s="8" t="s">
        <v>5</v>
      </c>
      <c r="C7" s="1">
        <v>4</v>
      </c>
      <c r="D7" s="1">
        <v>9</v>
      </c>
      <c r="E7" s="1">
        <v>2</v>
      </c>
    </row>
    <row r="8" spans="1:7" x14ac:dyDescent="0.25">
      <c r="A8" s="6">
        <v>22</v>
      </c>
      <c r="B8" s="8" t="s">
        <v>4</v>
      </c>
      <c r="C8" s="1">
        <v>4</v>
      </c>
      <c r="D8" s="1">
        <v>0</v>
      </c>
      <c r="E8" s="1">
        <v>0</v>
      </c>
    </row>
    <row r="9" spans="1:7" x14ac:dyDescent="0.25">
      <c r="A9" s="6">
        <v>23</v>
      </c>
      <c r="B9" s="8" t="s">
        <v>38</v>
      </c>
      <c r="C9" s="1">
        <v>4</v>
      </c>
      <c r="D9" s="1">
        <v>38</v>
      </c>
      <c r="E9" s="1">
        <v>3</v>
      </c>
    </row>
    <row r="10" spans="1:7" x14ac:dyDescent="0.25">
      <c r="A10" s="6">
        <v>24</v>
      </c>
      <c r="B10" s="8" t="s">
        <v>39</v>
      </c>
      <c r="C10" s="1">
        <v>0</v>
      </c>
      <c r="D10" s="1">
        <v>0</v>
      </c>
      <c r="E10" s="1">
        <v>11</v>
      </c>
      <c r="F10" t="s">
        <v>57</v>
      </c>
    </row>
    <row r="11" spans="1:7" x14ac:dyDescent="0.25">
      <c r="A11" s="6">
        <v>25</v>
      </c>
      <c r="B11" s="8" t="s">
        <v>40</v>
      </c>
      <c r="C11" s="1">
        <v>8</v>
      </c>
      <c r="D11" s="1">
        <v>0</v>
      </c>
      <c r="E11" s="1">
        <v>7</v>
      </c>
    </row>
    <row r="12" spans="1:7" x14ac:dyDescent="0.25">
      <c r="A12" s="6">
        <v>26</v>
      </c>
      <c r="B12" s="8" t="s">
        <v>41</v>
      </c>
      <c r="C12" s="1">
        <v>8</v>
      </c>
      <c r="D12" s="1">
        <v>0</v>
      </c>
      <c r="E12" s="1">
        <v>7</v>
      </c>
    </row>
    <row r="13" spans="1:7" x14ac:dyDescent="0.25">
      <c r="A13" s="6">
        <v>27</v>
      </c>
      <c r="B13" s="8" t="s">
        <v>42</v>
      </c>
      <c r="C13" s="1">
        <v>6</v>
      </c>
      <c r="D13" s="1">
        <v>52</v>
      </c>
      <c r="E13" s="1">
        <v>6</v>
      </c>
    </row>
    <row r="14" spans="1:7" x14ac:dyDescent="0.25">
      <c r="A14" s="6">
        <v>28</v>
      </c>
      <c r="B14" s="8" t="s">
        <v>43</v>
      </c>
      <c r="C14" s="1">
        <v>5</v>
      </c>
      <c r="D14" s="1">
        <v>52</v>
      </c>
      <c r="E14" s="1">
        <v>5</v>
      </c>
    </row>
    <row r="15" spans="1:7" x14ac:dyDescent="0.25">
      <c r="A15" s="6">
        <v>29</v>
      </c>
      <c r="B15" s="8" t="s">
        <v>3</v>
      </c>
      <c r="C15" s="1">
        <v>8</v>
      </c>
      <c r="D15" s="1">
        <v>0</v>
      </c>
      <c r="E15" s="1">
        <v>7</v>
      </c>
    </row>
    <row r="16" spans="1:7" x14ac:dyDescent="0.25">
      <c r="A16" s="6">
        <v>30</v>
      </c>
      <c r="B16" s="8" t="s">
        <v>44</v>
      </c>
      <c r="C16" s="1">
        <v>8</v>
      </c>
      <c r="D16" s="1">
        <v>0</v>
      </c>
      <c r="E16" s="1">
        <v>7</v>
      </c>
      <c r="G16" s="10"/>
    </row>
    <row r="19" spans="2:3" x14ac:dyDescent="0.25">
      <c r="B19" s="4" t="s">
        <v>6</v>
      </c>
      <c r="C19" t="s">
        <v>7</v>
      </c>
    </row>
    <row r="20" spans="2:3" x14ac:dyDescent="0.25">
      <c r="B20" s="4"/>
      <c r="C20" t="s">
        <v>8</v>
      </c>
    </row>
  </sheetData>
  <pageMargins left="0.7" right="0.7" top="0.75" bottom="0.75" header="0.3" footer="0.3"/>
  <pageSetup paperSize="9" scale="9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workbookViewId="0">
      <selection activeCell="A18" sqref="A18:G19"/>
    </sheetView>
  </sheetViews>
  <sheetFormatPr defaultRowHeight="15" x14ac:dyDescent="0.25"/>
  <cols>
    <col min="1" max="1" width="12" customWidth="1"/>
    <col min="2" max="2" width="13.85546875" bestFit="1" customWidth="1"/>
    <col min="3" max="3" width="19.140625" customWidth="1"/>
    <col min="7" max="7" width="15" bestFit="1" customWidth="1"/>
  </cols>
  <sheetData>
    <row r="1" spans="1:8" x14ac:dyDescent="0.25">
      <c r="A1" s="3" t="s">
        <v>46</v>
      </c>
    </row>
    <row r="2" spans="1:8" x14ac:dyDescent="0.25">
      <c r="A2" s="3" t="s">
        <v>17</v>
      </c>
    </row>
    <row r="3" spans="1:8" x14ac:dyDescent="0.25">
      <c r="A3" s="3" t="s">
        <v>63</v>
      </c>
      <c r="B3" s="3"/>
    </row>
    <row r="4" spans="1:8" x14ac:dyDescent="0.25">
      <c r="A4" s="3" t="s">
        <v>64</v>
      </c>
      <c r="B4" s="3"/>
      <c r="D4" s="6" t="s">
        <v>16</v>
      </c>
      <c r="E4" s="6" t="s">
        <v>16</v>
      </c>
      <c r="F4" s="6" t="s">
        <v>16</v>
      </c>
    </row>
    <row r="5" spans="1:8" ht="30" x14ac:dyDescent="0.25">
      <c r="A5" s="7" t="s">
        <v>49</v>
      </c>
      <c r="B5" s="5" t="s">
        <v>0</v>
      </c>
      <c r="C5" s="7" t="s">
        <v>65</v>
      </c>
      <c r="D5" s="5" t="s">
        <v>12</v>
      </c>
      <c r="E5" s="5" t="s">
        <v>13</v>
      </c>
      <c r="F5" s="5" t="s">
        <v>14</v>
      </c>
      <c r="G5" s="5" t="s">
        <v>11</v>
      </c>
    </row>
    <row r="6" spans="1:8" x14ac:dyDescent="0.25">
      <c r="A6" s="6">
        <v>20</v>
      </c>
      <c r="B6" s="8" t="s">
        <v>37</v>
      </c>
      <c r="C6" s="2">
        <v>11</v>
      </c>
      <c r="D6" s="2">
        <v>6</v>
      </c>
      <c r="E6" s="2">
        <v>5</v>
      </c>
      <c r="F6" s="2">
        <f>26-C6</f>
        <v>15</v>
      </c>
      <c r="G6" s="2">
        <v>10</v>
      </c>
    </row>
    <row r="7" spans="1:8" x14ac:dyDescent="0.25">
      <c r="A7" s="6">
        <v>21</v>
      </c>
      <c r="B7" s="8" t="s">
        <v>5</v>
      </c>
      <c r="C7" s="2">
        <v>10</v>
      </c>
      <c r="D7" s="2">
        <v>4</v>
      </c>
      <c r="E7" s="2">
        <v>33</v>
      </c>
      <c r="F7" s="2">
        <f t="shared" ref="F7:F16" si="0">26-C7</f>
        <v>16</v>
      </c>
      <c r="G7" s="2">
        <v>9</v>
      </c>
    </row>
    <row r="8" spans="1:8" x14ac:dyDescent="0.25">
      <c r="A8" s="6">
        <v>22</v>
      </c>
      <c r="B8" s="8" t="s">
        <v>4</v>
      </c>
      <c r="C8" s="2">
        <v>10</v>
      </c>
      <c r="D8" s="2">
        <v>2</v>
      </c>
      <c r="E8" s="2">
        <v>23</v>
      </c>
      <c r="F8" s="2">
        <f t="shared" si="0"/>
        <v>16</v>
      </c>
      <c r="G8" s="2">
        <v>8</v>
      </c>
    </row>
    <row r="9" spans="1:8" x14ac:dyDescent="0.25">
      <c r="A9" s="6">
        <v>23</v>
      </c>
      <c r="B9" s="8" t="s">
        <v>38</v>
      </c>
      <c r="C9" s="2">
        <v>7</v>
      </c>
      <c r="D9" s="2">
        <v>3</v>
      </c>
      <c r="E9" s="2">
        <v>3</v>
      </c>
      <c r="F9" s="2">
        <f t="shared" si="0"/>
        <v>19</v>
      </c>
      <c r="G9" s="2">
        <v>5</v>
      </c>
    </row>
    <row r="10" spans="1:8" x14ac:dyDescent="0.25">
      <c r="A10" s="6">
        <v>24</v>
      </c>
      <c r="B10" s="8" t="s">
        <v>39</v>
      </c>
      <c r="C10" s="2">
        <v>0</v>
      </c>
      <c r="D10" s="2">
        <v>0</v>
      </c>
      <c r="E10" s="2">
        <v>0</v>
      </c>
      <c r="F10" s="2">
        <v>0</v>
      </c>
      <c r="G10" s="2">
        <v>11</v>
      </c>
      <c r="H10" t="s">
        <v>57</v>
      </c>
    </row>
    <row r="11" spans="1:8" x14ac:dyDescent="0.25">
      <c r="A11" s="6">
        <v>25</v>
      </c>
      <c r="B11" s="8" t="s">
        <v>40</v>
      </c>
      <c r="C11" s="2">
        <v>8</v>
      </c>
      <c r="D11" s="2">
        <v>2</v>
      </c>
      <c r="E11" s="2">
        <v>0</v>
      </c>
      <c r="F11" s="2">
        <f t="shared" si="0"/>
        <v>18</v>
      </c>
      <c r="G11" s="2">
        <v>6</v>
      </c>
    </row>
    <row r="12" spans="1:8" x14ac:dyDescent="0.25">
      <c r="A12" s="6">
        <v>26</v>
      </c>
      <c r="B12" s="8" t="s">
        <v>41</v>
      </c>
      <c r="C12" s="2">
        <v>9</v>
      </c>
      <c r="D12" s="2">
        <v>5</v>
      </c>
      <c r="E12" s="2">
        <v>41</v>
      </c>
      <c r="F12" s="2">
        <f t="shared" si="0"/>
        <v>17</v>
      </c>
      <c r="G12" s="2">
        <v>7</v>
      </c>
    </row>
    <row r="13" spans="1:8" x14ac:dyDescent="0.25">
      <c r="A13" s="6">
        <v>27</v>
      </c>
      <c r="B13" s="8" t="s">
        <v>42</v>
      </c>
      <c r="C13" s="2">
        <v>4</v>
      </c>
      <c r="D13" s="2">
        <v>1</v>
      </c>
      <c r="E13" s="2">
        <v>56</v>
      </c>
      <c r="F13" s="2">
        <f t="shared" si="0"/>
        <v>22</v>
      </c>
      <c r="G13" s="2">
        <v>4</v>
      </c>
    </row>
    <row r="14" spans="1:8" x14ac:dyDescent="0.25">
      <c r="A14" s="6">
        <v>28</v>
      </c>
      <c r="B14" s="8" t="s">
        <v>43</v>
      </c>
      <c r="C14" s="2">
        <v>4</v>
      </c>
      <c r="D14" s="2">
        <v>1</v>
      </c>
      <c r="E14" s="2">
        <v>53</v>
      </c>
      <c r="F14" s="2">
        <f t="shared" si="0"/>
        <v>22</v>
      </c>
      <c r="G14" s="2">
        <v>3</v>
      </c>
    </row>
    <row r="15" spans="1:8" x14ac:dyDescent="0.25">
      <c r="A15" s="6">
        <v>29</v>
      </c>
      <c r="B15" s="8" t="s">
        <v>3</v>
      </c>
      <c r="C15" s="2">
        <v>1</v>
      </c>
      <c r="D15" s="2">
        <v>0</v>
      </c>
      <c r="E15" s="2">
        <v>33</v>
      </c>
      <c r="F15" s="2">
        <f t="shared" si="0"/>
        <v>25</v>
      </c>
      <c r="G15" s="2">
        <v>0</v>
      </c>
    </row>
    <row r="16" spans="1:8" x14ac:dyDescent="0.25">
      <c r="A16" s="6">
        <v>30</v>
      </c>
      <c r="B16" s="8" t="s">
        <v>44</v>
      </c>
      <c r="C16" s="2">
        <v>1</v>
      </c>
      <c r="D16" s="2">
        <v>0</v>
      </c>
      <c r="E16" s="2">
        <v>52</v>
      </c>
      <c r="F16" s="2">
        <f t="shared" si="0"/>
        <v>25</v>
      </c>
      <c r="G16" s="2">
        <v>2</v>
      </c>
    </row>
    <row r="18" spans="1:3" x14ac:dyDescent="0.25">
      <c r="A18" t="s">
        <v>66</v>
      </c>
    </row>
    <row r="19" spans="1:3" x14ac:dyDescent="0.25">
      <c r="A19" t="s">
        <v>67</v>
      </c>
    </row>
    <row r="21" spans="1:3" x14ac:dyDescent="0.25">
      <c r="B21" s="4" t="s">
        <v>6</v>
      </c>
      <c r="C21" t="s">
        <v>7</v>
      </c>
    </row>
    <row r="22" spans="1:3" x14ac:dyDescent="0.25">
      <c r="B22" s="4"/>
      <c r="C22" t="s">
        <v>8</v>
      </c>
    </row>
  </sheetData>
  <pageMargins left="0.7" right="0.7" top="0.75" bottom="0.75" header="0.3" footer="0.3"/>
  <pageSetup paperSize="9" scale="8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workbookViewId="0">
      <selection activeCell="B18" sqref="B18:F19"/>
    </sheetView>
  </sheetViews>
  <sheetFormatPr defaultRowHeight="15" x14ac:dyDescent="0.25"/>
  <cols>
    <col min="1" max="1" width="10.5703125" customWidth="1"/>
    <col min="2" max="2" width="11" bestFit="1" customWidth="1"/>
    <col min="3" max="3" width="13.7109375" bestFit="1" customWidth="1"/>
    <col min="4" max="4" width="15.42578125" bestFit="1" customWidth="1"/>
    <col min="6" max="6" width="15" bestFit="1" customWidth="1"/>
    <col min="7" max="7" width="17.140625" bestFit="1" customWidth="1"/>
  </cols>
  <sheetData>
    <row r="1" spans="1:7" x14ac:dyDescent="0.25">
      <c r="A1" s="3" t="s">
        <v>46</v>
      </c>
    </row>
    <row r="2" spans="1:7" x14ac:dyDescent="0.25">
      <c r="A2" s="3" t="s">
        <v>17</v>
      </c>
    </row>
    <row r="3" spans="1:7" x14ac:dyDescent="0.25">
      <c r="A3" s="3" t="s">
        <v>69</v>
      </c>
      <c r="B3" s="3"/>
    </row>
    <row r="4" spans="1:7" x14ac:dyDescent="0.25">
      <c r="A4" s="3" t="s">
        <v>68</v>
      </c>
      <c r="B4" s="3"/>
    </row>
    <row r="5" spans="1:7" ht="30" x14ac:dyDescent="0.25">
      <c r="A5" s="7" t="s">
        <v>49</v>
      </c>
      <c r="B5" s="5" t="s">
        <v>0</v>
      </c>
      <c r="C5" s="7" t="s">
        <v>70</v>
      </c>
      <c r="D5" s="5" t="s">
        <v>71</v>
      </c>
      <c r="E5" s="5" t="s">
        <v>72</v>
      </c>
      <c r="F5" s="5" t="s">
        <v>11</v>
      </c>
    </row>
    <row r="6" spans="1:7" x14ac:dyDescent="0.25">
      <c r="A6" s="6">
        <v>20</v>
      </c>
      <c r="B6" s="8" t="s">
        <v>37</v>
      </c>
      <c r="C6" s="2">
        <v>1</v>
      </c>
      <c r="D6" s="2">
        <v>5</v>
      </c>
      <c r="E6" s="2">
        <v>6</v>
      </c>
      <c r="F6" s="2">
        <v>9</v>
      </c>
    </row>
    <row r="7" spans="1:7" x14ac:dyDescent="0.25">
      <c r="A7" s="6">
        <v>21</v>
      </c>
      <c r="B7" s="8" t="s">
        <v>5</v>
      </c>
      <c r="C7" s="2">
        <v>1</v>
      </c>
      <c r="D7" s="2">
        <v>9</v>
      </c>
      <c r="E7" s="2">
        <v>10</v>
      </c>
      <c r="F7" s="2">
        <v>5</v>
      </c>
    </row>
    <row r="8" spans="1:7" x14ac:dyDescent="0.25">
      <c r="A8" s="6">
        <v>22</v>
      </c>
      <c r="B8" s="8" t="s">
        <v>4</v>
      </c>
      <c r="C8" s="2">
        <v>4</v>
      </c>
      <c r="D8" s="2">
        <v>4</v>
      </c>
      <c r="E8" s="2">
        <v>8</v>
      </c>
      <c r="F8" s="2">
        <v>7</v>
      </c>
    </row>
    <row r="9" spans="1:7" x14ac:dyDescent="0.25">
      <c r="A9" s="6">
        <v>23</v>
      </c>
      <c r="B9" s="8" t="s">
        <v>38</v>
      </c>
      <c r="C9" s="2">
        <v>1</v>
      </c>
      <c r="D9" s="2">
        <v>6</v>
      </c>
      <c r="E9" s="2">
        <v>7</v>
      </c>
      <c r="F9" s="2">
        <v>8</v>
      </c>
    </row>
    <row r="10" spans="1:7" x14ac:dyDescent="0.25">
      <c r="A10" s="6">
        <v>24</v>
      </c>
      <c r="B10" s="8" t="s">
        <v>39</v>
      </c>
      <c r="C10" s="2">
        <v>0</v>
      </c>
      <c r="D10" s="2">
        <v>0</v>
      </c>
      <c r="E10" s="2">
        <v>0</v>
      </c>
      <c r="F10" s="2">
        <v>11</v>
      </c>
      <c r="G10" t="s">
        <v>57</v>
      </c>
    </row>
    <row r="11" spans="1:7" x14ac:dyDescent="0.25">
      <c r="A11" s="6">
        <v>25</v>
      </c>
      <c r="B11" s="8" t="s">
        <v>40</v>
      </c>
      <c r="C11" s="2">
        <v>3</v>
      </c>
      <c r="D11" s="2">
        <v>6</v>
      </c>
      <c r="E11" s="2">
        <v>9</v>
      </c>
      <c r="F11" s="2">
        <v>6</v>
      </c>
    </row>
    <row r="12" spans="1:7" x14ac:dyDescent="0.25">
      <c r="A12" s="6">
        <v>26</v>
      </c>
      <c r="B12" s="8" t="s">
        <v>41</v>
      </c>
      <c r="C12" s="2">
        <v>5</v>
      </c>
      <c r="D12" s="2">
        <v>6</v>
      </c>
      <c r="E12" s="2">
        <v>11</v>
      </c>
      <c r="F12" s="2">
        <v>4</v>
      </c>
    </row>
    <row r="13" spans="1:7" x14ac:dyDescent="0.25">
      <c r="A13" s="6">
        <v>27</v>
      </c>
      <c r="B13" s="8" t="s">
        <v>42</v>
      </c>
      <c r="C13" s="2">
        <v>4</v>
      </c>
      <c r="D13" s="2">
        <v>8</v>
      </c>
      <c r="E13" s="2">
        <v>12</v>
      </c>
      <c r="F13" s="2">
        <v>3</v>
      </c>
    </row>
    <row r="14" spans="1:7" x14ac:dyDescent="0.25">
      <c r="A14" s="6">
        <v>28</v>
      </c>
      <c r="B14" s="8" t="s">
        <v>43</v>
      </c>
      <c r="C14" s="2">
        <v>3</v>
      </c>
      <c r="D14" s="2">
        <v>0</v>
      </c>
      <c r="E14" s="2">
        <v>3</v>
      </c>
      <c r="F14" s="2">
        <v>10</v>
      </c>
    </row>
    <row r="15" spans="1:7" x14ac:dyDescent="0.25">
      <c r="A15" s="6">
        <v>29</v>
      </c>
      <c r="B15" s="8" t="s">
        <v>3</v>
      </c>
      <c r="C15" s="2">
        <v>5</v>
      </c>
      <c r="D15" s="2">
        <v>7</v>
      </c>
      <c r="E15" s="2">
        <v>12</v>
      </c>
      <c r="F15" s="2">
        <v>2</v>
      </c>
    </row>
    <row r="16" spans="1:7" x14ac:dyDescent="0.25">
      <c r="A16" s="6">
        <v>30</v>
      </c>
      <c r="B16" s="8" t="s">
        <v>44</v>
      </c>
      <c r="C16" s="2">
        <v>5</v>
      </c>
      <c r="D16" s="2">
        <v>8</v>
      </c>
      <c r="E16" s="2">
        <v>13</v>
      </c>
      <c r="F16" s="2">
        <v>0</v>
      </c>
      <c r="G16" s="11"/>
    </row>
    <row r="18" spans="2:3" x14ac:dyDescent="0.25">
      <c r="B18" t="s">
        <v>73</v>
      </c>
    </row>
    <row r="19" spans="2:3" x14ac:dyDescent="0.25">
      <c r="B19" t="s">
        <v>74</v>
      </c>
    </row>
    <row r="21" spans="2:3" x14ac:dyDescent="0.25">
      <c r="B21" s="4" t="s">
        <v>6</v>
      </c>
      <c r="C21" t="s">
        <v>7</v>
      </c>
    </row>
    <row r="22" spans="2:3" x14ac:dyDescent="0.25">
      <c r="B22" s="4"/>
      <c r="C22" t="s">
        <v>8</v>
      </c>
    </row>
  </sheetData>
  <pageMargins left="0.7" right="0.7" top="0.75" bottom="0.75" header="0.3" footer="0.3"/>
  <pageSetup paperSize="9" scale="9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workbookViewId="0">
      <selection sqref="A1:G24"/>
    </sheetView>
  </sheetViews>
  <sheetFormatPr defaultRowHeight="15" x14ac:dyDescent="0.25"/>
  <cols>
    <col min="1" max="1" width="13.85546875" customWidth="1"/>
    <col min="2" max="2" width="13.85546875" bestFit="1" customWidth="1"/>
    <col min="3" max="3" width="12" bestFit="1" customWidth="1"/>
    <col min="4" max="4" width="11.140625" bestFit="1" customWidth="1"/>
    <col min="5" max="5" width="12.5703125" bestFit="1" customWidth="1"/>
    <col min="6" max="6" width="15" bestFit="1" customWidth="1"/>
  </cols>
  <sheetData>
    <row r="1" spans="1:6" x14ac:dyDescent="0.25">
      <c r="A1" s="3" t="s">
        <v>46</v>
      </c>
    </row>
    <row r="2" spans="1:6" x14ac:dyDescent="0.25">
      <c r="A2" s="3" t="s">
        <v>17</v>
      </c>
    </row>
    <row r="3" spans="1:6" x14ac:dyDescent="0.25">
      <c r="A3" s="3" t="s">
        <v>75</v>
      </c>
      <c r="B3" s="3"/>
    </row>
    <row r="4" spans="1:6" x14ac:dyDescent="0.25">
      <c r="A4" s="3" t="s">
        <v>76</v>
      </c>
      <c r="B4" s="3"/>
    </row>
    <row r="5" spans="1:6" x14ac:dyDescent="0.25">
      <c r="A5" s="5" t="s">
        <v>49</v>
      </c>
      <c r="B5" s="5" t="s">
        <v>0</v>
      </c>
      <c r="C5" s="5" t="s">
        <v>22</v>
      </c>
      <c r="D5" s="5" t="s">
        <v>23</v>
      </c>
      <c r="E5" s="5" t="s">
        <v>24</v>
      </c>
      <c r="F5" s="5" t="s">
        <v>11</v>
      </c>
    </row>
    <row r="6" spans="1:6" x14ac:dyDescent="0.25">
      <c r="A6" s="6">
        <v>20</v>
      </c>
      <c r="B6" s="8" t="s">
        <v>37</v>
      </c>
      <c r="C6" s="12" t="s">
        <v>96</v>
      </c>
      <c r="D6" s="12" t="s">
        <v>86</v>
      </c>
      <c r="E6" s="17" t="s">
        <v>106</v>
      </c>
      <c r="F6" s="2">
        <v>8</v>
      </c>
    </row>
    <row r="7" spans="1:6" x14ac:dyDescent="0.25">
      <c r="A7" s="6">
        <v>21</v>
      </c>
      <c r="B7" s="8" t="s">
        <v>5</v>
      </c>
      <c r="C7" s="12" t="s">
        <v>97</v>
      </c>
      <c r="D7" s="12" t="s">
        <v>87</v>
      </c>
      <c r="E7" s="17" t="s">
        <v>107</v>
      </c>
      <c r="F7" s="2">
        <v>2</v>
      </c>
    </row>
    <row r="8" spans="1:6" x14ac:dyDescent="0.25">
      <c r="A8" s="6">
        <v>22</v>
      </c>
      <c r="B8" s="8" t="s">
        <v>4</v>
      </c>
      <c r="C8" s="12" t="s">
        <v>98</v>
      </c>
      <c r="D8" s="12" t="s">
        <v>88</v>
      </c>
      <c r="E8" s="17" t="s">
        <v>108</v>
      </c>
      <c r="F8" s="2">
        <v>3</v>
      </c>
    </row>
    <row r="9" spans="1:6" x14ac:dyDescent="0.25">
      <c r="A9" s="6">
        <v>23</v>
      </c>
      <c r="B9" s="8" t="s">
        <v>38</v>
      </c>
      <c r="C9" s="12" t="s">
        <v>99</v>
      </c>
      <c r="D9" s="12" t="s">
        <v>89</v>
      </c>
      <c r="E9" s="17" t="s">
        <v>109</v>
      </c>
      <c r="F9" s="2">
        <v>0</v>
      </c>
    </row>
    <row r="10" spans="1:6" x14ac:dyDescent="0.25">
      <c r="A10" s="13">
        <v>24</v>
      </c>
      <c r="B10" s="13" t="s">
        <v>39</v>
      </c>
      <c r="C10" s="14" t="s">
        <v>84</v>
      </c>
      <c r="D10" s="14" t="s">
        <v>84</v>
      </c>
      <c r="E10" s="18" t="s">
        <v>84</v>
      </c>
      <c r="F10" s="15">
        <v>0</v>
      </c>
    </row>
    <row r="11" spans="1:6" x14ac:dyDescent="0.25">
      <c r="A11" s="6">
        <v>25</v>
      </c>
      <c r="B11" s="8" t="s">
        <v>40</v>
      </c>
      <c r="C11" s="12" t="s">
        <v>100</v>
      </c>
      <c r="D11" s="12" t="s">
        <v>90</v>
      </c>
      <c r="E11" s="17" t="s">
        <v>115</v>
      </c>
      <c r="F11" s="2">
        <v>6</v>
      </c>
    </row>
    <row r="12" spans="1:6" x14ac:dyDescent="0.25">
      <c r="A12" s="6">
        <v>26</v>
      </c>
      <c r="B12" s="8" t="s">
        <v>41</v>
      </c>
      <c r="C12" s="12" t="s">
        <v>101</v>
      </c>
      <c r="D12" s="12" t="s">
        <v>91</v>
      </c>
      <c r="E12" s="17" t="s">
        <v>110</v>
      </c>
      <c r="F12" s="2">
        <v>10</v>
      </c>
    </row>
    <row r="13" spans="1:6" x14ac:dyDescent="0.25">
      <c r="A13" s="6">
        <v>27</v>
      </c>
      <c r="B13" s="8" t="s">
        <v>42</v>
      </c>
      <c r="C13" s="12" t="s">
        <v>102</v>
      </c>
      <c r="D13" s="12" t="s">
        <v>92</v>
      </c>
      <c r="E13" s="17" t="s">
        <v>111</v>
      </c>
      <c r="F13" s="2">
        <v>7</v>
      </c>
    </row>
    <row r="14" spans="1:6" x14ac:dyDescent="0.25">
      <c r="A14" s="6">
        <v>28</v>
      </c>
      <c r="B14" s="8" t="s">
        <v>43</v>
      </c>
      <c r="C14" s="12" t="s">
        <v>103</v>
      </c>
      <c r="D14" s="12" t="s">
        <v>93</v>
      </c>
      <c r="E14" s="17" t="s">
        <v>112</v>
      </c>
      <c r="F14" s="2">
        <v>5</v>
      </c>
    </row>
    <row r="15" spans="1:6" x14ac:dyDescent="0.25">
      <c r="A15" s="6">
        <v>29</v>
      </c>
      <c r="B15" s="8" t="s">
        <v>3</v>
      </c>
      <c r="C15" s="12" t="s">
        <v>104</v>
      </c>
      <c r="D15" s="12" t="s">
        <v>94</v>
      </c>
      <c r="E15" s="17" t="s">
        <v>113</v>
      </c>
      <c r="F15" s="2">
        <v>4</v>
      </c>
    </row>
    <row r="16" spans="1:6" x14ac:dyDescent="0.25">
      <c r="A16" s="6">
        <v>30</v>
      </c>
      <c r="B16" s="8" t="s">
        <v>44</v>
      </c>
      <c r="C16" s="12" t="s">
        <v>105</v>
      </c>
      <c r="D16" s="12" t="s">
        <v>95</v>
      </c>
      <c r="E16" s="17" t="s">
        <v>114</v>
      </c>
      <c r="F16" s="2">
        <v>9</v>
      </c>
    </row>
    <row r="20" spans="2:3" x14ac:dyDescent="0.25">
      <c r="B20" s="4" t="s">
        <v>6</v>
      </c>
      <c r="C20" t="s">
        <v>7</v>
      </c>
    </row>
    <row r="21" spans="2:3" x14ac:dyDescent="0.25">
      <c r="B21" s="4"/>
      <c r="C21" t="s">
        <v>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ÜLDTABEL</vt:lpstr>
      <vt:lpstr>Start_varustus</vt:lpstr>
      <vt:lpstr>KP 1_ Viktoriin</vt:lpstr>
      <vt:lpstr>KP 2_side</vt:lpstr>
      <vt:lpstr>KP 3_paat</vt:lpstr>
      <vt:lpstr>KP 4_lõke</vt:lpstr>
      <vt:lpstr>KP 5- miinid</vt:lpstr>
      <vt:lpstr>KP 6_jaht</vt:lpstr>
      <vt:lpstr>KP 7_Lõpujooks</vt:lpstr>
      <vt:lpstr>Varustus</vt:lpstr>
      <vt:lpstr>Elutalongid</vt:lpstr>
      <vt:lpstr>Postkast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cp:lastPrinted>2016-08-27T12:47:46Z</cp:lastPrinted>
  <dcterms:created xsi:type="dcterms:W3CDTF">2015-08-28T22:03:24Z</dcterms:created>
  <dcterms:modified xsi:type="dcterms:W3CDTF">2016-08-27T13:19:38Z</dcterms:modified>
</cp:coreProperties>
</file>