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480" yWindow="60" windowWidth="18195" windowHeight="8505" activeTab="1"/>
  </bookViews>
  <sheets>
    <sheet name="Nilai UP" sheetId="1" r:id="rId1"/>
    <sheet name="Rekap" sheetId="3" r:id="rId2"/>
    <sheet name="Berita Acara UP SMA" sheetId="4" r:id="rId3"/>
    <sheet name="data siswa" sheetId="2" r:id="rId4"/>
  </sheets>
  <definedNames>
    <definedName name="Daftar_Siswa">'data siswa'!$E$1:$G$24</definedName>
    <definedName name="No_Peserta">'data siswa'!$B$2:$C$69</definedName>
    <definedName name="_xlnm.Print_Area" localSheetId="1">Rekap!$A$1:$J$48</definedName>
  </definedNames>
  <calcPr calcId="144525"/>
</workbook>
</file>

<file path=xl/calcChain.xml><?xml version="1.0" encoding="utf-8"?>
<calcChain xmlns="http://schemas.openxmlformats.org/spreadsheetml/2006/main">
  <c r="C36" i="4" l="1"/>
  <c r="B35" i="4"/>
  <c r="C35" i="4" s="1"/>
  <c r="B34" i="4"/>
  <c r="C34" i="4" s="1"/>
  <c r="B33" i="4"/>
  <c r="C33" i="4" s="1"/>
  <c r="B32" i="4"/>
  <c r="C32" i="4" s="1"/>
  <c r="B31" i="4"/>
  <c r="C31" i="4" s="1"/>
  <c r="B30" i="4"/>
  <c r="C30" i="4" s="1"/>
  <c r="B29" i="4"/>
  <c r="C29" i="4" s="1"/>
  <c r="B28" i="4"/>
  <c r="C28" i="4" s="1"/>
  <c r="B27" i="4"/>
  <c r="C27" i="4" s="1"/>
  <c r="B26" i="4"/>
  <c r="C26" i="4" s="1"/>
  <c r="B25" i="4"/>
  <c r="C25" i="4" s="1"/>
  <c r="B24" i="4"/>
  <c r="C24" i="4" s="1"/>
  <c r="B23" i="4"/>
  <c r="C23" i="4" s="1"/>
  <c r="B22" i="4"/>
  <c r="C22" i="4" s="1"/>
  <c r="B21" i="4"/>
  <c r="C21" i="4" s="1"/>
  <c r="B20" i="4"/>
  <c r="C20" i="4" s="1"/>
  <c r="B19" i="4"/>
  <c r="C19" i="4" s="1"/>
  <c r="B18" i="4"/>
  <c r="C18" i="4" s="1"/>
  <c r="B17" i="4"/>
  <c r="C17" i="4" s="1"/>
  <c r="B16" i="4"/>
  <c r="C16" i="4" s="1"/>
  <c r="B15" i="4"/>
  <c r="C15" i="4" s="1"/>
  <c r="B14" i="4"/>
  <c r="C14" i="4" s="1"/>
  <c r="B13" i="4"/>
  <c r="C13" i="4" s="1"/>
  <c r="H11" i="3" l="1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10" i="3"/>
  <c r="C30" i="3"/>
  <c r="B30" i="3" s="1"/>
  <c r="C31" i="3"/>
  <c r="B31" i="3" s="1"/>
  <c r="C32" i="3"/>
  <c r="B32" i="3" s="1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10" i="3"/>
  <c r="C11" i="1"/>
  <c r="B11" i="1" s="1"/>
  <c r="C12" i="1"/>
  <c r="B12" i="1" s="1"/>
  <c r="C13" i="1"/>
  <c r="B13" i="1" s="1"/>
  <c r="C14" i="1"/>
  <c r="B14" i="1" s="1"/>
  <c r="C15" i="1"/>
  <c r="B15" i="1" s="1"/>
  <c r="C16" i="1"/>
  <c r="B16" i="1" s="1"/>
  <c r="C17" i="1"/>
  <c r="B17" i="1" s="1"/>
  <c r="C18" i="1"/>
  <c r="B18" i="1" s="1"/>
  <c r="C19" i="1"/>
  <c r="B19" i="1" s="1"/>
  <c r="C20" i="1"/>
  <c r="B20" i="1" s="1"/>
  <c r="C21" i="1"/>
  <c r="B21" i="1" s="1"/>
  <c r="C22" i="1"/>
  <c r="B22" i="1" s="1"/>
  <c r="C23" i="1"/>
  <c r="B23" i="1" s="1"/>
  <c r="C24" i="1"/>
  <c r="B24" i="1" s="1"/>
  <c r="C25" i="1"/>
  <c r="B25" i="1" s="1"/>
  <c r="C26" i="1"/>
  <c r="B26" i="1" s="1"/>
  <c r="C27" i="1"/>
  <c r="B27" i="1" s="1"/>
  <c r="C28" i="1"/>
  <c r="B28" i="1" s="1"/>
  <c r="C29" i="1"/>
  <c r="B29" i="1" s="1"/>
  <c r="C30" i="1"/>
  <c r="B30" i="1" s="1"/>
  <c r="C31" i="1"/>
  <c r="B31" i="1" s="1"/>
  <c r="C32" i="1"/>
  <c r="B32" i="1" s="1"/>
  <c r="C33" i="1"/>
  <c r="B33" i="1" s="1"/>
  <c r="B11" i="3" l="1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10" i="3"/>
</calcChain>
</file>

<file path=xl/comments1.xml><?xml version="1.0" encoding="utf-8"?>
<comments xmlns="http://schemas.openxmlformats.org/spreadsheetml/2006/main">
  <authors>
    <author>Lucia</author>
  </authors>
  <commentList>
    <comment ref="J5" authorId="0">
      <text>
        <r>
          <rPr>
            <b/>
            <sz val="9"/>
            <color indexed="81"/>
            <rFont val="Tahoma"/>
            <charset val="1"/>
          </rPr>
          <t>Pilih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Lucia</author>
  </authors>
  <commentList>
    <comment ref="I5" authorId="0">
      <text>
        <r>
          <rPr>
            <b/>
            <sz val="9"/>
            <color indexed="81"/>
            <rFont val="Tahoma"/>
            <charset val="1"/>
          </rPr>
          <t>Pilih</t>
        </r>
      </text>
    </comment>
  </commentList>
</comments>
</file>

<file path=xl/comments3.xml><?xml version="1.0" encoding="utf-8"?>
<comments xmlns="http://schemas.openxmlformats.org/spreadsheetml/2006/main">
  <authors>
    <author>Lucia</author>
  </authors>
  <commentList>
    <comment ref="E7" authorId="0">
      <text>
        <r>
          <rPr>
            <b/>
            <sz val="9"/>
            <color indexed="81"/>
            <rFont val="Tahoma"/>
            <charset val="1"/>
          </rPr>
          <t>Pilih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<sst xmlns="http://schemas.openxmlformats.org/spreadsheetml/2006/main" count="316" uniqueCount="160">
  <si>
    <t>DAFTAR NILAI UJIAN PRAKTEK</t>
  </si>
  <si>
    <t xml:space="preserve">SMA BUKIT SION </t>
  </si>
  <si>
    <t>Kelas</t>
  </si>
  <si>
    <t>NO</t>
  </si>
  <si>
    <t>NO UJIAN</t>
  </si>
  <si>
    <t>NAMA PESERTA</t>
  </si>
  <si>
    <t>ASPEK YANG DINILAI</t>
  </si>
  <si>
    <t>SKOR
PEROLEHAN</t>
  </si>
  <si>
    <t>NILAI</t>
  </si>
  <si>
    <t>KET</t>
  </si>
  <si>
    <t>KETERANGAN ASPEK YANG DINILAI :</t>
  </si>
  <si>
    <t>PENGUJI</t>
  </si>
  <si>
    <t>(                                      )</t>
  </si>
  <si>
    <t>REKAPITULASI NILAI UJIAN PRAKTEK</t>
  </si>
  <si>
    <t>SMA BUKIT SION</t>
  </si>
  <si>
    <t>NILAI 
PENGUJI 1</t>
  </si>
  <si>
    <t>NILAI 
PENGUJI 2</t>
  </si>
  <si>
    <t>NILAI AKHIR</t>
  </si>
  <si>
    <t>PENGUJI 2</t>
  </si>
  <si>
    <t>PENGUJI 1</t>
  </si>
  <si>
    <t>DEBBY</t>
  </si>
  <si>
    <t>STEVEN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</si>
  <si>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</si>
  <si>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</si>
  <si>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</si>
  <si>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</si>
  <si>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</si>
  <si>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</si>
  <si>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</si>
  <si>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</si>
  <si>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</si>
  <si>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</si>
  <si>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</si>
  <si>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</si>
  <si>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</si>
  <si>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</si>
  <si>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</si>
  <si>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</si>
  <si>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</si>
  <si>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</si>
  <si>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</si>
  <si>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</si>
  <si>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</si>
  <si>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</si>
  <si>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</si>
  <si>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</si>
  <si>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</si>
  <si>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</si>
  <si>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</si>
  <si>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</si>
  <si>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</si>
  <si>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</si>
  <si>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</si>
  <si>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</si>
  <si>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</si>
  <si>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</si>
  <si>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</si>
  <si>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</si>
  <si>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</si>
  <si>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</si>
  <si>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</si>
  <si>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12 Science 1</t>
  </si>
  <si>
    <t>12 Science 2</t>
  </si>
  <si>
    <t>12 Social</t>
  </si>
  <si>
    <t>Kelas :</t>
  </si>
  <si>
    <t>Nomor</t>
  </si>
  <si>
    <t>Nama</t>
  </si>
  <si>
    <t>TAHUN PELAJARAN 2015 - 2016</t>
  </si>
  <si>
    <t>AARON JACOBUS</t>
  </si>
  <si>
    <t>BERNADO</t>
  </si>
  <si>
    <t>AMALIA FEBE VENITA BANGUN</t>
  </si>
  <si>
    <t>ALVIN SOVIAN</t>
  </si>
  <si>
    <t>DEVONATA VIGAWAN</t>
  </si>
  <si>
    <t>AMELIA JESSLYN</t>
  </si>
  <si>
    <t>AMANDA UMA</t>
  </si>
  <si>
    <t>GLYNNIS NETANIA</t>
  </si>
  <si>
    <t>ANASTASYA AGATHA THERESA</t>
  </si>
  <si>
    <t>CHRISTIAN LEONARDO</t>
  </si>
  <si>
    <t>GRACIELLA ANGELICA TJIPUTRA</t>
  </si>
  <si>
    <t>CHRISTOPHER</t>
  </si>
  <si>
    <t>HERNANDO HALIM</t>
  </si>
  <si>
    <t>FEBRYAN KENNEDY</t>
  </si>
  <si>
    <t>DARREN</t>
  </si>
  <si>
    <t>IMMANUEL FRANCISCO ISKANDAR</t>
  </si>
  <si>
    <t>GRACE OCTAVIA</t>
  </si>
  <si>
    <t>DEVINA MALINDA</t>
  </si>
  <si>
    <t>JESSICA TREVI DEBORAH SIMANJUNTAK</t>
  </si>
  <si>
    <t>GREZELDA CORDELIA</t>
  </si>
  <si>
    <t>ELTON PHILANDER</t>
  </si>
  <si>
    <t>JORDAN JAYA</t>
  </si>
  <si>
    <t>JAMES KUSUMA NEGARA</t>
  </si>
  <si>
    <t>FELICIA ANGELA</t>
  </si>
  <si>
    <t>KEVIN ADITYA</t>
  </si>
  <si>
    <t>JANICE</t>
  </si>
  <si>
    <t>FERREN KLARISSA SERENITY PRIONGGO</t>
  </si>
  <si>
    <t>MARIA VERENA EMERALDA</t>
  </si>
  <si>
    <t>JEHEZKIEL RIJKAARD FORDATKOSU</t>
  </si>
  <si>
    <t>IVAN</t>
  </si>
  <si>
    <t>MICHAEL JONATHAN</t>
  </si>
  <si>
    <t>JESSICA LIMANSYAH</t>
  </si>
  <si>
    <t>JACINTA FANYA ANDRYANTI SETIADI</t>
  </si>
  <si>
    <t>MICHAEL RICHARD LIMANTOUW</t>
  </si>
  <si>
    <t>KELVIN KRISTIANTO</t>
  </si>
  <si>
    <t>JANICE VIARY</t>
  </si>
  <si>
    <t>NADYA INGGRIDA GOTAMI</t>
  </si>
  <si>
    <t>KENT SAMUEL</t>
  </si>
  <si>
    <t>JONATHAN HERMAWAN</t>
  </si>
  <si>
    <t>NATASHA ARVITA</t>
  </si>
  <si>
    <t>KEVIN MATTHEW</t>
  </si>
  <si>
    <t>JUAN PHILIPUS</t>
  </si>
  <si>
    <t>OSCAR ODILLO</t>
  </si>
  <si>
    <t>NATASHA MOEGHNY</t>
  </si>
  <si>
    <t>KEVIN HARTANTO</t>
  </si>
  <si>
    <t>RENDY NOVIANTO</t>
  </si>
  <si>
    <t>NICHOLAS SURYAWINATA</t>
  </si>
  <si>
    <t>MARVEL JERREMY LOUIGY</t>
  </si>
  <si>
    <t>SAMUEL DANI</t>
  </si>
  <si>
    <t>RYAN CHRISTOPHER SANDI</t>
  </si>
  <si>
    <t>NATHAN</t>
  </si>
  <si>
    <t>TESSALONIKA SAMANTHA</t>
  </si>
  <si>
    <t>SHARON KESYA</t>
  </si>
  <si>
    <t>REINARDUS ALEXANDER RICKY</t>
  </si>
  <si>
    <t>WILLIAM JASON</t>
  </si>
  <si>
    <t>SHIEREN BUDIAWAN</t>
  </si>
  <si>
    <t>VALERIE ARETHA ANTON</t>
  </si>
  <si>
    <t>WILLIAM JONATHAN</t>
  </si>
  <si>
    <t>STEANLIE</t>
  </si>
  <si>
    <t>WILBERTUS HADIKUSUMA</t>
  </si>
  <si>
    <t>WILLIAM SUGIANTO</t>
  </si>
  <si>
    <t>STEPHANIE ALDRINE</t>
  </si>
  <si>
    <t>WILLIAM RAFEL</t>
  </si>
  <si>
    <t>WIRANATA FRANCIS</t>
  </si>
  <si>
    <t>WILLY ABRAHAM</t>
  </si>
  <si>
    <t>WILSON KARNADI</t>
  </si>
  <si>
    <t>Kelas     :</t>
  </si>
  <si>
    <t>40</t>
  </si>
  <si>
    <t>41</t>
  </si>
  <si>
    <t>42</t>
  </si>
  <si>
    <t>43</t>
  </si>
  <si>
    <t>44</t>
  </si>
  <si>
    <t>45</t>
  </si>
  <si>
    <t>(                               )</t>
  </si>
  <si>
    <t>(                            )</t>
  </si>
  <si>
    <t>BERITA ACARA DAN DAFTAR HADIR UJIAN PRAKTEK</t>
  </si>
  <si>
    <t>Pada hari ini, …………………...…tanggal ………bulan Februari tahun dua ribu enam belas, telah diselenggarakan Ujian Praktek di :</t>
  </si>
  <si>
    <t>Kelas         :</t>
  </si>
  <si>
    <t>Adapun peserta yang hadir adalah sebagai berikut :</t>
  </si>
  <si>
    <t xml:space="preserve">No. </t>
  </si>
  <si>
    <t>Nama Peserta</t>
  </si>
  <si>
    <t>No Peserta</t>
  </si>
  <si>
    <t>Tanda Tangan</t>
  </si>
  <si>
    <t>Jumlah Peserta Seharusnya</t>
  </si>
  <si>
    <t xml:space="preserve">                                        orang</t>
  </si>
  <si>
    <t>Jumlah Peserta Tidak Hadir</t>
  </si>
  <si>
    <t>Jumlah Peserta Yang Hadir</t>
  </si>
  <si>
    <t>Catatan :</t>
  </si>
  <si>
    <t>Demikian Berita Acara dan Daftar Hadir ini dibuat dengan sesungguhnya</t>
  </si>
  <si>
    <t>Penguji 2</t>
  </si>
  <si>
    <t>Penguji 1</t>
  </si>
  <si>
    <t>(                         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</si>
</sst>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8" xfId="0" quotePrefix="1" applyBorder="1" applyAlignment="1">
      <alignment horizontal="center"/>
    </xf>
    <xf numFmtId="0" fontId="0" fillId="0" borderId="8" xfId="0" applyBorder="1"/>
    <xf numFmtId="0" fontId="2" fillId="0" borderId="7" xfId="0" quotePrefix="1" applyFont="1" applyBorder="1" applyAlignment="1" applyProtection="1">
      <alignment horizontal="center" shrinkToFit="1"/>
      <protection hidden="1"/>
    </xf>
    <xf numFmtId="0" fontId="2" fillId="0" borderId="0" xfId="0" applyFont="1" applyProtection="1">
      <protection hidden="1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5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2" fillId="0" borderId="9" xfId="0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quotePrefix="1" applyFont="1" applyBorder="1" applyAlignment="1" applyProtection="1">
      <alignment horizontal="center" shrinkToFit="1"/>
      <protection hidden="1"/>
    </xf>
    <xf numFmtId="0" fontId="2" fillId="0" borderId="0" xfId="0" applyFont="1" applyBorder="1" applyAlignment="1" applyProtection="1">
      <protection hidden="1"/>
    </xf>
    <xf numFmtId="0" fontId="2" fillId="0" borderId="0" xfId="0" applyFont="1" applyAlignment="1" applyProtection="1">
      <alignment horizontal="left"/>
      <protection locked="0"/>
    </xf>
    <xf numFmtId="0" fontId="0" fillId="0" borderId="4" xfId="0" applyBorder="1"/>
    <xf numFmtId="0" fontId="0" fillId="0" borderId="8" xfId="0" applyFill="1" applyBorder="1"/>
    <xf numFmtId="0" fontId="2" fillId="0" borderId="7" xfId="0" applyFont="1" applyBorder="1" applyAlignment="1" applyProtection="1">
      <alignment shrinkToFit="1"/>
      <protection hidden="1"/>
    </xf>
    <xf numFmtId="0" fontId="2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left" wrapText="1"/>
    </xf>
    <xf numFmtId="0" fontId="2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0" fillId="0" borderId="12" xfId="0" applyBorder="1" applyAlignment="1">
      <alignment shrinkToFit="1"/>
    </xf>
    <xf numFmtId="0" fontId="0" fillId="0" borderId="12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3" xfId="0" applyBorder="1" applyAlignment="1">
      <alignment shrinkToFit="1"/>
    </xf>
    <xf numFmtId="0" fontId="0" fillId="0" borderId="13" xfId="0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0" fontId="0" fillId="2" borderId="14" xfId="0" applyFill="1" applyBorder="1" applyAlignment="1">
      <alignment shrinkToFit="1"/>
    </xf>
    <xf numFmtId="0" fontId="0" fillId="2" borderId="14" xfId="0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7" xfId="0" applyBorder="1"/>
    <xf numFmtId="0" fontId="0" fillId="0" borderId="10" xfId="0" applyBorder="1"/>
    <xf numFmtId="0" fontId="0" fillId="0" borderId="13" xfId="0" applyBorder="1"/>
    <xf numFmtId="0" fontId="0" fillId="0" borderId="18" xfId="0" applyBorder="1"/>
    <xf numFmtId="0" fontId="0" fillId="0" borderId="19" xfId="0" applyBorder="1"/>
    <xf numFmtId="0" fontId="0" fillId="0" borderId="14" xfId="0" applyBorder="1"/>
    <xf numFmtId="0" fontId="0" fillId="0" borderId="9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shrinkToFit="1"/>
      <protection locked="0"/>
    </xf>
    <xf numFmtId="0" fontId="2" fillId="0" borderId="3" xfId="0" applyFont="1" applyBorder="1" applyAlignment="1" applyProtection="1">
      <alignment horizontal="center" shrinkToFit="1"/>
      <protection locked="0"/>
    </xf>
    <xf numFmtId="0" fontId="2" fillId="0" borderId="4" xfId="0" applyFont="1" applyBorder="1" applyAlignment="1" applyProtection="1">
      <alignment horizontal="center" shrinkToFi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57151</xdr:rowOff>
    </xdr:from>
    <xdr:to>
      <xdr:col>3</xdr:col>
      <xdr:colOff>95250</xdr:colOff>
      <xdr:row>6</xdr:row>
      <xdr:rowOff>123826</xdr:rowOff>
    </xdr:to>
    <xdr:sp macro="" textlink="">
      <xdr:nvSpPr>
        <xdr:cNvPr id="2" name="TextBox 1"/>
        <xdr:cNvSpPr txBox="1"/>
      </xdr:nvSpPr>
      <xdr:spPr>
        <a:xfrm>
          <a:off x="47625" y="542926"/>
          <a:ext cx="3009900" cy="552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Arial" pitchFamily="34" charset="0"/>
              <a:cs typeface="Arial" pitchFamily="34" charset="0"/>
            </a:rPr>
            <a:t>MATA PELAJARAN :.....................................</a:t>
          </a:r>
        </a:p>
        <a:p>
          <a:r>
            <a:rPr lang="en-US" sz="1000">
              <a:latin typeface="Arial" pitchFamily="34" charset="0"/>
              <a:cs typeface="Arial" pitchFamily="34" charset="0"/>
            </a:rPr>
            <a:t>TANGGAL</a:t>
          </a:r>
          <a:r>
            <a:rPr lang="en-US" sz="1000" baseline="0">
              <a:latin typeface="Arial" pitchFamily="34" charset="0"/>
              <a:cs typeface="Arial" pitchFamily="34" charset="0"/>
            </a:rPr>
            <a:t> UJIAN    : ....................................</a:t>
          </a:r>
        </a:p>
        <a:p>
          <a:r>
            <a:rPr lang="en-US" sz="1000" baseline="0">
              <a:latin typeface="Arial" pitchFamily="34" charset="0"/>
              <a:cs typeface="Arial" pitchFamily="34" charset="0"/>
            </a:rPr>
            <a:t>PENGUJI	       : ....................................</a:t>
          </a:r>
          <a:endParaRPr lang="en-US" sz="10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4</xdr:row>
      <xdr:rowOff>0</xdr:rowOff>
    </xdr:from>
    <xdr:to>
      <xdr:col>5</xdr:col>
      <xdr:colOff>571499</xdr:colOff>
      <xdr:row>7</xdr:row>
      <xdr:rowOff>66675</xdr:rowOff>
    </xdr:to>
    <xdr:sp macro="" textlink="">
      <xdr:nvSpPr>
        <xdr:cNvPr id="2" name="TextBox 1"/>
        <xdr:cNvSpPr txBox="1"/>
      </xdr:nvSpPr>
      <xdr:spPr>
        <a:xfrm>
          <a:off x="85724" y="762000"/>
          <a:ext cx="3171825" cy="638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Arial" pitchFamily="34" charset="0"/>
              <a:cs typeface="Arial" pitchFamily="34" charset="0"/>
            </a:rPr>
            <a:t>MATA PELAJARAN :.....................................</a:t>
          </a:r>
        </a:p>
        <a:p>
          <a:r>
            <a:rPr lang="en-US" sz="1000">
              <a:latin typeface="Arial" pitchFamily="34" charset="0"/>
              <a:cs typeface="Arial" pitchFamily="34" charset="0"/>
            </a:rPr>
            <a:t>TANGGAL</a:t>
          </a:r>
          <a:r>
            <a:rPr lang="en-US" sz="1000" baseline="0">
              <a:latin typeface="Arial" pitchFamily="34" charset="0"/>
              <a:cs typeface="Arial" pitchFamily="34" charset="0"/>
            </a:rPr>
            <a:t> UJIAN    : ....................................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5</xdr:row>
      <xdr:rowOff>142874</xdr:rowOff>
    </xdr:from>
    <xdr:to>
      <xdr:col>2</xdr:col>
      <xdr:colOff>485775</xdr:colOff>
      <xdr:row>9</xdr:row>
      <xdr:rowOff>0</xdr:rowOff>
    </xdr:to>
    <xdr:sp macro="" textlink="">
      <xdr:nvSpPr>
        <xdr:cNvPr id="2" name="TextBox 1"/>
        <xdr:cNvSpPr txBox="1"/>
      </xdr:nvSpPr>
      <xdr:spPr>
        <a:xfrm>
          <a:off x="114300" y="1228724"/>
          <a:ext cx="3124200" cy="828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Arial" pitchFamily="34" charset="0"/>
              <a:cs typeface="Arial" pitchFamily="34" charset="0"/>
            </a:rPr>
            <a:t>Sekolah	: SMA BUKIT</a:t>
          </a:r>
          <a:r>
            <a:rPr lang="en-US" sz="1000" baseline="0">
              <a:latin typeface="Arial" pitchFamily="34" charset="0"/>
              <a:cs typeface="Arial" pitchFamily="34" charset="0"/>
            </a:rPr>
            <a:t> SION</a:t>
          </a:r>
        </a:p>
        <a:p>
          <a:r>
            <a:rPr lang="en-US" sz="1000" baseline="0">
              <a:latin typeface="Arial" pitchFamily="34" charset="0"/>
              <a:cs typeface="Arial" pitchFamily="34" charset="0"/>
            </a:rPr>
            <a:t>Ruang	: ............................</a:t>
          </a:r>
        </a:p>
        <a:p>
          <a:r>
            <a:rPr lang="en-US" sz="1000">
              <a:latin typeface="Arial" pitchFamily="34" charset="0"/>
              <a:cs typeface="Arial" pitchFamily="34" charset="0"/>
            </a:rPr>
            <a:t>Mata Pelajaran	: ............................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9"/>
  <sheetViews>
    <sheetView topLeftCell="A4" workbookViewId="0">
      <selection activeCell="J5" sqref="J5:K5"/>
    </sheetView>
  </sheetViews>
  <sheetFormatPr defaultRowHeight="12.75" x14ac:dyDescent="0.2"/>
  <cols>
    <col min="1" max="1" width="4.42578125" style="10" customWidth="1"/>
    <col min="2" max="2" width="6.5703125" style="10" customWidth="1"/>
    <col min="3" max="3" width="32.42578125" style="10" bestFit="1" customWidth="1"/>
    <col min="4" max="8" width="5.42578125" style="10" customWidth="1"/>
    <col min="9" max="9" width="9.7109375" style="10" customWidth="1"/>
    <col min="10" max="11" width="6.42578125" style="10" customWidth="1"/>
    <col min="12" max="13" width="9.140625" style="4" customWidth="1"/>
    <col min="14" max="14" width="9.140625" style="4"/>
    <col min="15" max="16384" width="9.140625" style="10"/>
  </cols>
  <sheetData>
    <row r="1" spans="1:15" x14ac:dyDescent="0.2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5" x14ac:dyDescent="0.2">
      <c r="A2" s="61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5" x14ac:dyDescent="0.2">
      <c r="A3" s="61" t="s">
        <v>67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5" spans="1:15" x14ac:dyDescent="0.2">
      <c r="A5" s="11"/>
      <c r="B5" s="11"/>
      <c r="C5" s="11"/>
      <c r="D5" s="11"/>
      <c r="E5" s="11"/>
      <c r="I5" s="10" t="s">
        <v>134</v>
      </c>
      <c r="J5" s="56" t="s">
        <v>63</v>
      </c>
      <c r="K5" s="56"/>
    </row>
    <row r="6" spans="1:15" x14ac:dyDescent="0.2">
      <c r="A6" s="11"/>
      <c r="B6" s="11"/>
      <c r="C6" s="11"/>
      <c r="D6" s="11"/>
      <c r="E6" s="11"/>
    </row>
    <row r="7" spans="1:15" x14ac:dyDescent="0.2">
      <c r="A7" s="11"/>
      <c r="B7" s="11"/>
      <c r="C7" s="11"/>
      <c r="D7" s="11"/>
      <c r="E7" s="11"/>
    </row>
    <row r="9" spans="1:15" ht="15" x14ac:dyDescent="0.25">
      <c r="A9" s="57" t="s">
        <v>3</v>
      </c>
      <c r="B9" s="59" t="s">
        <v>4</v>
      </c>
      <c r="C9" s="5" t="s">
        <v>5</v>
      </c>
      <c r="D9" s="62" t="s">
        <v>6</v>
      </c>
      <c r="E9" s="63"/>
      <c r="F9" s="63"/>
      <c r="G9" s="63"/>
      <c r="H9" s="64"/>
      <c r="I9" s="65" t="s">
        <v>7</v>
      </c>
      <c r="J9" s="5" t="s">
        <v>8</v>
      </c>
      <c r="K9" s="5" t="s">
        <v>9</v>
      </c>
      <c r="N9"/>
      <c r="O9"/>
    </row>
    <row r="10" spans="1:15" ht="15.75" thickBot="1" x14ac:dyDescent="0.3">
      <c r="A10" s="58"/>
      <c r="B10" s="60"/>
      <c r="C10" s="7"/>
      <c r="D10" s="6">
        <v>1</v>
      </c>
      <c r="E10" s="6">
        <v>2</v>
      </c>
      <c r="F10" s="6">
        <v>3</v>
      </c>
      <c r="G10" s="6">
        <v>4</v>
      </c>
      <c r="H10" s="6">
        <v>5</v>
      </c>
      <c r="I10" s="66"/>
      <c r="J10" s="7"/>
      <c r="K10" s="7"/>
      <c r="N10"/>
      <c r="O10"/>
    </row>
    <row r="11" spans="1:15" ht="15.75" thickTop="1" x14ac:dyDescent="0.25">
      <c r="A11" s="8">
        <v>1</v>
      </c>
      <c r="B11" s="3" t="str">
        <f>IFERROR(VLOOKUP(C11,No_Peserta,2,FALSE),"")</f>
        <v>01</v>
      </c>
      <c r="C11" s="20" t="str">
        <f t="shared" ref="C11:C33" si="0">IF(HLOOKUP(J$5,Daftar_Siswa,A11+1,FALSE)="","",HLOOKUP(J$5,Daftar_Siswa,A11+1,FALSE))</f>
        <v>AMALIA FEBE VENITA BANGUN</v>
      </c>
      <c r="D11" s="8"/>
      <c r="E11" s="8"/>
      <c r="F11" s="8"/>
      <c r="G11" s="8"/>
      <c r="H11" s="8"/>
      <c r="I11" s="8"/>
      <c r="J11" s="8"/>
      <c r="K11" s="8"/>
      <c r="N11"/>
      <c r="O11"/>
    </row>
    <row r="12" spans="1:15" ht="15" x14ac:dyDescent="0.25">
      <c r="A12" s="9">
        <v>2</v>
      </c>
      <c r="B12" s="3" t="str">
        <f>IFERROR(VLOOKUP(C12,No_Peserta,2,FALSE),"")</f>
        <v>02</v>
      </c>
      <c r="C12" s="20" t="str">
        <f t="shared" si="0"/>
        <v>AMELIA JESSLYN</v>
      </c>
      <c r="D12" s="9"/>
      <c r="E12" s="9"/>
      <c r="F12" s="9"/>
      <c r="G12" s="9"/>
      <c r="H12" s="9"/>
      <c r="I12" s="9"/>
      <c r="J12" s="9"/>
      <c r="K12" s="9"/>
      <c r="N12"/>
      <c r="O12"/>
    </row>
    <row r="13" spans="1:15" ht="15" x14ac:dyDescent="0.25">
      <c r="A13" s="9">
        <v>3</v>
      </c>
      <c r="B13" s="3" t="str">
        <f>IFERROR(VLOOKUP(C13,No_Peserta,2,FALSE),"")</f>
        <v>03</v>
      </c>
      <c r="C13" s="20" t="str">
        <f t="shared" si="0"/>
        <v>ANASTASYA AGATHA THERESA</v>
      </c>
      <c r="D13" s="9"/>
      <c r="E13" s="9"/>
      <c r="F13" s="9"/>
      <c r="G13" s="9"/>
      <c r="H13" s="9"/>
      <c r="I13" s="9"/>
      <c r="J13" s="9"/>
      <c r="K13" s="9"/>
      <c r="N13"/>
      <c r="O13"/>
    </row>
    <row r="14" spans="1:15" ht="15" x14ac:dyDescent="0.25">
      <c r="A14" s="9">
        <v>4</v>
      </c>
      <c r="B14" s="3" t="str">
        <f>IFERROR(VLOOKUP(C14,No_Peserta,2,FALSE),"")</f>
        <v>04</v>
      </c>
      <c r="C14" s="20" t="str">
        <f t="shared" si="0"/>
        <v>DEBBY</v>
      </c>
      <c r="D14" s="9"/>
      <c r="E14" s="9"/>
      <c r="F14" s="9"/>
      <c r="G14" s="9"/>
      <c r="H14" s="9"/>
      <c r="I14" s="9"/>
      <c r="J14" s="9"/>
      <c r="K14" s="9"/>
      <c r="N14"/>
      <c r="O14"/>
    </row>
    <row r="15" spans="1:15" ht="15" x14ac:dyDescent="0.25">
      <c r="A15" s="9">
        <v>5</v>
      </c>
      <c r="B15" s="3" t="str">
        <f>IFERROR(VLOOKUP(C15,No_Peserta,2,FALSE),"")</f>
        <v>05</v>
      </c>
      <c r="C15" s="20" t="str">
        <f t="shared" si="0"/>
        <v>FEBRYAN KENNEDY</v>
      </c>
      <c r="D15" s="9"/>
      <c r="E15" s="9"/>
      <c r="F15" s="9"/>
      <c r="G15" s="9"/>
      <c r="H15" s="9"/>
      <c r="I15" s="9"/>
      <c r="J15" s="9"/>
      <c r="K15" s="9"/>
      <c r="N15"/>
      <c r="O15"/>
    </row>
    <row r="16" spans="1:15" ht="15" x14ac:dyDescent="0.25">
      <c r="A16" s="9">
        <v>6</v>
      </c>
      <c r="B16" s="3" t="str">
        <f>IFERROR(VLOOKUP(C16,No_Peserta,2,FALSE),"")</f>
        <v>06</v>
      </c>
      <c r="C16" s="20" t="str">
        <f t="shared" si="0"/>
        <v>GRACE OCTAVIA</v>
      </c>
      <c r="D16" s="9"/>
      <c r="E16" s="9"/>
      <c r="F16" s="9"/>
      <c r="G16" s="9"/>
      <c r="H16" s="9"/>
      <c r="I16" s="9"/>
      <c r="J16" s="9"/>
      <c r="K16" s="9"/>
      <c r="N16"/>
      <c r="O16"/>
    </row>
    <row r="17" spans="1:15" ht="15" x14ac:dyDescent="0.25">
      <c r="A17" s="9">
        <v>7</v>
      </c>
      <c r="B17" s="3" t="str">
        <f>IFERROR(VLOOKUP(C17,No_Peserta,2,FALSE),"")</f>
        <v>07</v>
      </c>
      <c r="C17" s="20" t="str">
        <f t="shared" si="0"/>
        <v>GREZELDA CORDELIA</v>
      </c>
      <c r="D17" s="9"/>
      <c r="E17" s="9"/>
      <c r="F17" s="9"/>
      <c r="G17" s="9"/>
      <c r="H17" s="9"/>
      <c r="I17" s="9"/>
      <c r="J17" s="9"/>
      <c r="K17" s="9"/>
      <c r="N17"/>
      <c r="O17"/>
    </row>
    <row r="18" spans="1:15" ht="15" x14ac:dyDescent="0.25">
      <c r="A18" s="9">
        <v>8</v>
      </c>
      <c r="B18" s="3" t="str">
        <f>IFERROR(VLOOKUP(C18,No_Peserta,2,FALSE),"")</f>
        <v>08</v>
      </c>
      <c r="C18" s="20" t="str">
        <f t="shared" si="0"/>
        <v>JAMES KUSUMA NEGARA</v>
      </c>
      <c r="D18" s="9"/>
      <c r="E18" s="9"/>
      <c r="F18" s="9"/>
      <c r="G18" s="9"/>
      <c r="H18" s="9"/>
      <c r="I18" s="9"/>
      <c r="J18" s="9"/>
      <c r="K18" s="9"/>
      <c r="N18"/>
      <c r="O18"/>
    </row>
    <row r="19" spans="1:15" ht="15" x14ac:dyDescent="0.25">
      <c r="A19" s="9">
        <v>9</v>
      </c>
      <c r="B19" s="3" t="str">
        <f>IFERROR(VLOOKUP(C19,No_Peserta,2,FALSE),"")</f>
        <v>09</v>
      </c>
      <c r="C19" s="20" t="str">
        <f t="shared" si="0"/>
        <v>JANICE</v>
      </c>
      <c r="D19" s="9"/>
      <c r="E19" s="9"/>
      <c r="F19" s="9"/>
      <c r="G19" s="9"/>
      <c r="H19" s="9"/>
      <c r="I19" s="9"/>
      <c r="J19" s="9"/>
      <c r="K19" s="9"/>
      <c r="N19"/>
      <c r="O19"/>
    </row>
    <row r="20" spans="1:15" ht="15" x14ac:dyDescent="0.25">
      <c r="A20" s="9">
        <v>10</v>
      </c>
      <c r="B20" s="3" t="str">
        <f>IFERROR(VLOOKUP(C20,No_Peserta,2,FALSE),"")</f>
        <v>10</v>
      </c>
      <c r="C20" s="20" t="str">
        <f t="shared" si="0"/>
        <v>JEHEZKIEL RIJKAARD FORDATKOSU</v>
      </c>
      <c r="D20" s="9"/>
      <c r="E20" s="9"/>
      <c r="F20" s="9"/>
      <c r="G20" s="9"/>
      <c r="H20" s="9"/>
      <c r="I20" s="9"/>
      <c r="J20" s="9"/>
      <c r="K20" s="9"/>
      <c r="N20"/>
      <c r="O20"/>
    </row>
    <row r="21" spans="1:15" ht="15" x14ac:dyDescent="0.25">
      <c r="A21" s="9">
        <v>11</v>
      </c>
      <c r="B21" s="3" t="str">
        <f>IFERROR(VLOOKUP(C21,No_Peserta,2,FALSE),"")</f>
        <v>11</v>
      </c>
      <c r="C21" s="20" t="str">
        <f t="shared" si="0"/>
        <v>JESSICA LIMANSYAH</v>
      </c>
      <c r="D21" s="9"/>
      <c r="E21" s="9"/>
      <c r="F21" s="9"/>
      <c r="G21" s="9"/>
      <c r="H21" s="9"/>
      <c r="I21" s="9"/>
      <c r="J21" s="9"/>
      <c r="K21" s="9"/>
      <c r="N21"/>
      <c r="O21"/>
    </row>
    <row r="22" spans="1:15" ht="15" x14ac:dyDescent="0.25">
      <c r="A22" s="9">
        <v>12</v>
      </c>
      <c r="B22" s="3" t="str">
        <f>IFERROR(VLOOKUP(C22,No_Peserta,2,FALSE),"")</f>
        <v>12</v>
      </c>
      <c r="C22" s="20" t="str">
        <f t="shared" si="0"/>
        <v>KELVIN KRISTIANTO</v>
      </c>
      <c r="D22" s="9"/>
      <c r="E22" s="9"/>
      <c r="F22" s="9"/>
      <c r="G22" s="9"/>
      <c r="H22" s="9"/>
      <c r="I22" s="9"/>
      <c r="J22" s="9"/>
      <c r="K22" s="9"/>
      <c r="N22"/>
      <c r="O22"/>
    </row>
    <row r="23" spans="1:15" ht="15" x14ac:dyDescent="0.25">
      <c r="A23" s="9">
        <v>13</v>
      </c>
      <c r="B23" s="3" t="str">
        <f>IFERROR(VLOOKUP(C23,No_Peserta,2,FALSE),"")</f>
        <v>13</v>
      </c>
      <c r="C23" s="20" t="str">
        <f t="shared" si="0"/>
        <v>KENT SAMUEL</v>
      </c>
      <c r="D23" s="9"/>
      <c r="E23" s="9"/>
      <c r="F23" s="9"/>
      <c r="G23" s="9"/>
      <c r="H23" s="9"/>
      <c r="I23" s="9"/>
      <c r="J23" s="9"/>
      <c r="K23" s="9"/>
      <c r="N23"/>
      <c r="O23"/>
    </row>
    <row r="24" spans="1:15" ht="15" x14ac:dyDescent="0.25">
      <c r="A24" s="9">
        <v>14</v>
      </c>
      <c r="B24" s="3" t="str">
        <f>IFERROR(VLOOKUP(C24,No_Peserta,2,FALSE),"")</f>
        <v>14</v>
      </c>
      <c r="C24" s="20" t="str">
        <f t="shared" si="0"/>
        <v>KEVIN MATTHEW</v>
      </c>
      <c r="D24" s="9"/>
      <c r="E24" s="9"/>
      <c r="F24" s="9"/>
      <c r="G24" s="9"/>
      <c r="H24" s="9"/>
      <c r="I24" s="9"/>
      <c r="J24" s="9"/>
      <c r="K24" s="9"/>
      <c r="N24"/>
      <c r="O24"/>
    </row>
    <row r="25" spans="1:15" ht="15" x14ac:dyDescent="0.25">
      <c r="A25" s="9">
        <v>15</v>
      </c>
      <c r="B25" s="3" t="str">
        <f>IFERROR(VLOOKUP(C25,No_Peserta,2,FALSE),"")</f>
        <v>15</v>
      </c>
      <c r="C25" s="20" t="str">
        <f t="shared" si="0"/>
        <v>NATASHA MOEGHNY</v>
      </c>
      <c r="D25" s="9"/>
      <c r="E25" s="9"/>
      <c r="F25" s="9"/>
      <c r="G25" s="9"/>
      <c r="H25" s="9"/>
      <c r="I25" s="9"/>
      <c r="J25" s="9"/>
      <c r="K25" s="9"/>
      <c r="N25"/>
      <c r="O25"/>
    </row>
    <row r="26" spans="1:15" ht="15" x14ac:dyDescent="0.25">
      <c r="A26" s="9">
        <v>16</v>
      </c>
      <c r="B26" s="3" t="str">
        <f>IFERROR(VLOOKUP(C26,No_Peserta,2,FALSE),"")</f>
        <v>16</v>
      </c>
      <c r="C26" s="20" t="str">
        <f t="shared" si="0"/>
        <v>NICHOLAS SURYAWINATA</v>
      </c>
      <c r="D26" s="9"/>
      <c r="E26" s="9"/>
      <c r="F26" s="9"/>
      <c r="G26" s="9"/>
      <c r="H26" s="9"/>
      <c r="I26" s="9"/>
      <c r="J26" s="9"/>
      <c r="K26" s="9"/>
      <c r="N26"/>
      <c r="O26"/>
    </row>
    <row r="27" spans="1:15" x14ac:dyDescent="0.2">
      <c r="A27" s="9">
        <v>17</v>
      </c>
      <c r="B27" s="3" t="str">
        <f>IFERROR(VLOOKUP(C27,No_Peserta,2,FALSE),"")</f>
        <v>17</v>
      </c>
      <c r="C27" s="20" t="str">
        <f t="shared" si="0"/>
        <v>RYAN CHRISTOPHER SANDI</v>
      </c>
      <c r="D27" s="9"/>
      <c r="E27" s="9"/>
      <c r="F27" s="9"/>
      <c r="G27" s="9"/>
      <c r="H27" s="9"/>
      <c r="I27" s="9"/>
      <c r="J27" s="9"/>
      <c r="K27" s="9"/>
    </row>
    <row r="28" spans="1:15" x14ac:dyDescent="0.2">
      <c r="A28" s="9">
        <v>18</v>
      </c>
      <c r="B28" s="3" t="str">
        <f>IFERROR(VLOOKUP(C28,No_Peserta,2,FALSE),"")</f>
        <v>18</v>
      </c>
      <c r="C28" s="20" t="str">
        <f t="shared" si="0"/>
        <v>SHARON KESYA</v>
      </c>
      <c r="D28" s="9"/>
      <c r="E28" s="9"/>
      <c r="F28" s="9"/>
      <c r="G28" s="9"/>
      <c r="H28" s="9"/>
      <c r="I28" s="9"/>
      <c r="J28" s="9"/>
      <c r="K28" s="9"/>
    </row>
    <row r="29" spans="1:15" x14ac:dyDescent="0.2">
      <c r="A29" s="9">
        <v>19</v>
      </c>
      <c r="B29" s="3" t="str">
        <f>IFERROR(VLOOKUP(C29,No_Peserta,2,FALSE),"")</f>
        <v>19</v>
      </c>
      <c r="C29" s="20" t="str">
        <f t="shared" si="0"/>
        <v>SHIEREN BUDIAWAN</v>
      </c>
      <c r="D29" s="9"/>
      <c r="E29" s="9"/>
      <c r="F29" s="9"/>
      <c r="G29" s="9"/>
      <c r="H29" s="9"/>
      <c r="I29" s="9"/>
      <c r="J29" s="9"/>
      <c r="K29" s="9"/>
    </row>
    <row r="30" spans="1:15" x14ac:dyDescent="0.2">
      <c r="A30" s="9">
        <v>20</v>
      </c>
      <c r="B30" s="3" t="str">
        <f>IFERROR(VLOOKUP(C30,No_Peserta,2,FALSE),"")</f>
        <v>20</v>
      </c>
      <c r="C30" s="20" t="str">
        <f t="shared" si="0"/>
        <v>STEANLIE</v>
      </c>
      <c r="D30" s="9"/>
      <c r="E30" s="9"/>
      <c r="F30" s="9"/>
      <c r="G30" s="9"/>
      <c r="H30" s="9"/>
      <c r="I30" s="9"/>
      <c r="J30" s="9"/>
      <c r="K30" s="9"/>
    </row>
    <row r="31" spans="1:15" x14ac:dyDescent="0.2">
      <c r="A31" s="9">
        <v>21</v>
      </c>
      <c r="B31" s="3" t="str">
        <f>IFERROR(VLOOKUP(C31,No_Peserta,2,FALSE),"")</f>
        <v>21</v>
      </c>
      <c r="C31" s="20" t="str">
        <f t="shared" si="0"/>
        <v>STEPHANIE ALDRINE</v>
      </c>
      <c r="D31" s="9"/>
      <c r="E31" s="9"/>
      <c r="F31" s="9"/>
      <c r="G31" s="9"/>
      <c r="H31" s="9"/>
      <c r="I31" s="9"/>
      <c r="J31" s="9"/>
      <c r="K31" s="9"/>
    </row>
    <row r="32" spans="1:15" x14ac:dyDescent="0.2">
      <c r="A32" s="9">
        <v>22</v>
      </c>
      <c r="B32" s="3" t="str">
        <f>IFERROR(VLOOKUP(C32,No_Peserta,2,FALSE),"")</f>
        <v>22</v>
      </c>
      <c r="C32" s="20" t="str">
        <f t="shared" si="0"/>
        <v>STEVEN</v>
      </c>
      <c r="D32" s="9"/>
      <c r="E32" s="9"/>
      <c r="F32" s="9"/>
      <c r="G32" s="9"/>
      <c r="H32" s="9"/>
      <c r="I32" s="9"/>
      <c r="J32" s="9"/>
      <c r="K32" s="9"/>
    </row>
    <row r="33" spans="1:11" x14ac:dyDescent="0.2">
      <c r="A33" s="9">
        <v>23</v>
      </c>
      <c r="B33" s="3" t="str">
        <f>IFERROR(VLOOKUP(C33,No_Peserta,2,FALSE),"")</f>
        <v>23</v>
      </c>
      <c r="C33" s="20" t="str">
        <f t="shared" si="0"/>
        <v>WILSON KARNADI</v>
      </c>
      <c r="D33" s="9"/>
      <c r="E33" s="9"/>
      <c r="F33" s="9"/>
      <c r="G33" s="9"/>
      <c r="H33" s="9"/>
      <c r="I33" s="9"/>
      <c r="J33" s="9"/>
      <c r="K33" s="9"/>
    </row>
    <row r="34" spans="1:11" x14ac:dyDescent="0.2">
      <c r="A34" s="11"/>
      <c r="B34" s="15"/>
      <c r="C34" s="16"/>
      <c r="D34" s="11"/>
      <c r="E34" s="11"/>
      <c r="F34" s="11"/>
      <c r="G34" s="11"/>
      <c r="H34" s="11"/>
      <c r="I34" s="11"/>
      <c r="J34" s="11"/>
      <c r="K34" s="11"/>
    </row>
    <row r="35" spans="1:11" x14ac:dyDescent="0.2">
      <c r="A35" s="11"/>
      <c r="B35" s="15"/>
      <c r="C35" s="16"/>
      <c r="D35" s="11"/>
      <c r="E35" s="11"/>
      <c r="F35" s="11"/>
      <c r="G35" s="11"/>
      <c r="H35" s="11"/>
      <c r="I35" s="11"/>
      <c r="J35" s="11"/>
      <c r="K35" s="11"/>
    </row>
    <row r="36" spans="1:11" x14ac:dyDescent="0.2">
      <c r="A36" s="10" t="s">
        <v>10</v>
      </c>
      <c r="B36" s="11"/>
      <c r="C36" s="11"/>
      <c r="D36" s="11"/>
      <c r="E36" s="11"/>
      <c r="F36" s="11"/>
      <c r="G36" s="11"/>
      <c r="H36" s="11"/>
      <c r="I36" s="11"/>
    </row>
    <row r="37" spans="1:11" x14ac:dyDescent="0.2">
      <c r="A37" s="10">
        <v>1</v>
      </c>
      <c r="B37" s="12"/>
      <c r="C37" s="12"/>
      <c r="D37" s="12"/>
      <c r="E37" s="12"/>
      <c r="F37" s="12"/>
      <c r="G37" s="12"/>
      <c r="H37" s="12"/>
      <c r="I37" s="12"/>
    </row>
    <row r="38" spans="1:11" x14ac:dyDescent="0.2">
      <c r="A38" s="10">
        <v>2</v>
      </c>
      <c r="B38" s="13"/>
      <c r="C38" s="13"/>
      <c r="D38" s="13"/>
      <c r="E38" s="13"/>
      <c r="F38" s="13"/>
      <c r="G38" s="13"/>
      <c r="H38" s="13"/>
      <c r="I38" s="13"/>
    </row>
    <row r="39" spans="1:11" x14ac:dyDescent="0.2">
      <c r="A39" s="10">
        <v>3</v>
      </c>
      <c r="B39" s="13"/>
      <c r="C39" s="13"/>
      <c r="D39" s="13"/>
      <c r="E39" s="13"/>
      <c r="F39" s="13"/>
      <c r="G39" s="13"/>
      <c r="H39" s="13"/>
      <c r="I39" s="13"/>
    </row>
    <row r="40" spans="1:11" x14ac:dyDescent="0.2">
      <c r="A40" s="10">
        <v>4</v>
      </c>
      <c r="B40" s="13"/>
      <c r="C40" s="13"/>
      <c r="D40" s="13"/>
      <c r="E40" s="13"/>
      <c r="F40" s="13"/>
      <c r="G40" s="13"/>
      <c r="H40" s="13"/>
      <c r="I40" s="13"/>
    </row>
    <row r="41" spans="1:11" x14ac:dyDescent="0.2">
      <c r="A41" s="10">
        <v>5</v>
      </c>
      <c r="B41" s="13"/>
      <c r="C41" s="13"/>
      <c r="D41" s="13"/>
      <c r="E41" s="13"/>
      <c r="F41" s="13"/>
      <c r="G41" s="13"/>
      <c r="H41" s="13"/>
      <c r="I41" s="13"/>
    </row>
    <row r="43" spans="1:11" x14ac:dyDescent="0.2">
      <c r="H43" s="14" t="s">
        <v>11</v>
      </c>
    </row>
    <row r="48" spans="1:11" x14ac:dyDescent="0.2">
      <c r="H48" s="14" t="s">
        <v>12</v>
      </c>
    </row>
    <row r="49" spans="8:8" x14ac:dyDescent="0.2">
      <c r="H49" s="14"/>
    </row>
  </sheetData>
  <mergeCells count="8">
    <mergeCell ref="J5:K5"/>
    <mergeCell ref="A9:A10"/>
    <mergeCell ref="B9:B10"/>
    <mergeCell ref="A1:K1"/>
    <mergeCell ref="A2:K2"/>
    <mergeCell ref="A3:K3"/>
    <mergeCell ref="D9:H9"/>
    <mergeCell ref="I9:I10"/>
  </mergeCells>
  <printOptions horizontalCentered="1"/>
  <pageMargins left="0.2" right="0.2" top="0.5" bottom="0" header="0.3" footer="0.3"/>
  <pageSetup paperSize="9" orientation="portrait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'data siswa'!$E$1:$G$1</xm:f>
          </x14:formula1>
          <xm:sqref>J5:K5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7"/>
  <sheetViews>
    <sheetView tabSelected="1" topLeftCell="A3" workbookViewId="0">
      <selection activeCell="I5" sqref="I5:J5"/>
    </sheetView>
  </sheetViews>
  <sheetFormatPr defaultRowHeight="15" x14ac:dyDescent="0.25"/>
  <cols>
    <col min="1" max="1" width="4.7109375" style="25" customWidth="1"/>
    <col min="2" max="2" width="8" style="25" customWidth="1"/>
    <col min="3" max="3" width="32.42578125" style="25" bestFit="1" customWidth="1"/>
    <col min="4" max="7" width="5.42578125" style="25" customWidth="1"/>
    <col min="8" max="9" width="7.42578125" style="25" customWidth="1"/>
    <col min="10" max="10" width="6.28515625" style="25" customWidth="1"/>
    <col min="11" max="16384" width="9.140625" style="25"/>
  </cols>
  <sheetData>
    <row r="1" spans="1:14" s="10" customFormat="1" ht="12.75" x14ac:dyDescent="0.2">
      <c r="A1" s="61" t="s">
        <v>13</v>
      </c>
      <c r="B1" s="61"/>
      <c r="C1" s="61"/>
      <c r="D1" s="61"/>
      <c r="E1" s="61"/>
      <c r="F1" s="61"/>
      <c r="G1" s="61"/>
      <c r="H1" s="61"/>
      <c r="I1" s="61"/>
      <c r="J1" s="61"/>
    </row>
    <row r="2" spans="1:14" s="10" customFormat="1" ht="12.75" x14ac:dyDescent="0.2">
      <c r="A2" s="61" t="s">
        <v>14</v>
      </c>
      <c r="B2" s="61"/>
      <c r="C2" s="61"/>
      <c r="D2" s="61"/>
      <c r="E2" s="61"/>
      <c r="F2" s="61"/>
      <c r="G2" s="61"/>
      <c r="H2" s="61"/>
      <c r="I2" s="61"/>
      <c r="J2" s="61"/>
    </row>
    <row r="3" spans="1:14" s="10" customFormat="1" ht="12.75" x14ac:dyDescent="0.2">
      <c r="A3" s="61" t="s">
        <v>67</v>
      </c>
      <c r="B3" s="61"/>
      <c r="C3" s="61"/>
      <c r="D3" s="61"/>
      <c r="E3" s="61"/>
      <c r="F3" s="61"/>
      <c r="G3" s="61"/>
      <c r="H3" s="61"/>
      <c r="I3" s="61"/>
      <c r="J3" s="61"/>
    </row>
    <row r="4" spans="1:14" s="10" customFormat="1" ht="12.75" x14ac:dyDescent="0.2"/>
    <row r="5" spans="1:14" s="10" customFormat="1" ht="12.75" x14ac:dyDescent="0.2">
      <c r="A5" s="11"/>
      <c r="B5" s="11"/>
      <c r="C5" s="11"/>
      <c r="D5" s="11"/>
      <c r="E5" s="11"/>
      <c r="F5" s="11"/>
      <c r="H5" s="17" t="s">
        <v>64</v>
      </c>
      <c r="I5" s="56" t="s">
        <v>63</v>
      </c>
      <c r="J5" s="56"/>
    </row>
    <row r="6" spans="1:14" s="10" customFormat="1" ht="12.75" x14ac:dyDescent="0.2">
      <c r="A6" s="11"/>
      <c r="B6" s="11"/>
      <c r="C6" s="11"/>
      <c r="D6" s="11"/>
      <c r="E6" s="11"/>
      <c r="F6" s="11"/>
    </row>
    <row r="7" spans="1:14" s="10" customFormat="1" ht="12.75" x14ac:dyDescent="0.2">
      <c r="A7" s="11"/>
      <c r="B7" s="11"/>
      <c r="C7" s="11"/>
      <c r="D7" s="11"/>
      <c r="E7" s="11"/>
      <c r="F7" s="11"/>
    </row>
    <row r="8" spans="1:14" s="10" customFormat="1" ht="12.75" x14ac:dyDescent="0.2"/>
    <row r="9" spans="1:14" s="10" customFormat="1" ht="26.25" thickBot="1" x14ac:dyDescent="0.25">
      <c r="A9" s="23" t="s">
        <v>3</v>
      </c>
      <c r="B9" s="24" t="s">
        <v>4</v>
      </c>
      <c r="C9" s="24" t="s">
        <v>5</v>
      </c>
      <c r="D9" s="71" t="s">
        <v>15</v>
      </c>
      <c r="E9" s="71"/>
      <c r="F9" s="71" t="s">
        <v>16</v>
      </c>
      <c r="G9" s="71"/>
      <c r="H9" s="71" t="s">
        <v>17</v>
      </c>
      <c r="I9" s="71"/>
      <c r="J9" s="24" t="s">
        <v>9</v>
      </c>
    </row>
    <row r="10" spans="1:14" s="10" customFormat="1" ht="15.75" thickTop="1" x14ac:dyDescent="0.25">
      <c r="A10" s="21">
        <v>1</v>
      </c>
      <c r="B10" s="3" t="str">
        <f>IFERROR(VLOOKUP(C10,'data siswa'!B1:C52,2,FALSE),"")</f>
        <v>01</v>
      </c>
      <c r="C10" s="20" t="str">
        <f t="shared" ref="C10:C32" si="0">IF(HLOOKUP(I$5,Daftar_Siswa,A10+1,FALSE)="","",HLOOKUP(I$5,Daftar_Siswa,A10+1,FALSE))</f>
        <v>AMALIA FEBE VENITA BANGUN</v>
      </c>
      <c r="D10" s="70"/>
      <c r="E10" s="70"/>
      <c r="F10" s="70"/>
      <c r="G10" s="70"/>
      <c r="H10" s="69" t="str">
        <f>IFERROR(AVERAGE(D10:G10),"")</f>
        <v/>
      </c>
      <c r="I10" s="69"/>
      <c r="J10" s="8"/>
      <c r="M10" s="25"/>
      <c r="N10" s="25"/>
    </row>
    <row r="11" spans="1:14" s="10" customFormat="1" x14ac:dyDescent="0.25">
      <c r="A11" s="22">
        <v>2</v>
      </c>
      <c r="B11" s="3" t="str">
        <f>IFERROR(VLOOKUP(C11,'data siswa'!B2:C53,2,FALSE),"")</f>
        <v>02</v>
      </c>
      <c r="C11" s="20" t="str">
        <f t="shared" si="0"/>
        <v>AMELIA JESSLYN</v>
      </c>
      <c r="D11" s="67"/>
      <c r="E11" s="67"/>
      <c r="F11" s="67"/>
      <c r="G11" s="67"/>
      <c r="H11" s="68" t="str">
        <f t="shared" ref="H11:H32" si="1">IFERROR(AVERAGE(D11:G11),"")</f>
        <v/>
      </c>
      <c r="I11" s="68"/>
      <c r="J11" s="9"/>
      <c r="M11" s="25"/>
      <c r="N11" s="25"/>
    </row>
    <row r="12" spans="1:14" s="10" customFormat="1" x14ac:dyDescent="0.25">
      <c r="A12" s="22">
        <v>3</v>
      </c>
      <c r="B12" s="3" t="str">
        <f>IFERROR(VLOOKUP(C12,'data siswa'!B3:C54,2,FALSE),"")</f>
        <v>03</v>
      </c>
      <c r="C12" s="20" t="str">
        <f t="shared" si="0"/>
        <v>ANASTASYA AGATHA THERESA</v>
      </c>
      <c r="D12" s="67"/>
      <c r="E12" s="67"/>
      <c r="F12" s="67"/>
      <c r="G12" s="67"/>
      <c r="H12" s="68" t="str">
        <f t="shared" si="1"/>
        <v/>
      </c>
      <c r="I12" s="68"/>
      <c r="J12" s="9"/>
      <c r="M12" s="25"/>
      <c r="N12" s="25"/>
    </row>
    <row r="13" spans="1:14" s="10" customFormat="1" x14ac:dyDescent="0.25">
      <c r="A13" s="22">
        <v>4</v>
      </c>
      <c r="B13" s="3" t="str">
        <f>IFERROR(VLOOKUP(C13,'data siswa'!B4:C55,2,FALSE),"")</f>
        <v>04</v>
      </c>
      <c r="C13" s="20" t="str">
        <f t="shared" si="0"/>
        <v>DEBBY</v>
      </c>
      <c r="D13" s="67"/>
      <c r="E13" s="67"/>
      <c r="F13" s="67"/>
      <c r="G13" s="67"/>
      <c r="H13" s="68" t="str">
        <f t="shared" si="1"/>
        <v/>
      </c>
      <c r="I13" s="68"/>
      <c r="J13" s="9"/>
      <c r="M13" s="25"/>
      <c r="N13" s="25"/>
    </row>
    <row r="14" spans="1:14" s="10" customFormat="1" x14ac:dyDescent="0.25">
      <c r="A14" s="22">
        <v>5</v>
      </c>
      <c r="B14" s="3" t="str">
        <f>IFERROR(VLOOKUP(C14,'data siswa'!B5:C56,2,FALSE),"")</f>
        <v>05</v>
      </c>
      <c r="C14" s="20" t="str">
        <f t="shared" si="0"/>
        <v>FEBRYAN KENNEDY</v>
      </c>
      <c r="D14" s="67"/>
      <c r="E14" s="67"/>
      <c r="F14" s="67"/>
      <c r="G14" s="67"/>
      <c r="H14" s="68" t="str">
        <f t="shared" si="1"/>
        <v/>
      </c>
      <c r="I14" s="68"/>
      <c r="J14" s="9"/>
      <c r="M14" s="25"/>
      <c r="N14" s="25"/>
    </row>
    <row r="15" spans="1:14" s="10" customFormat="1" x14ac:dyDescent="0.25">
      <c r="A15" s="22">
        <v>6</v>
      </c>
      <c r="B15" s="3" t="str">
        <f>IFERROR(VLOOKUP(C15,'data siswa'!B6:C57,2,FALSE),"")</f>
        <v>06</v>
      </c>
      <c r="C15" s="20" t="str">
        <f t="shared" si="0"/>
        <v>GRACE OCTAVIA</v>
      </c>
      <c r="D15" s="67"/>
      <c r="E15" s="67"/>
      <c r="F15" s="67"/>
      <c r="G15" s="67"/>
      <c r="H15" s="68" t="str">
        <f t="shared" si="1"/>
        <v/>
      </c>
      <c r="I15" s="68"/>
      <c r="J15" s="9"/>
      <c r="M15" s="25"/>
      <c r="N15" s="25"/>
    </row>
    <row r="16" spans="1:14" s="10" customFormat="1" x14ac:dyDescent="0.25">
      <c r="A16" s="22">
        <v>7</v>
      </c>
      <c r="B16" s="3" t="str">
        <f>IFERROR(VLOOKUP(C16,'data siswa'!B7:C58,2,FALSE),"")</f>
        <v>07</v>
      </c>
      <c r="C16" s="20" t="str">
        <f t="shared" si="0"/>
        <v>GREZELDA CORDELIA</v>
      </c>
      <c r="D16" s="67"/>
      <c r="E16" s="67"/>
      <c r="F16" s="67"/>
      <c r="G16" s="67"/>
      <c r="H16" s="68" t="str">
        <f t="shared" si="1"/>
        <v/>
      </c>
      <c r="I16" s="68"/>
      <c r="J16" s="9"/>
      <c r="M16" s="25"/>
      <c r="N16" s="25"/>
    </row>
    <row r="17" spans="1:14" s="10" customFormat="1" x14ac:dyDescent="0.25">
      <c r="A17" s="22">
        <v>8</v>
      </c>
      <c r="B17" s="3" t="str">
        <f>IFERROR(VLOOKUP(C17,'data siswa'!B8:C59,2,FALSE),"")</f>
        <v>08</v>
      </c>
      <c r="C17" s="20" t="str">
        <f t="shared" si="0"/>
        <v>JAMES KUSUMA NEGARA</v>
      </c>
      <c r="D17" s="67"/>
      <c r="E17" s="67"/>
      <c r="F17" s="67"/>
      <c r="G17" s="67"/>
      <c r="H17" s="68" t="str">
        <f t="shared" si="1"/>
        <v/>
      </c>
      <c r="I17" s="68"/>
      <c r="J17" s="9"/>
      <c r="M17" s="25"/>
      <c r="N17" s="25"/>
    </row>
    <row r="18" spans="1:14" s="10" customFormat="1" x14ac:dyDescent="0.25">
      <c r="A18" s="22">
        <v>9</v>
      </c>
      <c r="B18" s="3" t="str">
        <f>IFERROR(VLOOKUP(C18,'data siswa'!B9:C60,2,FALSE),"")</f>
        <v>09</v>
      </c>
      <c r="C18" s="20" t="str">
        <f t="shared" si="0"/>
        <v>JANICE</v>
      </c>
      <c r="D18" s="67"/>
      <c r="E18" s="67"/>
      <c r="F18" s="67"/>
      <c r="G18" s="67"/>
      <c r="H18" s="68" t="str">
        <f t="shared" si="1"/>
        <v/>
      </c>
      <c r="I18" s="68"/>
      <c r="J18" s="9"/>
      <c r="M18" s="25"/>
      <c r="N18" s="25"/>
    </row>
    <row r="19" spans="1:14" s="10" customFormat="1" x14ac:dyDescent="0.25">
      <c r="A19" s="22">
        <v>10</v>
      </c>
      <c r="B19" s="3" t="str">
        <f>IFERROR(VLOOKUP(C19,'data siswa'!B10:C61,2,FALSE),"")</f>
        <v>10</v>
      </c>
      <c r="C19" s="20" t="str">
        <f t="shared" si="0"/>
        <v>JEHEZKIEL RIJKAARD FORDATKOSU</v>
      </c>
      <c r="D19" s="67"/>
      <c r="E19" s="67"/>
      <c r="F19" s="67"/>
      <c r="G19" s="67"/>
      <c r="H19" s="68" t="str">
        <f t="shared" si="1"/>
        <v/>
      </c>
      <c r="I19" s="68"/>
      <c r="J19" s="9"/>
      <c r="M19" s="25"/>
      <c r="N19" s="25"/>
    </row>
    <row r="20" spans="1:14" s="10" customFormat="1" x14ac:dyDescent="0.25">
      <c r="A20" s="22">
        <v>11</v>
      </c>
      <c r="B20" s="3" t="str">
        <f>IFERROR(VLOOKUP(C20,'data siswa'!B11:C62,2,FALSE),"")</f>
        <v>11</v>
      </c>
      <c r="C20" s="20" t="str">
        <f t="shared" si="0"/>
        <v>JESSICA LIMANSYAH</v>
      </c>
      <c r="D20" s="67"/>
      <c r="E20" s="67"/>
      <c r="F20" s="67"/>
      <c r="G20" s="67"/>
      <c r="H20" s="68" t="str">
        <f t="shared" si="1"/>
        <v/>
      </c>
      <c r="I20" s="68"/>
      <c r="J20" s="9"/>
      <c r="M20" s="25"/>
      <c r="N20" s="25"/>
    </row>
    <row r="21" spans="1:14" s="10" customFormat="1" x14ac:dyDescent="0.25">
      <c r="A21" s="22">
        <v>12</v>
      </c>
      <c r="B21" s="3" t="str">
        <f>IFERROR(VLOOKUP(C21,'data siswa'!B12:C63,2,FALSE),"")</f>
        <v>12</v>
      </c>
      <c r="C21" s="20" t="str">
        <f t="shared" si="0"/>
        <v>KELVIN KRISTIANTO</v>
      </c>
      <c r="D21" s="67"/>
      <c r="E21" s="67"/>
      <c r="F21" s="67"/>
      <c r="G21" s="67"/>
      <c r="H21" s="68" t="str">
        <f t="shared" si="1"/>
        <v/>
      </c>
      <c r="I21" s="68"/>
      <c r="J21" s="9"/>
      <c r="M21" s="25"/>
      <c r="N21" s="25"/>
    </row>
    <row r="22" spans="1:14" s="10" customFormat="1" x14ac:dyDescent="0.25">
      <c r="A22" s="22">
        <v>13</v>
      </c>
      <c r="B22" s="3" t="str">
        <f>IFERROR(VLOOKUP(C22,'data siswa'!B13:C64,2,FALSE),"")</f>
        <v>13</v>
      </c>
      <c r="C22" s="20" t="str">
        <f t="shared" si="0"/>
        <v>KENT SAMUEL</v>
      </c>
      <c r="D22" s="67"/>
      <c r="E22" s="67"/>
      <c r="F22" s="67"/>
      <c r="G22" s="67"/>
      <c r="H22" s="68" t="str">
        <f t="shared" si="1"/>
        <v/>
      </c>
      <c r="I22" s="68"/>
      <c r="J22" s="9"/>
      <c r="M22" s="25"/>
      <c r="N22" s="25"/>
    </row>
    <row r="23" spans="1:14" s="10" customFormat="1" x14ac:dyDescent="0.25">
      <c r="A23" s="22">
        <v>14</v>
      </c>
      <c r="B23" s="3" t="str">
        <f>IFERROR(VLOOKUP(C23,'data siswa'!B14:C65,2,FALSE),"")</f>
        <v>14</v>
      </c>
      <c r="C23" s="20" t="str">
        <f t="shared" si="0"/>
        <v>KEVIN MATTHEW</v>
      </c>
      <c r="D23" s="67"/>
      <c r="E23" s="67"/>
      <c r="F23" s="67"/>
      <c r="G23" s="67"/>
      <c r="H23" s="68" t="str">
        <f t="shared" si="1"/>
        <v/>
      </c>
      <c r="I23" s="68"/>
      <c r="J23" s="9"/>
      <c r="M23" s="25"/>
      <c r="N23" s="25"/>
    </row>
    <row r="24" spans="1:14" s="10" customFormat="1" x14ac:dyDescent="0.25">
      <c r="A24" s="22">
        <v>15</v>
      </c>
      <c r="B24" s="3" t="str">
        <f>IFERROR(VLOOKUP(C24,'data siswa'!B15:C66,2,FALSE),"")</f>
        <v>15</v>
      </c>
      <c r="C24" s="20" t="str">
        <f t="shared" si="0"/>
        <v>NATASHA MOEGHNY</v>
      </c>
      <c r="D24" s="67"/>
      <c r="E24" s="67"/>
      <c r="F24" s="67"/>
      <c r="G24" s="67"/>
      <c r="H24" s="68" t="str">
        <f t="shared" si="1"/>
        <v/>
      </c>
      <c r="I24" s="68"/>
      <c r="J24" s="9"/>
      <c r="M24" s="25"/>
      <c r="N24" s="25"/>
    </row>
    <row r="25" spans="1:14" s="10" customFormat="1" x14ac:dyDescent="0.25">
      <c r="A25" s="22">
        <v>16</v>
      </c>
      <c r="B25" s="3" t="str">
        <f>IFERROR(VLOOKUP(C25,'data siswa'!B16:C67,2,FALSE),"")</f>
        <v>16</v>
      </c>
      <c r="C25" s="20" t="str">
        <f t="shared" si="0"/>
        <v>NICHOLAS SURYAWINATA</v>
      </c>
      <c r="D25" s="67"/>
      <c r="E25" s="67"/>
      <c r="F25" s="67"/>
      <c r="G25" s="67"/>
      <c r="H25" s="68" t="str">
        <f t="shared" si="1"/>
        <v/>
      </c>
      <c r="I25" s="68"/>
      <c r="J25" s="9"/>
      <c r="M25" s="25"/>
      <c r="N25" s="25"/>
    </row>
    <row r="26" spans="1:14" s="10" customFormat="1" x14ac:dyDescent="0.25">
      <c r="A26" s="22">
        <v>17</v>
      </c>
      <c r="B26" s="3" t="str">
        <f>IFERROR(VLOOKUP(C26,'data siswa'!B17:C68,2,FALSE),"")</f>
        <v>17</v>
      </c>
      <c r="C26" s="20" t="str">
        <f t="shared" si="0"/>
        <v>RYAN CHRISTOPHER SANDI</v>
      </c>
      <c r="D26" s="67"/>
      <c r="E26" s="67"/>
      <c r="F26" s="67"/>
      <c r="G26" s="67"/>
      <c r="H26" s="68" t="str">
        <f t="shared" si="1"/>
        <v/>
      </c>
      <c r="I26" s="68"/>
      <c r="J26" s="9"/>
      <c r="M26" s="25"/>
      <c r="N26" s="25"/>
    </row>
    <row r="27" spans="1:14" s="10" customFormat="1" x14ac:dyDescent="0.25">
      <c r="A27" s="22">
        <v>18</v>
      </c>
      <c r="B27" s="3" t="str">
        <f>IFERROR(VLOOKUP(C27,'data siswa'!B18:C69,2,FALSE),"")</f>
        <v>18</v>
      </c>
      <c r="C27" s="20" t="str">
        <f t="shared" si="0"/>
        <v>SHARON KESYA</v>
      </c>
      <c r="D27" s="67"/>
      <c r="E27" s="67"/>
      <c r="F27" s="67"/>
      <c r="G27" s="67"/>
      <c r="H27" s="68" t="str">
        <f t="shared" si="1"/>
        <v/>
      </c>
      <c r="I27" s="68"/>
      <c r="J27" s="9"/>
      <c r="M27" s="25"/>
      <c r="N27" s="25"/>
    </row>
    <row r="28" spans="1:14" s="10" customFormat="1" ht="12.75" x14ac:dyDescent="0.2">
      <c r="A28" s="22">
        <v>19</v>
      </c>
      <c r="B28" s="3" t="str">
        <f>IFERROR(VLOOKUP(C28,'data siswa'!B19:C70,2,FALSE),"")</f>
        <v>19</v>
      </c>
      <c r="C28" s="20" t="str">
        <f t="shared" si="0"/>
        <v>SHIEREN BUDIAWAN</v>
      </c>
      <c r="D28" s="67"/>
      <c r="E28" s="67"/>
      <c r="F28" s="67"/>
      <c r="G28" s="67"/>
      <c r="H28" s="68" t="str">
        <f t="shared" si="1"/>
        <v/>
      </c>
      <c r="I28" s="68"/>
      <c r="J28" s="9"/>
    </row>
    <row r="29" spans="1:14" s="10" customFormat="1" ht="12.75" x14ac:dyDescent="0.2">
      <c r="A29" s="22">
        <v>20</v>
      </c>
      <c r="B29" s="3" t="str">
        <f>IFERROR(VLOOKUP(C29,'data siswa'!B20:C71,2,FALSE),"")</f>
        <v>20</v>
      </c>
      <c r="C29" s="20" t="str">
        <f t="shared" si="0"/>
        <v>STEANLIE</v>
      </c>
      <c r="D29" s="67"/>
      <c r="E29" s="67"/>
      <c r="F29" s="67"/>
      <c r="G29" s="67"/>
      <c r="H29" s="68" t="str">
        <f t="shared" si="1"/>
        <v/>
      </c>
      <c r="I29" s="68"/>
      <c r="J29" s="9"/>
    </row>
    <row r="30" spans="1:14" s="10" customFormat="1" ht="12.75" x14ac:dyDescent="0.2">
      <c r="A30" s="22">
        <v>21</v>
      </c>
      <c r="B30" s="3" t="str">
        <f>IFERROR(VLOOKUP(C30,'data siswa'!B21:C72,2,FALSE),"")</f>
        <v>21</v>
      </c>
      <c r="C30" s="20" t="str">
        <f t="shared" si="0"/>
        <v>STEPHANIE ALDRINE</v>
      </c>
      <c r="D30" s="67"/>
      <c r="E30" s="67"/>
      <c r="F30" s="67"/>
      <c r="G30" s="67"/>
      <c r="H30" s="68" t="str">
        <f t="shared" si="1"/>
        <v/>
      </c>
      <c r="I30" s="68"/>
      <c r="J30" s="9"/>
    </row>
    <row r="31" spans="1:14" s="10" customFormat="1" ht="12.75" x14ac:dyDescent="0.2">
      <c r="A31" s="22">
        <v>22</v>
      </c>
      <c r="B31" s="3" t="str">
        <f>IFERROR(VLOOKUP(C31,'data siswa'!B22:C73,2,FALSE),"")</f>
        <v>22</v>
      </c>
      <c r="C31" s="20" t="str">
        <f t="shared" si="0"/>
        <v>STEVEN</v>
      </c>
      <c r="D31" s="67"/>
      <c r="E31" s="67"/>
      <c r="F31" s="67"/>
      <c r="G31" s="67"/>
      <c r="H31" s="68" t="str">
        <f t="shared" si="1"/>
        <v/>
      </c>
      <c r="I31" s="68"/>
      <c r="J31" s="9"/>
    </row>
    <row r="32" spans="1:14" s="10" customFormat="1" ht="12.75" x14ac:dyDescent="0.2">
      <c r="A32" s="22">
        <v>23</v>
      </c>
      <c r="B32" s="3" t="str">
        <f>IFERROR(VLOOKUP(C32,'data siswa'!B23:C74,2,FALSE),"")</f>
        <v>23</v>
      </c>
      <c r="C32" s="20" t="str">
        <f t="shared" si="0"/>
        <v>WILSON KARNADI</v>
      </c>
      <c r="D32" s="67"/>
      <c r="E32" s="67"/>
      <c r="F32" s="67"/>
      <c r="G32" s="67"/>
      <c r="H32" s="68" t="str">
        <f t="shared" si="1"/>
        <v/>
      </c>
      <c r="I32" s="68"/>
      <c r="J32" s="9"/>
    </row>
    <row r="33" spans="2:9" s="10" customFormat="1" ht="12.75" x14ac:dyDescent="0.2"/>
    <row r="34" spans="2:9" s="10" customFormat="1" ht="12.75" x14ac:dyDescent="0.2"/>
    <row r="35" spans="2:9" s="10" customFormat="1" ht="12.75" x14ac:dyDescent="0.2"/>
    <row r="36" spans="2:9" s="10" customFormat="1" ht="12.75" x14ac:dyDescent="0.2"/>
    <row r="37" spans="2:9" s="10" customFormat="1" ht="12.75" x14ac:dyDescent="0.2"/>
    <row r="38" spans="2:9" s="10" customFormat="1" ht="12.75" x14ac:dyDescent="0.2"/>
    <row r="39" spans="2:9" s="10" customFormat="1" ht="12.75" x14ac:dyDescent="0.2"/>
    <row r="40" spans="2:9" s="10" customFormat="1" ht="12.75" x14ac:dyDescent="0.2">
      <c r="B40" s="14" t="s">
        <v>18</v>
      </c>
      <c r="I40" s="14" t="s">
        <v>19</v>
      </c>
    </row>
    <row r="41" spans="2:9" s="10" customFormat="1" ht="12.75" x14ac:dyDescent="0.2"/>
    <row r="42" spans="2:9" s="10" customFormat="1" ht="12.75" x14ac:dyDescent="0.2"/>
    <row r="43" spans="2:9" s="10" customFormat="1" ht="12.75" x14ac:dyDescent="0.2"/>
    <row r="44" spans="2:9" s="10" customFormat="1" ht="12.75" x14ac:dyDescent="0.2"/>
    <row r="45" spans="2:9" s="10" customFormat="1" ht="12.75" x14ac:dyDescent="0.2"/>
    <row r="46" spans="2:9" s="10" customFormat="1" ht="12.75" x14ac:dyDescent="0.2"/>
    <row r="47" spans="2:9" s="10" customFormat="1" ht="12.75" x14ac:dyDescent="0.2">
      <c r="B47" s="14" t="s">
        <v>142</v>
      </c>
      <c r="I47" s="14" t="s">
        <v>141</v>
      </c>
    </row>
  </sheetData>
  <mergeCells count="76">
    <mergeCell ref="A1:J1"/>
    <mergeCell ref="A2:J2"/>
    <mergeCell ref="A3:J3"/>
    <mergeCell ref="D9:E9"/>
    <mergeCell ref="F9:G9"/>
    <mergeCell ref="H9:I9"/>
    <mergeCell ref="I5:J5"/>
    <mergeCell ref="H10:I10"/>
    <mergeCell ref="D10:E10"/>
    <mergeCell ref="F10:G10"/>
    <mergeCell ref="D11:E11"/>
    <mergeCell ref="F11:G11"/>
    <mergeCell ref="H11:I11"/>
    <mergeCell ref="D12:E12"/>
    <mergeCell ref="F12:G12"/>
    <mergeCell ref="H12:I12"/>
    <mergeCell ref="D13:E13"/>
    <mergeCell ref="F13:G13"/>
    <mergeCell ref="H13:I13"/>
    <mergeCell ref="D14:E14"/>
    <mergeCell ref="F14:G14"/>
    <mergeCell ref="H14:I14"/>
    <mergeCell ref="D15:E15"/>
    <mergeCell ref="F15:G15"/>
    <mergeCell ref="H15:I15"/>
    <mergeCell ref="D16:E16"/>
    <mergeCell ref="F16:G16"/>
    <mergeCell ref="H16:I16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D22:E22"/>
    <mergeCell ref="F22:G22"/>
    <mergeCell ref="H22:I22"/>
    <mergeCell ref="D23:E23"/>
    <mergeCell ref="F23:G23"/>
    <mergeCell ref="H23:I23"/>
    <mergeCell ref="D24:E24"/>
    <mergeCell ref="F24:G24"/>
    <mergeCell ref="H24:I24"/>
    <mergeCell ref="D25:E25"/>
    <mergeCell ref="F25:G25"/>
    <mergeCell ref="H25:I25"/>
    <mergeCell ref="D26:E26"/>
    <mergeCell ref="F26:G26"/>
    <mergeCell ref="H26:I26"/>
    <mergeCell ref="D27:E27"/>
    <mergeCell ref="F27:G27"/>
    <mergeCell ref="H27:I27"/>
    <mergeCell ref="D28:E28"/>
    <mergeCell ref="F28:G28"/>
    <mergeCell ref="H28:I28"/>
    <mergeCell ref="D29:E29"/>
    <mergeCell ref="F29:G29"/>
    <mergeCell ref="H29:I29"/>
    <mergeCell ref="D32:E32"/>
    <mergeCell ref="F32:G32"/>
    <mergeCell ref="H32:I32"/>
    <mergeCell ref="D30:E30"/>
    <mergeCell ref="F30:G30"/>
    <mergeCell ref="H30:I30"/>
    <mergeCell ref="D31:E31"/>
    <mergeCell ref="F31:G31"/>
    <mergeCell ref="H31:I31"/>
  </mergeCells>
  <printOptions horizontalCentered="1"/>
  <pageMargins left="0.45" right="0.45" top="0.75" bottom="0.75" header="0.3" footer="0.3"/>
  <pageSetup paperSize="9" orientation="portrait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'data siswa'!$E$1:$G$1</xm:f>
          </x14:formula1>
          <xm:sqref>I5:J5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0"/>
  <sheetViews>
    <sheetView topLeftCell="A25" workbookViewId="0">
      <selection activeCell="E7" sqref="E7"/>
    </sheetView>
  </sheetViews>
  <sheetFormatPr defaultRowHeight="15" x14ac:dyDescent="0.25"/>
  <cols>
    <col min="1" max="1" width="6.7109375" customWidth="1"/>
    <col min="2" max="2" width="34.5703125" customWidth="1"/>
    <col min="3" max="3" width="12.140625" customWidth="1"/>
    <col min="4" max="5" width="17.42578125" customWidth="1"/>
    <col min="7" max="7" width="12.42578125" customWidth="1"/>
    <col min="250" max="250" width="6.7109375" customWidth="1"/>
    <col min="252" max="252" width="24.7109375" customWidth="1"/>
    <col min="253" max="253" width="15.7109375" customWidth="1"/>
    <col min="254" max="255" width="17.42578125" customWidth="1"/>
    <col min="506" max="506" width="6.7109375" customWidth="1"/>
    <col min="508" max="508" width="24.7109375" customWidth="1"/>
    <col min="509" max="509" width="15.7109375" customWidth="1"/>
    <col min="510" max="511" width="17.42578125" customWidth="1"/>
    <col min="762" max="762" width="6.7109375" customWidth="1"/>
    <col min="764" max="764" width="24.7109375" customWidth="1"/>
    <col min="765" max="765" width="15.7109375" customWidth="1"/>
    <col min="766" max="767" width="17.42578125" customWidth="1"/>
    <col min="1018" max="1018" width="6.7109375" customWidth="1"/>
    <col min="1020" max="1020" width="24.7109375" customWidth="1"/>
    <col min="1021" max="1021" width="15.7109375" customWidth="1"/>
    <col min="1022" max="1023" width="17.42578125" customWidth="1"/>
    <col min="1274" max="1274" width="6.7109375" customWidth="1"/>
    <col min="1276" max="1276" width="24.7109375" customWidth="1"/>
    <col min="1277" max="1277" width="15.7109375" customWidth="1"/>
    <col min="1278" max="1279" width="17.42578125" customWidth="1"/>
    <col min="1530" max="1530" width="6.7109375" customWidth="1"/>
    <col min="1532" max="1532" width="24.7109375" customWidth="1"/>
    <col min="1533" max="1533" width="15.7109375" customWidth="1"/>
    <col min="1534" max="1535" width="17.42578125" customWidth="1"/>
    <col min="1786" max="1786" width="6.7109375" customWidth="1"/>
    <col min="1788" max="1788" width="24.7109375" customWidth="1"/>
    <col min="1789" max="1789" width="15.7109375" customWidth="1"/>
    <col min="1790" max="1791" width="17.42578125" customWidth="1"/>
    <col min="2042" max="2042" width="6.7109375" customWidth="1"/>
    <col min="2044" max="2044" width="24.7109375" customWidth="1"/>
    <col min="2045" max="2045" width="15.7109375" customWidth="1"/>
    <col min="2046" max="2047" width="17.42578125" customWidth="1"/>
    <col min="2298" max="2298" width="6.7109375" customWidth="1"/>
    <col min="2300" max="2300" width="24.7109375" customWidth="1"/>
    <col min="2301" max="2301" width="15.7109375" customWidth="1"/>
    <col min="2302" max="2303" width="17.42578125" customWidth="1"/>
    <col min="2554" max="2554" width="6.7109375" customWidth="1"/>
    <col min="2556" max="2556" width="24.7109375" customWidth="1"/>
    <col min="2557" max="2557" width="15.7109375" customWidth="1"/>
    <col min="2558" max="2559" width="17.42578125" customWidth="1"/>
    <col min="2810" max="2810" width="6.7109375" customWidth="1"/>
    <col min="2812" max="2812" width="24.7109375" customWidth="1"/>
    <col min="2813" max="2813" width="15.7109375" customWidth="1"/>
    <col min="2814" max="2815" width="17.42578125" customWidth="1"/>
    <col min="3066" max="3066" width="6.7109375" customWidth="1"/>
    <col min="3068" max="3068" width="24.7109375" customWidth="1"/>
    <col min="3069" max="3069" width="15.7109375" customWidth="1"/>
    <col min="3070" max="3071" width="17.42578125" customWidth="1"/>
    <col min="3322" max="3322" width="6.7109375" customWidth="1"/>
    <col min="3324" max="3324" width="24.7109375" customWidth="1"/>
    <col min="3325" max="3325" width="15.7109375" customWidth="1"/>
    <col min="3326" max="3327" width="17.42578125" customWidth="1"/>
    <col min="3578" max="3578" width="6.7109375" customWidth="1"/>
    <col min="3580" max="3580" width="24.7109375" customWidth="1"/>
    <col min="3581" max="3581" width="15.7109375" customWidth="1"/>
    <col min="3582" max="3583" width="17.42578125" customWidth="1"/>
    <col min="3834" max="3834" width="6.7109375" customWidth="1"/>
    <col min="3836" max="3836" width="24.7109375" customWidth="1"/>
    <col min="3837" max="3837" width="15.7109375" customWidth="1"/>
    <col min="3838" max="3839" width="17.42578125" customWidth="1"/>
    <col min="4090" max="4090" width="6.7109375" customWidth="1"/>
    <col min="4092" max="4092" width="24.7109375" customWidth="1"/>
    <col min="4093" max="4093" width="15.7109375" customWidth="1"/>
    <col min="4094" max="4095" width="17.42578125" customWidth="1"/>
    <col min="4346" max="4346" width="6.7109375" customWidth="1"/>
    <col min="4348" max="4348" width="24.7109375" customWidth="1"/>
    <col min="4349" max="4349" width="15.7109375" customWidth="1"/>
    <col min="4350" max="4351" width="17.42578125" customWidth="1"/>
    <col min="4602" max="4602" width="6.7109375" customWidth="1"/>
    <col min="4604" max="4604" width="24.7109375" customWidth="1"/>
    <col min="4605" max="4605" width="15.7109375" customWidth="1"/>
    <col min="4606" max="4607" width="17.42578125" customWidth="1"/>
    <col min="4858" max="4858" width="6.7109375" customWidth="1"/>
    <col min="4860" max="4860" width="24.7109375" customWidth="1"/>
    <col min="4861" max="4861" width="15.7109375" customWidth="1"/>
    <col min="4862" max="4863" width="17.42578125" customWidth="1"/>
    <col min="5114" max="5114" width="6.7109375" customWidth="1"/>
    <col min="5116" max="5116" width="24.7109375" customWidth="1"/>
    <col min="5117" max="5117" width="15.7109375" customWidth="1"/>
    <col min="5118" max="5119" width="17.42578125" customWidth="1"/>
    <col min="5370" max="5370" width="6.7109375" customWidth="1"/>
    <col min="5372" max="5372" width="24.7109375" customWidth="1"/>
    <col min="5373" max="5373" width="15.7109375" customWidth="1"/>
    <col min="5374" max="5375" width="17.42578125" customWidth="1"/>
    <col min="5626" max="5626" width="6.7109375" customWidth="1"/>
    <col min="5628" max="5628" width="24.7109375" customWidth="1"/>
    <col min="5629" max="5629" width="15.7109375" customWidth="1"/>
    <col min="5630" max="5631" width="17.42578125" customWidth="1"/>
    <col min="5882" max="5882" width="6.7109375" customWidth="1"/>
    <col min="5884" max="5884" width="24.7109375" customWidth="1"/>
    <col min="5885" max="5885" width="15.7109375" customWidth="1"/>
    <col min="5886" max="5887" width="17.42578125" customWidth="1"/>
    <col min="6138" max="6138" width="6.7109375" customWidth="1"/>
    <col min="6140" max="6140" width="24.7109375" customWidth="1"/>
    <col min="6141" max="6141" width="15.7109375" customWidth="1"/>
    <col min="6142" max="6143" width="17.42578125" customWidth="1"/>
    <col min="6394" max="6394" width="6.7109375" customWidth="1"/>
    <col min="6396" max="6396" width="24.7109375" customWidth="1"/>
    <col min="6397" max="6397" width="15.7109375" customWidth="1"/>
    <col min="6398" max="6399" width="17.42578125" customWidth="1"/>
    <col min="6650" max="6650" width="6.7109375" customWidth="1"/>
    <col min="6652" max="6652" width="24.7109375" customWidth="1"/>
    <col min="6653" max="6653" width="15.7109375" customWidth="1"/>
    <col min="6654" max="6655" width="17.42578125" customWidth="1"/>
    <col min="6906" max="6906" width="6.7109375" customWidth="1"/>
    <col min="6908" max="6908" width="24.7109375" customWidth="1"/>
    <col min="6909" max="6909" width="15.7109375" customWidth="1"/>
    <col min="6910" max="6911" width="17.42578125" customWidth="1"/>
    <col min="7162" max="7162" width="6.7109375" customWidth="1"/>
    <col min="7164" max="7164" width="24.7109375" customWidth="1"/>
    <col min="7165" max="7165" width="15.7109375" customWidth="1"/>
    <col min="7166" max="7167" width="17.42578125" customWidth="1"/>
    <col min="7418" max="7418" width="6.7109375" customWidth="1"/>
    <col min="7420" max="7420" width="24.7109375" customWidth="1"/>
    <col min="7421" max="7421" width="15.7109375" customWidth="1"/>
    <col min="7422" max="7423" width="17.42578125" customWidth="1"/>
    <col min="7674" max="7674" width="6.7109375" customWidth="1"/>
    <col min="7676" max="7676" width="24.7109375" customWidth="1"/>
    <col min="7677" max="7677" width="15.7109375" customWidth="1"/>
    <col min="7678" max="7679" width="17.42578125" customWidth="1"/>
    <col min="7930" max="7930" width="6.7109375" customWidth="1"/>
    <col min="7932" max="7932" width="24.7109375" customWidth="1"/>
    <col min="7933" max="7933" width="15.7109375" customWidth="1"/>
    <col min="7934" max="7935" width="17.42578125" customWidth="1"/>
    <col min="8186" max="8186" width="6.7109375" customWidth="1"/>
    <col min="8188" max="8188" width="24.7109375" customWidth="1"/>
    <col min="8189" max="8189" width="15.7109375" customWidth="1"/>
    <col min="8190" max="8191" width="17.42578125" customWidth="1"/>
    <col min="8442" max="8442" width="6.7109375" customWidth="1"/>
    <col min="8444" max="8444" width="24.7109375" customWidth="1"/>
    <col min="8445" max="8445" width="15.7109375" customWidth="1"/>
    <col min="8446" max="8447" width="17.42578125" customWidth="1"/>
    <col min="8698" max="8698" width="6.7109375" customWidth="1"/>
    <col min="8700" max="8700" width="24.7109375" customWidth="1"/>
    <col min="8701" max="8701" width="15.7109375" customWidth="1"/>
    <col min="8702" max="8703" width="17.42578125" customWidth="1"/>
    <col min="8954" max="8954" width="6.7109375" customWidth="1"/>
    <col min="8956" max="8956" width="24.7109375" customWidth="1"/>
    <col min="8957" max="8957" width="15.7109375" customWidth="1"/>
    <col min="8958" max="8959" width="17.42578125" customWidth="1"/>
    <col min="9210" max="9210" width="6.7109375" customWidth="1"/>
    <col min="9212" max="9212" width="24.7109375" customWidth="1"/>
    <col min="9213" max="9213" width="15.7109375" customWidth="1"/>
    <col min="9214" max="9215" width="17.42578125" customWidth="1"/>
    <col min="9466" max="9466" width="6.7109375" customWidth="1"/>
    <col min="9468" max="9468" width="24.7109375" customWidth="1"/>
    <col min="9469" max="9469" width="15.7109375" customWidth="1"/>
    <col min="9470" max="9471" width="17.42578125" customWidth="1"/>
    <col min="9722" max="9722" width="6.7109375" customWidth="1"/>
    <col min="9724" max="9724" width="24.7109375" customWidth="1"/>
    <col min="9725" max="9725" width="15.7109375" customWidth="1"/>
    <col min="9726" max="9727" width="17.42578125" customWidth="1"/>
    <col min="9978" max="9978" width="6.7109375" customWidth="1"/>
    <col min="9980" max="9980" width="24.7109375" customWidth="1"/>
    <col min="9981" max="9981" width="15.7109375" customWidth="1"/>
    <col min="9982" max="9983" width="17.42578125" customWidth="1"/>
    <col min="10234" max="10234" width="6.7109375" customWidth="1"/>
    <col min="10236" max="10236" width="24.7109375" customWidth="1"/>
    <col min="10237" max="10237" width="15.7109375" customWidth="1"/>
    <col min="10238" max="10239" width="17.42578125" customWidth="1"/>
    <col min="10490" max="10490" width="6.7109375" customWidth="1"/>
    <col min="10492" max="10492" width="24.7109375" customWidth="1"/>
    <col min="10493" max="10493" width="15.7109375" customWidth="1"/>
    <col min="10494" max="10495" width="17.42578125" customWidth="1"/>
    <col min="10746" max="10746" width="6.7109375" customWidth="1"/>
    <col min="10748" max="10748" width="24.7109375" customWidth="1"/>
    <col min="10749" max="10749" width="15.7109375" customWidth="1"/>
    <col min="10750" max="10751" width="17.42578125" customWidth="1"/>
    <col min="11002" max="11002" width="6.7109375" customWidth="1"/>
    <col min="11004" max="11004" width="24.7109375" customWidth="1"/>
    <col min="11005" max="11005" width="15.7109375" customWidth="1"/>
    <col min="11006" max="11007" width="17.42578125" customWidth="1"/>
    <col min="11258" max="11258" width="6.7109375" customWidth="1"/>
    <col min="11260" max="11260" width="24.7109375" customWidth="1"/>
    <col min="11261" max="11261" width="15.7109375" customWidth="1"/>
    <col min="11262" max="11263" width="17.42578125" customWidth="1"/>
    <col min="11514" max="11514" width="6.7109375" customWidth="1"/>
    <col min="11516" max="11516" width="24.7109375" customWidth="1"/>
    <col min="11517" max="11517" width="15.7109375" customWidth="1"/>
    <col min="11518" max="11519" width="17.42578125" customWidth="1"/>
    <col min="11770" max="11770" width="6.7109375" customWidth="1"/>
    <col min="11772" max="11772" width="24.7109375" customWidth="1"/>
    <col min="11773" max="11773" width="15.7109375" customWidth="1"/>
    <col min="11774" max="11775" width="17.42578125" customWidth="1"/>
    <col min="12026" max="12026" width="6.7109375" customWidth="1"/>
    <col min="12028" max="12028" width="24.7109375" customWidth="1"/>
    <col min="12029" max="12029" width="15.7109375" customWidth="1"/>
    <col min="12030" max="12031" width="17.42578125" customWidth="1"/>
    <col min="12282" max="12282" width="6.7109375" customWidth="1"/>
    <col min="12284" max="12284" width="24.7109375" customWidth="1"/>
    <col min="12285" max="12285" width="15.7109375" customWidth="1"/>
    <col min="12286" max="12287" width="17.42578125" customWidth="1"/>
    <col min="12538" max="12538" width="6.7109375" customWidth="1"/>
    <col min="12540" max="12540" width="24.7109375" customWidth="1"/>
    <col min="12541" max="12541" width="15.7109375" customWidth="1"/>
    <col min="12542" max="12543" width="17.42578125" customWidth="1"/>
    <col min="12794" max="12794" width="6.7109375" customWidth="1"/>
    <col min="12796" max="12796" width="24.7109375" customWidth="1"/>
    <col min="12797" max="12797" width="15.7109375" customWidth="1"/>
    <col min="12798" max="12799" width="17.42578125" customWidth="1"/>
    <col min="13050" max="13050" width="6.7109375" customWidth="1"/>
    <col min="13052" max="13052" width="24.7109375" customWidth="1"/>
    <col min="13053" max="13053" width="15.7109375" customWidth="1"/>
    <col min="13054" max="13055" width="17.42578125" customWidth="1"/>
    <col min="13306" max="13306" width="6.7109375" customWidth="1"/>
    <col min="13308" max="13308" width="24.7109375" customWidth="1"/>
    <col min="13309" max="13309" width="15.7109375" customWidth="1"/>
    <col min="13310" max="13311" width="17.42578125" customWidth="1"/>
    <col min="13562" max="13562" width="6.7109375" customWidth="1"/>
    <col min="13564" max="13564" width="24.7109375" customWidth="1"/>
    <col min="13565" max="13565" width="15.7109375" customWidth="1"/>
    <col min="13566" max="13567" width="17.42578125" customWidth="1"/>
    <col min="13818" max="13818" width="6.7109375" customWidth="1"/>
    <col min="13820" max="13820" width="24.7109375" customWidth="1"/>
    <col min="13821" max="13821" width="15.7109375" customWidth="1"/>
    <col min="13822" max="13823" width="17.42578125" customWidth="1"/>
    <col min="14074" max="14074" width="6.7109375" customWidth="1"/>
    <col min="14076" max="14076" width="24.7109375" customWidth="1"/>
    <col min="14077" max="14077" width="15.7109375" customWidth="1"/>
    <col min="14078" max="14079" width="17.42578125" customWidth="1"/>
    <col min="14330" max="14330" width="6.7109375" customWidth="1"/>
    <col min="14332" max="14332" width="24.7109375" customWidth="1"/>
    <col min="14333" max="14333" width="15.7109375" customWidth="1"/>
    <col min="14334" max="14335" width="17.42578125" customWidth="1"/>
    <col min="14586" max="14586" width="6.7109375" customWidth="1"/>
    <col min="14588" max="14588" width="24.7109375" customWidth="1"/>
    <col min="14589" max="14589" width="15.7109375" customWidth="1"/>
    <col min="14590" max="14591" width="17.42578125" customWidth="1"/>
    <col min="14842" max="14842" width="6.7109375" customWidth="1"/>
    <col min="14844" max="14844" width="24.7109375" customWidth="1"/>
    <col min="14845" max="14845" width="15.7109375" customWidth="1"/>
    <col min="14846" max="14847" width="17.42578125" customWidth="1"/>
    <col min="15098" max="15098" width="6.7109375" customWidth="1"/>
    <col min="15100" max="15100" width="24.7109375" customWidth="1"/>
    <col min="15101" max="15101" width="15.7109375" customWidth="1"/>
    <col min="15102" max="15103" width="17.42578125" customWidth="1"/>
    <col min="15354" max="15354" width="6.7109375" customWidth="1"/>
    <col min="15356" max="15356" width="24.7109375" customWidth="1"/>
    <col min="15357" max="15357" width="15.7109375" customWidth="1"/>
    <col min="15358" max="15359" width="17.42578125" customWidth="1"/>
    <col min="15610" max="15610" width="6.7109375" customWidth="1"/>
    <col min="15612" max="15612" width="24.7109375" customWidth="1"/>
    <col min="15613" max="15613" width="15.7109375" customWidth="1"/>
    <col min="15614" max="15615" width="17.42578125" customWidth="1"/>
    <col min="15866" max="15866" width="6.7109375" customWidth="1"/>
    <col min="15868" max="15868" width="24.7109375" customWidth="1"/>
    <col min="15869" max="15869" width="15.7109375" customWidth="1"/>
    <col min="15870" max="15871" width="17.42578125" customWidth="1"/>
    <col min="16122" max="16122" width="6.7109375" customWidth="1"/>
    <col min="16124" max="16124" width="24.7109375" customWidth="1"/>
    <col min="16125" max="16125" width="15.7109375" customWidth="1"/>
    <col min="16126" max="16127" width="17.42578125" customWidth="1"/>
  </cols>
  <sheetData>
    <row r="1" spans="1:7" ht="15.75" x14ac:dyDescent="0.25">
      <c r="A1" s="77" t="s">
        <v>143</v>
      </c>
      <c r="B1" s="77"/>
      <c r="C1" s="77"/>
      <c r="D1" s="77"/>
      <c r="E1" s="77"/>
    </row>
    <row r="2" spans="1:7" ht="15.75" x14ac:dyDescent="0.25">
      <c r="A2" s="77" t="s">
        <v>14</v>
      </c>
      <c r="B2" s="77"/>
      <c r="C2" s="77"/>
      <c r="D2" s="77"/>
      <c r="E2" s="77"/>
    </row>
    <row r="3" spans="1:7" ht="15.75" x14ac:dyDescent="0.25">
      <c r="A3" s="77" t="s">
        <v>67</v>
      </c>
      <c r="B3" s="77"/>
      <c r="C3" s="77"/>
      <c r="D3" s="77"/>
      <c r="E3" s="77"/>
    </row>
    <row r="5" spans="1:7" ht="25.5" customHeight="1" x14ac:dyDescent="0.25">
      <c r="A5" s="78" t="s">
        <v>144</v>
      </c>
      <c r="B5" s="79"/>
      <c r="C5" s="79"/>
      <c r="D5" s="79"/>
      <c r="E5" s="79"/>
    </row>
    <row r="6" spans="1:7" ht="12.75" customHeight="1" x14ac:dyDescent="0.25">
      <c r="A6" s="26"/>
      <c r="B6" s="26"/>
      <c r="C6" s="26"/>
      <c r="D6" s="26"/>
      <c r="E6" s="26"/>
    </row>
    <row r="7" spans="1:7" x14ac:dyDescent="0.25">
      <c r="D7" t="s">
        <v>145</v>
      </c>
      <c r="E7" t="s">
        <v>63</v>
      </c>
    </row>
    <row r="10" spans="1:7" x14ac:dyDescent="0.25">
      <c r="A10" t="s">
        <v>146</v>
      </c>
    </row>
    <row r="12" spans="1:7" ht="15.75" customHeight="1" x14ac:dyDescent="0.25">
      <c r="A12" s="27" t="s">
        <v>147</v>
      </c>
      <c r="B12" s="28" t="s">
        <v>148</v>
      </c>
      <c r="C12" s="27" t="s">
        <v>149</v>
      </c>
      <c r="D12" s="80" t="s">
        <v>150</v>
      </c>
      <c r="E12" s="81"/>
    </row>
    <row r="13" spans="1:7" x14ac:dyDescent="0.25">
      <c r="A13" s="29">
        <v>1</v>
      </c>
      <c r="B13" s="30" t="str">
        <f t="shared" ref="B13:B35" si="0">IF(HLOOKUP(E$7,Daftar_Siswa,A13+1,FALSE)="","",HLOOKUP(E$7,Daftar_Siswa,A13+1,FALSE))</f>
        <v>AMALIA FEBE VENITA BANGUN</v>
      </c>
      <c r="C13" s="31" t="str">
        <f>IFERROR(VLOOKUP(B13,No_Peserta,2,FALSE),"")</f>
        <v>01</v>
      </c>
      <c r="D13" s="76">
        <v>1</v>
      </c>
      <c r="E13" s="76">
        <v>2</v>
      </c>
      <c r="G13" s="32"/>
    </row>
    <row r="14" spans="1:7" x14ac:dyDescent="0.25">
      <c r="A14" s="33">
        <v>2</v>
      </c>
      <c r="B14" s="34" t="str">
        <f t="shared" si="0"/>
        <v>AMELIA JESSLYN</v>
      </c>
      <c r="C14" s="35" t="str">
        <f>IFERROR(VLOOKUP(B14,No_Peserta,2,FALSE),"")</f>
        <v>02</v>
      </c>
      <c r="D14" s="72"/>
      <c r="E14" s="72"/>
      <c r="G14" s="36"/>
    </row>
    <row r="15" spans="1:7" x14ac:dyDescent="0.25">
      <c r="A15" s="33">
        <v>3</v>
      </c>
      <c r="B15" s="34" t="str">
        <f t="shared" si="0"/>
        <v>ANASTASYA AGATHA THERESA</v>
      </c>
      <c r="C15" s="35" t="str">
        <f>IFERROR(VLOOKUP(B15,No_Peserta,2,FALSE),"")</f>
        <v>03</v>
      </c>
      <c r="D15" s="72">
        <v>3</v>
      </c>
      <c r="E15" s="72">
        <v>4</v>
      </c>
      <c r="G15" s="36"/>
    </row>
    <row r="16" spans="1:7" x14ac:dyDescent="0.25">
      <c r="A16" s="33">
        <v>4</v>
      </c>
      <c r="B16" s="34" t="str">
        <f t="shared" si="0"/>
        <v>DEBBY</v>
      </c>
      <c r="C16" s="35" t="str">
        <f>IFERROR(VLOOKUP(B16,No_Peserta,2,FALSE),"")</f>
        <v>04</v>
      </c>
      <c r="D16" s="72"/>
      <c r="E16" s="72"/>
      <c r="G16" s="36"/>
    </row>
    <row r="17" spans="1:7" x14ac:dyDescent="0.25">
      <c r="A17" s="33">
        <v>5</v>
      </c>
      <c r="B17" s="34" t="str">
        <f t="shared" si="0"/>
        <v>FEBRYAN KENNEDY</v>
      </c>
      <c r="C17" s="35" t="str">
        <f>IFERROR(VLOOKUP(B17,No_Peserta,2,FALSE),"")</f>
        <v>05</v>
      </c>
      <c r="D17" s="72">
        <v>5</v>
      </c>
      <c r="E17" s="72">
        <v>6</v>
      </c>
      <c r="G17" s="36"/>
    </row>
    <row r="18" spans="1:7" x14ac:dyDescent="0.25">
      <c r="A18" s="33">
        <v>6</v>
      </c>
      <c r="B18" s="34" t="str">
        <f t="shared" si="0"/>
        <v>GRACE OCTAVIA</v>
      </c>
      <c r="C18" s="35" t="str">
        <f>IFERROR(VLOOKUP(B18,No_Peserta,2,FALSE),"")</f>
        <v>06</v>
      </c>
      <c r="D18" s="72"/>
      <c r="E18" s="72"/>
      <c r="G18" s="36"/>
    </row>
    <row r="19" spans="1:7" x14ac:dyDescent="0.25">
      <c r="A19" s="33">
        <v>7</v>
      </c>
      <c r="B19" s="34" t="str">
        <f t="shared" si="0"/>
        <v>GREZELDA CORDELIA</v>
      </c>
      <c r="C19" s="35" t="str">
        <f>IFERROR(VLOOKUP(B19,No_Peserta,2,FALSE),"")</f>
        <v>07</v>
      </c>
      <c r="D19" s="72">
        <v>7</v>
      </c>
      <c r="E19" s="72">
        <v>8</v>
      </c>
      <c r="G19" s="36"/>
    </row>
    <row r="20" spans="1:7" x14ac:dyDescent="0.25">
      <c r="A20" s="33">
        <v>8</v>
      </c>
      <c r="B20" s="34" t="str">
        <f t="shared" si="0"/>
        <v>JAMES KUSUMA NEGARA</v>
      </c>
      <c r="C20" s="35" t="str">
        <f>IFERROR(VLOOKUP(B20,No_Peserta,2,FALSE),"")</f>
        <v>08</v>
      </c>
      <c r="D20" s="72"/>
      <c r="E20" s="72"/>
      <c r="G20" s="36"/>
    </row>
    <row r="21" spans="1:7" x14ac:dyDescent="0.25">
      <c r="A21" s="33">
        <v>9</v>
      </c>
      <c r="B21" s="34" t="str">
        <f t="shared" si="0"/>
        <v>JANICE</v>
      </c>
      <c r="C21" s="35" t="str">
        <f>IFERROR(VLOOKUP(B21,No_Peserta,2,FALSE),"")</f>
        <v>09</v>
      </c>
      <c r="D21" s="72">
        <v>9</v>
      </c>
      <c r="E21" s="72">
        <v>10</v>
      </c>
      <c r="G21" s="36"/>
    </row>
    <row r="22" spans="1:7" x14ac:dyDescent="0.25">
      <c r="A22" s="33">
        <v>10</v>
      </c>
      <c r="B22" s="34" t="str">
        <f t="shared" si="0"/>
        <v>JEHEZKIEL RIJKAARD FORDATKOSU</v>
      </c>
      <c r="C22" s="35" t="str">
        <f>IFERROR(VLOOKUP(B22,No_Peserta,2,FALSE),"")</f>
        <v>10</v>
      </c>
      <c r="D22" s="72"/>
      <c r="E22" s="72"/>
      <c r="G22" s="36"/>
    </row>
    <row r="23" spans="1:7" x14ac:dyDescent="0.25">
      <c r="A23" s="33">
        <v>11</v>
      </c>
      <c r="B23" s="34" t="str">
        <f t="shared" si="0"/>
        <v>JESSICA LIMANSYAH</v>
      </c>
      <c r="C23" s="35" t="str">
        <f>IFERROR(VLOOKUP(B23,No_Peserta,2,FALSE),"")</f>
        <v>11</v>
      </c>
      <c r="D23" s="72">
        <v>11</v>
      </c>
      <c r="E23" s="72">
        <v>12</v>
      </c>
      <c r="G23" s="36"/>
    </row>
    <row r="24" spans="1:7" x14ac:dyDescent="0.25">
      <c r="A24" s="33">
        <v>12</v>
      </c>
      <c r="B24" s="34" t="str">
        <f t="shared" si="0"/>
        <v>KELVIN KRISTIANTO</v>
      </c>
      <c r="C24" s="35" t="str">
        <f>IFERROR(VLOOKUP(B24,No_Peserta,2,FALSE),"")</f>
        <v>12</v>
      </c>
      <c r="D24" s="72"/>
      <c r="E24" s="72"/>
      <c r="G24" s="32"/>
    </row>
    <row r="25" spans="1:7" x14ac:dyDescent="0.25">
      <c r="A25" s="33">
        <v>13</v>
      </c>
      <c r="B25" s="34" t="str">
        <f t="shared" si="0"/>
        <v>KENT SAMUEL</v>
      </c>
      <c r="C25" s="35" t="str">
        <f>IFERROR(VLOOKUP(B25,No_Peserta,2,FALSE),"")</f>
        <v>13</v>
      </c>
      <c r="D25" s="72">
        <v>13</v>
      </c>
      <c r="E25" s="72">
        <v>14</v>
      </c>
      <c r="G25" s="32"/>
    </row>
    <row r="26" spans="1:7" x14ac:dyDescent="0.25">
      <c r="A26" s="33">
        <v>14</v>
      </c>
      <c r="B26" s="34" t="str">
        <f t="shared" si="0"/>
        <v>KEVIN MATTHEW</v>
      </c>
      <c r="C26" s="35" t="str">
        <f>IFERROR(VLOOKUP(B26,No_Peserta,2,FALSE),"")</f>
        <v>14</v>
      </c>
      <c r="D26" s="72"/>
      <c r="E26" s="72"/>
      <c r="G26" s="32"/>
    </row>
    <row r="27" spans="1:7" x14ac:dyDescent="0.25">
      <c r="A27" s="33">
        <v>15</v>
      </c>
      <c r="B27" s="34" t="str">
        <f t="shared" si="0"/>
        <v>NATASHA MOEGHNY</v>
      </c>
      <c r="C27" s="35" t="str">
        <f>IFERROR(VLOOKUP(B27,No_Peserta,2,FALSE),"")</f>
        <v>15</v>
      </c>
      <c r="D27" s="72">
        <v>15</v>
      </c>
      <c r="E27" s="72">
        <v>16</v>
      </c>
      <c r="G27" s="32"/>
    </row>
    <row r="28" spans="1:7" x14ac:dyDescent="0.25">
      <c r="A28" s="33">
        <v>16</v>
      </c>
      <c r="B28" s="34" t="str">
        <f t="shared" si="0"/>
        <v>NICHOLAS SURYAWINATA</v>
      </c>
      <c r="C28" s="35" t="str">
        <f>IFERROR(VLOOKUP(B28,No_Peserta,2,FALSE),"")</f>
        <v>16</v>
      </c>
      <c r="D28" s="72"/>
      <c r="E28" s="72"/>
      <c r="G28" s="32"/>
    </row>
    <row r="29" spans="1:7" x14ac:dyDescent="0.25">
      <c r="A29" s="33">
        <v>17</v>
      </c>
      <c r="B29" s="34" t="str">
        <f t="shared" si="0"/>
        <v>RYAN CHRISTOPHER SANDI</v>
      </c>
      <c r="C29" s="35" t="str">
        <f>IFERROR(VLOOKUP(B29,No_Peserta,2,FALSE),"")</f>
        <v>17</v>
      </c>
      <c r="D29" s="72">
        <v>17</v>
      </c>
      <c r="E29" s="72">
        <v>18</v>
      </c>
      <c r="G29" s="32"/>
    </row>
    <row r="30" spans="1:7" x14ac:dyDescent="0.25">
      <c r="A30" s="33">
        <v>18</v>
      </c>
      <c r="B30" s="34" t="str">
        <f t="shared" si="0"/>
        <v>SHARON KESYA</v>
      </c>
      <c r="C30" s="35" t="str">
        <f>IFERROR(VLOOKUP(B30,No_Peserta,2,FALSE),"")</f>
        <v>18</v>
      </c>
      <c r="D30" s="72"/>
      <c r="E30" s="72"/>
      <c r="G30" s="32"/>
    </row>
    <row r="31" spans="1:7" x14ac:dyDescent="0.25">
      <c r="A31" s="33">
        <v>19</v>
      </c>
      <c r="B31" s="34" t="str">
        <f t="shared" si="0"/>
        <v>SHIEREN BUDIAWAN</v>
      </c>
      <c r="C31" s="35" t="str">
        <f>IFERROR(VLOOKUP(B31,No_Peserta,2,FALSE),"")</f>
        <v>19</v>
      </c>
      <c r="D31" s="72">
        <v>19</v>
      </c>
      <c r="E31" s="72">
        <v>20</v>
      </c>
      <c r="G31" s="32"/>
    </row>
    <row r="32" spans="1:7" x14ac:dyDescent="0.25">
      <c r="A32" s="33">
        <v>20</v>
      </c>
      <c r="B32" s="34" t="str">
        <f t="shared" si="0"/>
        <v>STEANLIE</v>
      </c>
      <c r="C32" s="35" t="str">
        <f>IFERROR(VLOOKUP(B32,No_Peserta,2,FALSE),"")</f>
        <v>20</v>
      </c>
      <c r="D32" s="72"/>
      <c r="E32" s="72"/>
      <c r="G32" s="32"/>
    </row>
    <row r="33" spans="1:7" x14ac:dyDescent="0.25">
      <c r="A33" s="33">
        <v>21</v>
      </c>
      <c r="B33" s="34" t="str">
        <f t="shared" si="0"/>
        <v>STEPHANIE ALDRINE</v>
      </c>
      <c r="C33" s="35" t="str">
        <f>IFERROR(VLOOKUP(B33,No_Peserta,2,FALSE),"")</f>
        <v>21</v>
      </c>
      <c r="D33" s="72">
        <v>21</v>
      </c>
      <c r="E33" s="72">
        <v>22</v>
      </c>
      <c r="G33" s="32"/>
    </row>
    <row r="34" spans="1:7" x14ac:dyDescent="0.25">
      <c r="A34" s="33">
        <v>22</v>
      </c>
      <c r="B34" s="34" t="str">
        <f t="shared" si="0"/>
        <v>STEVEN</v>
      </c>
      <c r="C34" s="35" t="str">
        <f>IFERROR(VLOOKUP(B34,No_Peserta,2,FALSE),"")</f>
        <v>22</v>
      </c>
      <c r="D34" s="72"/>
      <c r="E34" s="72"/>
      <c r="G34" s="32"/>
    </row>
    <row r="35" spans="1:7" x14ac:dyDescent="0.25">
      <c r="A35" s="33">
        <v>23</v>
      </c>
      <c r="B35" s="34" t="str">
        <f t="shared" si="0"/>
        <v>WILSON KARNADI</v>
      </c>
      <c r="C35" s="35" t="str">
        <f>IFERROR(VLOOKUP(B35,No_Peserta,2,FALSE),"")</f>
        <v>23</v>
      </c>
      <c r="D35" s="72">
        <v>23</v>
      </c>
      <c r="E35" s="74"/>
      <c r="G35" s="32"/>
    </row>
    <row r="36" spans="1:7" x14ac:dyDescent="0.25">
      <c r="A36" s="37"/>
      <c r="B36" s="38"/>
      <c r="C36" s="39" t="str">
        <f>IFERROR(VLOOKUP(B36,#REF!,2,FALSE),"")</f>
        <v/>
      </c>
      <c r="D36" s="73"/>
      <c r="E36" s="75"/>
      <c r="G36" s="32"/>
    </row>
    <row r="37" spans="1:7" x14ac:dyDescent="0.25">
      <c r="A37" s="40"/>
      <c r="B37" s="41"/>
      <c r="C37" s="42"/>
      <c r="D37" s="43"/>
      <c r="E37" s="43"/>
      <c r="G37" s="32"/>
    </row>
    <row r="38" spans="1:7" x14ac:dyDescent="0.25">
      <c r="A38" s="44" t="s">
        <v>151</v>
      </c>
      <c r="B38" s="45"/>
      <c r="C38" s="46" t="s">
        <v>152</v>
      </c>
      <c r="D38" s="46"/>
    </row>
    <row r="39" spans="1:7" x14ac:dyDescent="0.25">
      <c r="A39" s="47" t="s">
        <v>153</v>
      </c>
      <c r="B39" s="48"/>
      <c r="C39" s="49" t="s">
        <v>152</v>
      </c>
      <c r="D39" s="49"/>
    </row>
    <row r="40" spans="1:7" x14ac:dyDescent="0.25">
      <c r="A40" s="50" t="s">
        <v>154</v>
      </c>
      <c r="B40" s="51"/>
      <c r="C40" s="52" t="s">
        <v>152</v>
      </c>
      <c r="D40" s="52"/>
    </row>
    <row r="42" spans="1:7" x14ac:dyDescent="0.25">
      <c r="A42" t="s">
        <v>155</v>
      </c>
    </row>
    <row r="43" spans="1:7" x14ac:dyDescent="0.25">
      <c r="A43" s="53"/>
      <c r="B43" s="53"/>
      <c r="C43" s="53"/>
      <c r="D43" s="53"/>
      <c r="E43" s="53"/>
    </row>
    <row r="44" spans="1:7" x14ac:dyDescent="0.25">
      <c r="A44" s="53"/>
      <c r="B44" s="53"/>
      <c r="C44" s="53"/>
      <c r="D44" s="53"/>
      <c r="E44" s="53"/>
    </row>
    <row r="45" spans="1:7" x14ac:dyDescent="0.25">
      <c r="A45" t="s">
        <v>156</v>
      </c>
    </row>
    <row r="47" spans="1:7" x14ac:dyDescent="0.25">
      <c r="B47" s="54" t="s">
        <v>157</v>
      </c>
      <c r="C47" s="55"/>
      <c r="D47" s="54" t="s">
        <v>158</v>
      </c>
    </row>
    <row r="48" spans="1:7" x14ac:dyDescent="0.25">
      <c r="B48" s="55"/>
      <c r="C48" s="55"/>
      <c r="D48" s="55"/>
    </row>
    <row r="49" spans="2:4" x14ac:dyDescent="0.25">
      <c r="B49" s="55"/>
      <c r="C49" s="55"/>
      <c r="D49" s="55"/>
    </row>
    <row r="50" spans="2:4" x14ac:dyDescent="0.25">
      <c r="B50" s="55" t="s">
        <v>159</v>
      </c>
      <c r="C50" s="55"/>
      <c r="D50" s="55" t="s">
        <v>159</v>
      </c>
    </row>
  </sheetData>
  <mergeCells count="29">
    <mergeCell ref="D12:E12"/>
    <mergeCell ref="A1:E1"/>
    <mergeCell ref="A2:E2"/>
    <mergeCell ref="A3:E3"/>
    <mergeCell ref="A5:E5"/>
    <mergeCell ref="D13:D14"/>
    <mergeCell ref="E13:E14"/>
    <mergeCell ref="D15:D16"/>
    <mergeCell ref="E15:E16"/>
    <mergeCell ref="D17:D18"/>
    <mergeCell ref="E17:E18"/>
    <mergeCell ref="D19:D20"/>
    <mergeCell ref="E19:E20"/>
    <mergeCell ref="D21:D22"/>
    <mergeCell ref="E21:E22"/>
    <mergeCell ref="D23:D24"/>
    <mergeCell ref="E23:E24"/>
    <mergeCell ref="D25:D26"/>
    <mergeCell ref="E25:E26"/>
    <mergeCell ref="D27:D28"/>
    <mergeCell ref="E27:E28"/>
    <mergeCell ref="D29:D30"/>
    <mergeCell ref="E29:E30"/>
    <mergeCell ref="D31:D32"/>
    <mergeCell ref="E31:E32"/>
    <mergeCell ref="D33:D34"/>
    <mergeCell ref="E33:E34"/>
    <mergeCell ref="D35:D36"/>
    <mergeCell ref="E35:E36"/>
  </mergeCells>
  <printOptions horizontalCentered="1"/>
  <pageMargins left="0.2" right="0.2" top="0.75" bottom="0.25" header="0.3" footer="0.3"/>
  <pageSetup paperSize="9" orientation="portrait" horizontalDpi="300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'data siswa'!$E$1:$G$1</xm:f>
          </x14:formula1>
          <xm:sqref>E7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workbookViewId="0">
      <selection activeCell="B2" sqref="B2:C69"/>
    </sheetView>
  </sheetViews>
  <sheetFormatPr defaultRowHeight="15" x14ac:dyDescent="0.25"/>
  <cols>
    <col min="1" max="1" width="11.5703125" bestFit="1" customWidth="1"/>
    <col min="2" max="2" width="31.85546875" bestFit="1" customWidth="1"/>
    <col min="4" max="4" width="28.42578125" bestFit="1" customWidth="1"/>
    <col min="5" max="7" width="27.28515625" customWidth="1"/>
  </cols>
  <sheetData>
    <row r="1" spans="1:7" x14ac:dyDescent="0.25">
      <c r="A1" t="s">
        <v>2</v>
      </c>
      <c r="B1" t="s">
        <v>66</v>
      </c>
      <c r="C1" t="s">
        <v>65</v>
      </c>
      <c r="D1">
        <v>1</v>
      </c>
      <c r="E1" t="s">
        <v>61</v>
      </c>
      <c r="F1" t="s">
        <v>62</v>
      </c>
      <c r="G1" t="s">
        <v>63</v>
      </c>
    </row>
    <row r="2" spans="1:7" x14ac:dyDescent="0.25">
      <c r="A2" t="s">
        <v>61</v>
      </c>
      <c r="B2" s="2" t="s">
        <v>68</v>
      </c>
      <c r="C2" s="1" t="s">
        <v>22</v>
      </c>
      <c r="D2">
        <v>2</v>
      </c>
      <c r="E2" s="2" t="s">
        <v>68</v>
      </c>
      <c r="F2" s="2" t="s">
        <v>69</v>
      </c>
      <c r="G2" s="2" t="s">
        <v>70</v>
      </c>
    </row>
    <row r="3" spans="1:7" x14ac:dyDescent="0.25">
      <c r="A3" t="s">
        <v>61</v>
      </c>
      <c r="B3" s="2" t="s">
        <v>71</v>
      </c>
      <c r="C3" s="1" t="s">
        <v>23</v>
      </c>
      <c r="D3">
        <v>3</v>
      </c>
      <c r="E3" s="2" t="s">
        <v>71</v>
      </c>
      <c r="F3" s="2" t="s">
        <v>72</v>
      </c>
      <c r="G3" s="2" t="s">
        <v>73</v>
      </c>
    </row>
    <row r="4" spans="1:7" x14ac:dyDescent="0.25">
      <c r="A4" t="s">
        <v>61</v>
      </c>
      <c r="B4" s="2" t="s">
        <v>74</v>
      </c>
      <c r="C4" s="1" t="s">
        <v>24</v>
      </c>
      <c r="D4">
        <v>4</v>
      </c>
      <c r="E4" s="2" t="s">
        <v>74</v>
      </c>
      <c r="F4" s="2" t="s">
        <v>75</v>
      </c>
      <c r="G4" s="2" t="s">
        <v>76</v>
      </c>
    </row>
    <row r="5" spans="1:7" x14ac:dyDescent="0.25">
      <c r="A5" t="s">
        <v>61</v>
      </c>
      <c r="B5" s="2" t="s">
        <v>77</v>
      </c>
      <c r="C5" s="1" t="s">
        <v>25</v>
      </c>
      <c r="D5">
        <v>5</v>
      </c>
      <c r="E5" s="2" t="s">
        <v>77</v>
      </c>
      <c r="F5" s="2" t="s">
        <v>78</v>
      </c>
      <c r="G5" s="2" t="s">
        <v>20</v>
      </c>
    </row>
    <row r="6" spans="1:7" x14ac:dyDescent="0.25">
      <c r="A6" t="s">
        <v>61</v>
      </c>
      <c r="B6" s="2" t="s">
        <v>79</v>
      </c>
      <c r="C6" s="1" t="s">
        <v>26</v>
      </c>
      <c r="D6">
        <v>6</v>
      </c>
      <c r="E6" s="2" t="s">
        <v>79</v>
      </c>
      <c r="F6" s="2" t="s">
        <v>80</v>
      </c>
      <c r="G6" s="2" t="s">
        <v>81</v>
      </c>
    </row>
    <row r="7" spans="1:7" x14ac:dyDescent="0.25">
      <c r="A7" t="s">
        <v>61</v>
      </c>
      <c r="B7" s="2" t="s">
        <v>82</v>
      </c>
      <c r="C7" s="1" t="s">
        <v>27</v>
      </c>
      <c r="D7">
        <v>7</v>
      </c>
      <c r="E7" s="2" t="s">
        <v>82</v>
      </c>
      <c r="F7" s="2" t="s">
        <v>83</v>
      </c>
      <c r="G7" s="2" t="s">
        <v>84</v>
      </c>
    </row>
    <row r="8" spans="1:7" x14ac:dyDescent="0.25">
      <c r="A8" t="s">
        <v>61</v>
      </c>
      <c r="B8" s="2" t="s">
        <v>85</v>
      </c>
      <c r="C8" s="1" t="s">
        <v>28</v>
      </c>
      <c r="D8">
        <v>8</v>
      </c>
      <c r="E8" s="2" t="s">
        <v>85</v>
      </c>
      <c r="F8" s="2" t="s">
        <v>86</v>
      </c>
      <c r="G8" s="2" t="s">
        <v>87</v>
      </c>
    </row>
    <row r="9" spans="1:7" x14ac:dyDescent="0.25">
      <c r="A9" t="s">
        <v>61</v>
      </c>
      <c r="B9" s="2" t="s">
        <v>88</v>
      </c>
      <c r="C9" s="1" t="s">
        <v>29</v>
      </c>
      <c r="D9">
        <v>9</v>
      </c>
      <c r="E9" s="2" t="s">
        <v>88</v>
      </c>
      <c r="F9" s="2" t="s">
        <v>89</v>
      </c>
      <c r="G9" s="2" t="s">
        <v>90</v>
      </c>
    </row>
    <row r="10" spans="1:7" x14ac:dyDescent="0.25">
      <c r="A10" t="s">
        <v>61</v>
      </c>
      <c r="B10" s="2" t="s">
        <v>91</v>
      </c>
      <c r="C10" s="1" t="s">
        <v>30</v>
      </c>
      <c r="D10">
        <v>10</v>
      </c>
      <c r="E10" s="2" t="s">
        <v>91</v>
      </c>
      <c r="F10" s="2" t="s">
        <v>92</v>
      </c>
      <c r="G10" s="2" t="s">
        <v>93</v>
      </c>
    </row>
    <row r="11" spans="1:7" x14ac:dyDescent="0.25">
      <c r="A11" t="s">
        <v>61</v>
      </c>
      <c r="B11" s="2" t="s">
        <v>94</v>
      </c>
      <c r="C11" s="1" t="s">
        <v>31</v>
      </c>
      <c r="D11">
        <v>11</v>
      </c>
      <c r="E11" s="2" t="s">
        <v>94</v>
      </c>
      <c r="F11" s="2" t="s">
        <v>95</v>
      </c>
      <c r="G11" s="2" t="s">
        <v>96</v>
      </c>
    </row>
    <row r="12" spans="1:7" x14ac:dyDescent="0.25">
      <c r="A12" t="s">
        <v>61</v>
      </c>
      <c r="B12" s="2" t="s">
        <v>97</v>
      </c>
      <c r="C12" s="1" t="s">
        <v>32</v>
      </c>
      <c r="D12">
        <v>12</v>
      </c>
      <c r="E12" s="2" t="s">
        <v>97</v>
      </c>
      <c r="F12" s="2" t="s">
        <v>98</v>
      </c>
      <c r="G12" s="2" t="s">
        <v>99</v>
      </c>
    </row>
    <row r="13" spans="1:7" x14ac:dyDescent="0.25">
      <c r="A13" t="s">
        <v>61</v>
      </c>
      <c r="B13" s="2" t="s">
        <v>100</v>
      </c>
      <c r="C13" s="1" t="s">
        <v>33</v>
      </c>
      <c r="D13">
        <v>13</v>
      </c>
      <c r="E13" s="2" t="s">
        <v>100</v>
      </c>
      <c r="F13" s="2" t="s">
        <v>101</v>
      </c>
      <c r="G13" s="2" t="s">
        <v>102</v>
      </c>
    </row>
    <row r="14" spans="1:7" x14ac:dyDescent="0.25">
      <c r="A14" t="s">
        <v>61</v>
      </c>
      <c r="B14" s="2" t="s">
        <v>103</v>
      </c>
      <c r="C14" s="1" t="s">
        <v>34</v>
      </c>
      <c r="D14">
        <v>14</v>
      </c>
      <c r="E14" s="2" t="s">
        <v>103</v>
      </c>
      <c r="F14" s="2" t="s">
        <v>104</v>
      </c>
      <c r="G14" s="2" t="s">
        <v>105</v>
      </c>
    </row>
    <row r="15" spans="1:7" x14ac:dyDescent="0.25">
      <c r="A15" t="s">
        <v>61</v>
      </c>
      <c r="B15" s="2" t="s">
        <v>106</v>
      </c>
      <c r="C15" s="1" t="s">
        <v>35</v>
      </c>
      <c r="D15">
        <v>15</v>
      </c>
      <c r="E15" s="2" t="s">
        <v>106</v>
      </c>
      <c r="F15" s="2" t="s">
        <v>107</v>
      </c>
      <c r="G15" s="2" t="s">
        <v>108</v>
      </c>
    </row>
    <row r="16" spans="1:7" x14ac:dyDescent="0.25">
      <c r="A16" t="s">
        <v>61</v>
      </c>
      <c r="B16" s="2" t="s">
        <v>109</v>
      </c>
      <c r="C16" s="1" t="s">
        <v>36</v>
      </c>
      <c r="D16">
        <v>16</v>
      </c>
      <c r="E16" s="2" t="s">
        <v>109</v>
      </c>
      <c r="F16" s="18" t="s">
        <v>110</v>
      </c>
      <c r="G16" s="2" t="s">
        <v>111</v>
      </c>
    </row>
    <row r="17" spans="1:7" x14ac:dyDescent="0.25">
      <c r="A17" t="s">
        <v>61</v>
      </c>
      <c r="B17" s="19" t="s">
        <v>112</v>
      </c>
      <c r="C17" s="1" t="s">
        <v>37</v>
      </c>
      <c r="D17">
        <v>17</v>
      </c>
      <c r="E17" s="19" t="s">
        <v>112</v>
      </c>
      <c r="F17" s="18" t="s">
        <v>113</v>
      </c>
      <c r="G17" s="2" t="s">
        <v>114</v>
      </c>
    </row>
    <row r="18" spans="1:7" x14ac:dyDescent="0.25">
      <c r="A18" t="s">
        <v>61</v>
      </c>
      <c r="B18" s="19" t="s">
        <v>115</v>
      </c>
      <c r="C18" s="1" t="s">
        <v>38</v>
      </c>
      <c r="D18">
        <v>18</v>
      </c>
      <c r="E18" s="19" t="s">
        <v>115</v>
      </c>
      <c r="F18" s="18" t="s">
        <v>116</v>
      </c>
      <c r="G18" s="2" t="s">
        <v>117</v>
      </c>
    </row>
    <row r="19" spans="1:7" x14ac:dyDescent="0.25">
      <c r="A19" t="s">
        <v>61</v>
      </c>
      <c r="B19" s="19" t="s">
        <v>118</v>
      </c>
      <c r="C19" s="1" t="s">
        <v>39</v>
      </c>
      <c r="D19">
        <v>19</v>
      </c>
      <c r="E19" s="19" t="s">
        <v>118</v>
      </c>
      <c r="F19" s="18" t="s">
        <v>119</v>
      </c>
      <c r="G19" s="2" t="s">
        <v>120</v>
      </c>
    </row>
    <row r="20" spans="1:7" x14ac:dyDescent="0.25">
      <c r="A20" t="s">
        <v>61</v>
      </c>
      <c r="B20" s="19" t="s">
        <v>121</v>
      </c>
      <c r="C20" s="1" t="s">
        <v>40</v>
      </c>
      <c r="D20">
        <v>20</v>
      </c>
      <c r="E20" s="19" t="s">
        <v>121</v>
      </c>
      <c r="F20" s="18" t="s">
        <v>122</v>
      </c>
      <c r="G20" s="2" t="s">
        <v>123</v>
      </c>
    </row>
    <row r="21" spans="1:7" x14ac:dyDescent="0.25">
      <c r="A21" t="s">
        <v>61</v>
      </c>
      <c r="B21" s="19" t="s">
        <v>124</v>
      </c>
      <c r="C21" s="1" t="s">
        <v>41</v>
      </c>
      <c r="D21">
        <v>21</v>
      </c>
      <c r="E21" s="19" t="s">
        <v>124</v>
      </c>
      <c r="F21" s="18" t="s">
        <v>125</v>
      </c>
      <c r="G21" s="2" t="s">
        <v>126</v>
      </c>
    </row>
    <row r="22" spans="1:7" x14ac:dyDescent="0.25">
      <c r="A22" t="s">
        <v>61</v>
      </c>
      <c r="B22" s="19" t="s">
        <v>127</v>
      </c>
      <c r="C22" s="1" t="s">
        <v>42</v>
      </c>
      <c r="D22">
        <v>22</v>
      </c>
      <c r="E22" s="19" t="s">
        <v>127</v>
      </c>
      <c r="F22" s="18" t="s">
        <v>128</v>
      </c>
      <c r="G22" s="2" t="s">
        <v>129</v>
      </c>
    </row>
    <row r="23" spans="1:7" x14ac:dyDescent="0.25">
      <c r="A23" t="s">
        <v>61</v>
      </c>
      <c r="B23" s="19" t="s">
        <v>130</v>
      </c>
      <c r="C23" s="1" t="s">
        <v>43</v>
      </c>
      <c r="D23">
        <v>23</v>
      </c>
      <c r="E23" s="19" t="s">
        <v>130</v>
      </c>
      <c r="F23" s="18" t="s">
        <v>131</v>
      </c>
      <c r="G23" s="2" t="s">
        <v>21</v>
      </c>
    </row>
    <row r="24" spans="1:7" x14ac:dyDescent="0.25">
      <c r="A24" t="s">
        <v>61</v>
      </c>
      <c r="B24" s="19" t="s">
        <v>132</v>
      </c>
      <c r="C24" s="1" t="s">
        <v>44</v>
      </c>
      <c r="D24">
        <v>24</v>
      </c>
      <c r="E24" s="19" t="s">
        <v>132</v>
      </c>
      <c r="F24" s="18"/>
      <c r="G24" s="2" t="s">
        <v>133</v>
      </c>
    </row>
    <row r="25" spans="1:7" x14ac:dyDescent="0.25">
      <c r="A25" t="s">
        <v>62</v>
      </c>
      <c r="B25" s="2" t="s">
        <v>69</v>
      </c>
      <c r="C25" s="1" t="s">
        <v>45</v>
      </c>
    </row>
    <row r="26" spans="1:7" x14ac:dyDescent="0.25">
      <c r="A26" t="s">
        <v>62</v>
      </c>
      <c r="B26" s="2" t="s">
        <v>72</v>
      </c>
      <c r="C26" s="1" t="s">
        <v>46</v>
      </c>
    </row>
    <row r="27" spans="1:7" x14ac:dyDescent="0.25">
      <c r="A27" t="s">
        <v>62</v>
      </c>
      <c r="B27" s="2" t="s">
        <v>75</v>
      </c>
      <c r="C27" s="1" t="s">
        <v>47</v>
      </c>
    </row>
    <row r="28" spans="1:7" x14ac:dyDescent="0.25">
      <c r="A28" t="s">
        <v>62</v>
      </c>
      <c r="B28" s="2" t="s">
        <v>78</v>
      </c>
      <c r="C28" s="1" t="s">
        <v>48</v>
      </c>
    </row>
    <row r="29" spans="1:7" x14ac:dyDescent="0.25">
      <c r="A29" t="s">
        <v>62</v>
      </c>
      <c r="B29" s="2" t="s">
        <v>80</v>
      </c>
      <c r="C29" s="1" t="s">
        <v>49</v>
      </c>
    </row>
    <row r="30" spans="1:7" x14ac:dyDescent="0.25">
      <c r="A30" t="s">
        <v>62</v>
      </c>
      <c r="B30" s="2" t="s">
        <v>83</v>
      </c>
      <c r="C30" s="1" t="s">
        <v>50</v>
      </c>
    </row>
    <row r="31" spans="1:7" x14ac:dyDescent="0.25">
      <c r="A31" t="s">
        <v>62</v>
      </c>
      <c r="B31" s="2" t="s">
        <v>86</v>
      </c>
      <c r="C31" s="1" t="s">
        <v>51</v>
      </c>
    </row>
    <row r="32" spans="1:7" x14ac:dyDescent="0.25">
      <c r="A32" t="s">
        <v>62</v>
      </c>
      <c r="B32" s="2" t="s">
        <v>89</v>
      </c>
      <c r="C32" s="1" t="s">
        <v>52</v>
      </c>
    </row>
    <row r="33" spans="1:3" x14ac:dyDescent="0.25">
      <c r="A33" t="s">
        <v>62</v>
      </c>
      <c r="B33" s="2" t="s">
        <v>92</v>
      </c>
      <c r="C33" s="1" t="s">
        <v>53</v>
      </c>
    </row>
    <row r="34" spans="1:3" x14ac:dyDescent="0.25">
      <c r="A34" t="s">
        <v>62</v>
      </c>
      <c r="B34" s="2" t="s">
        <v>95</v>
      </c>
      <c r="C34" s="1" t="s">
        <v>54</v>
      </c>
    </row>
    <row r="35" spans="1:3" x14ac:dyDescent="0.25">
      <c r="A35" t="s">
        <v>62</v>
      </c>
      <c r="B35" s="2" t="s">
        <v>98</v>
      </c>
      <c r="C35" s="1" t="s">
        <v>55</v>
      </c>
    </row>
    <row r="36" spans="1:3" x14ac:dyDescent="0.25">
      <c r="A36" t="s">
        <v>62</v>
      </c>
      <c r="B36" s="2" t="s">
        <v>101</v>
      </c>
      <c r="C36" s="1" t="s">
        <v>56</v>
      </c>
    </row>
    <row r="37" spans="1:3" x14ac:dyDescent="0.25">
      <c r="A37" t="s">
        <v>62</v>
      </c>
      <c r="B37" s="2" t="s">
        <v>104</v>
      </c>
      <c r="C37" s="1" t="s">
        <v>57</v>
      </c>
    </row>
    <row r="38" spans="1:3" x14ac:dyDescent="0.25">
      <c r="A38" t="s">
        <v>62</v>
      </c>
      <c r="B38" s="2" t="s">
        <v>107</v>
      </c>
      <c r="C38" s="1" t="s">
        <v>58</v>
      </c>
    </row>
    <row r="39" spans="1:3" x14ac:dyDescent="0.25">
      <c r="A39" t="s">
        <v>62</v>
      </c>
      <c r="B39" s="18" t="s">
        <v>110</v>
      </c>
      <c r="C39" s="1" t="s">
        <v>59</v>
      </c>
    </row>
    <row r="40" spans="1:3" x14ac:dyDescent="0.25">
      <c r="A40" t="s">
        <v>62</v>
      </c>
      <c r="B40" s="18" t="s">
        <v>113</v>
      </c>
      <c r="C40" s="1" t="s">
        <v>60</v>
      </c>
    </row>
    <row r="41" spans="1:3" x14ac:dyDescent="0.25">
      <c r="A41" t="s">
        <v>62</v>
      </c>
      <c r="B41" s="18" t="s">
        <v>116</v>
      </c>
      <c r="C41" s="1" t="s">
        <v>135</v>
      </c>
    </row>
    <row r="42" spans="1:3" x14ac:dyDescent="0.25">
      <c r="A42" t="s">
        <v>62</v>
      </c>
      <c r="B42" s="18" t="s">
        <v>119</v>
      </c>
      <c r="C42" s="1" t="s">
        <v>136</v>
      </c>
    </row>
    <row r="43" spans="1:3" x14ac:dyDescent="0.25">
      <c r="A43" t="s">
        <v>62</v>
      </c>
      <c r="B43" s="18" t="s">
        <v>122</v>
      </c>
      <c r="C43" s="1" t="s">
        <v>137</v>
      </c>
    </row>
    <row r="44" spans="1:3" x14ac:dyDescent="0.25">
      <c r="A44" t="s">
        <v>62</v>
      </c>
      <c r="B44" s="18" t="s">
        <v>125</v>
      </c>
      <c r="C44" s="1" t="s">
        <v>138</v>
      </c>
    </row>
    <row r="45" spans="1:3" x14ac:dyDescent="0.25">
      <c r="A45" t="s">
        <v>62</v>
      </c>
      <c r="B45" s="18" t="s">
        <v>128</v>
      </c>
      <c r="C45" s="1" t="s">
        <v>139</v>
      </c>
    </row>
    <row r="46" spans="1:3" x14ac:dyDescent="0.25">
      <c r="A46" t="s">
        <v>62</v>
      </c>
      <c r="B46" s="18" t="s">
        <v>131</v>
      </c>
      <c r="C46" s="1" t="s">
        <v>140</v>
      </c>
    </row>
    <row r="47" spans="1:3" x14ac:dyDescent="0.25">
      <c r="A47" t="s">
        <v>63</v>
      </c>
      <c r="B47" s="2" t="s">
        <v>70</v>
      </c>
      <c r="C47" s="1" t="s">
        <v>22</v>
      </c>
    </row>
    <row r="48" spans="1:3" x14ac:dyDescent="0.25">
      <c r="A48" t="s">
        <v>63</v>
      </c>
      <c r="B48" s="2" t="s">
        <v>73</v>
      </c>
      <c r="C48" s="1" t="s">
        <v>23</v>
      </c>
    </row>
    <row r="49" spans="1:3" x14ac:dyDescent="0.25">
      <c r="A49" t="s">
        <v>63</v>
      </c>
      <c r="B49" s="2" t="s">
        <v>76</v>
      </c>
      <c r="C49" s="1" t="s">
        <v>24</v>
      </c>
    </row>
    <row r="50" spans="1:3" x14ac:dyDescent="0.25">
      <c r="A50" t="s">
        <v>63</v>
      </c>
      <c r="B50" s="2" t="s">
        <v>20</v>
      </c>
      <c r="C50" s="1" t="s">
        <v>25</v>
      </c>
    </row>
    <row r="51" spans="1:3" x14ac:dyDescent="0.25">
      <c r="A51" t="s">
        <v>63</v>
      </c>
      <c r="B51" s="2" t="s">
        <v>81</v>
      </c>
      <c r="C51" s="1" t="s">
        <v>26</v>
      </c>
    </row>
    <row r="52" spans="1:3" x14ac:dyDescent="0.25">
      <c r="A52" t="s">
        <v>63</v>
      </c>
      <c r="B52" s="2" t="s">
        <v>84</v>
      </c>
      <c r="C52" s="1" t="s">
        <v>27</v>
      </c>
    </row>
    <row r="53" spans="1:3" x14ac:dyDescent="0.25">
      <c r="A53" t="s">
        <v>63</v>
      </c>
      <c r="B53" s="2" t="s">
        <v>87</v>
      </c>
      <c r="C53" s="1" t="s">
        <v>28</v>
      </c>
    </row>
    <row r="54" spans="1:3" x14ac:dyDescent="0.25">
      <c r="B54" s="2" t="s">
        <v>90</v>
      </c>
      <c r="C54" s="1" t="s">
        <v>29</v>
      </c>
    </row>
    <row r="55" spans="1:3" x14ac:dyDescent="0.25">
      <c r="B55" s="2" t="s">
        <v>93</v>
      </c>
      <c r="C55" s="1" t="s">
        <v>30</v>
      </c>
    </row>
    <row r="56" spans="1:3" x14ac:dyDescent="0.25">
      <c r="B56" s="2" t="s">
        <v>96</v>
      </c>
      <c r="C56" s="1" t="s">
        <v>31</v>
      </c>
    </row>
    <row r="57" spans="1:3" x14ac:dyDescent="0.25">
      <c r="B57" s="2" t="s">
        <v>99</v>
      </c>
      <c r="C57" s="1" t="s">
        <v>32</v>
      </c>
    </row>
    <row r="58" spans="1:3" x14ac:dyDescent="0.25">
      <c r="B58" s="2" t="s">
        <v>102</v>
      </c>
      <c r="C58" s="1" t="s">
        <v>33</v>
      </c>
    </row>
    <row r="59" spans="1:3" x14ac:dyDescent="0.25">
      <c r="B59" s="2" t="s">
        <v>105</v>
      </c>
      <c r="C59" s="1" t="s">
        <v>34</v>
      </c>
    </row>
    <row r="60" spans="1:3" x14ac:dyDescent="0.25">
      <c r="B60" s="2" t="s">
        <v>108</v>
      </c>
      <c r="C60" s="1" t="s">
        <v>35</v>
      </c>
    </row>
    <row r="61" spans="1:3" x14ac:dyDescent="0.25">
      <c r="B61" s="2" t="s">
        <v>111</v>
      </c>
      <c r="C61" s="1" t="s">
        <v>36</v>
      </c>
    </row>
    <row r="62" spans="1:3" x14ac:dyDescent="0.25">
      <c r="B62" s="2" t="s">
        <v>114</v>
      </c>
      <c r="C62" s="1" t="s">
        <v>37</v>
      </c>
    </row>
    <row r="63" spans="1:3" x14ac:dyDescent="0.25">
      <c r="B63" s="2" t="s">
        <v>117</v>
      </c>
      <c r="C63" s="1" t="s">
        <v>38</v>
      </c>
    </row>
    <row r="64" spans="1:3" x14ac:dyDescent="0.25">
      <c r="B64" s="2" t="s">
        <v>120</v>
      </c>
      <c r="C64" s="1" t="s">
        <v>39</v>
      </c>
    </row>
    <row r="65" spans="2:3" x14ac:dyDescent="0.25">
      <c r="B65" s="2" t="s">
        <v>123</v>
      </c>
      <c r="C65" s="1" t="s">
        <v>40</v>
      </c>
    </row>
    <row r="66" spans="2:3" x14ac:dyDescent="0.25">
      <c r="B66" s="2" t="s">
        <v>126</v>
      </c>
      <c r="C66" s="1" t="s">
        <v>41</v>
      </c>
    </row>
    <row r="67" spans="2:3" x14ac:dyDescent="0.25">
      <c r="B67" s="2" t="s">
        <v>129</v>
      </c>
      <c r="C67" s="1" t="s">
        <v>42</v>
      </c>
    </row>
    <row r="68" spans="2:3" x14ac:dyDescent="0.25">
      <c r="B68" s="2" t="s">
        <v>21</v>
      </c>
      <c r="C68" s="1" t="s">
        <v>43</v>
      </c>
    </row>
    <row r="69" spans="2:3" x14ac:dyDescent="0.25">
      <c r="B69" s="2" t="s">
        <v>133</v>
      </c>
      <c r="C69" s="1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Nilai UP</vt:lpstr>
      <vt:lpstr>Rekap</vt:lpstr>
      <vt:lpstr>Berita Acara UP SMA</vt:lpstr>
      <vt:lpstr>data siswa</vt:lpstr>
      <vt:lpstr>Daftar_Siswa</vt:lpstr>
      <vt:lpstr>No_Peserta</vt:lpstr>
      <vt:lpstr>Rekap!Print_Area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Lucia</cp:lastModifiedBy>
  <cp:lastPrinted>2016-02-04T01:16:46Z</cp:lastPrinted>
  <dcterms:created xsi:type="dcterms:W3CDTF">2014-02-24T08:15:20Z</dcterms:created>
  <dcterms:modified xsi:type="dcterms:W3CDTF">2016-02-04T01:16:59Z</dcterms:modified>
</cp:coreProperties>
</file>