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8025" yWindow="525" windowWidth="10365" windowHeight="8685" firstSheet="1" activeTab="6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2" i="2" l="1"/>
  <c r="M16" i="2"/>
  <c r="M19" i="2"/>
  <c r="M20" i="2"/>
  <c r="M22" i="2"/>
  <c r="M73" i="2" l="1"/>
  <c r="M11" i="2" s="1"/>
  <c r="M74" i="1"/>
  <c r="M75" i="1"/>
  <c r="M76" i="1"/>
  <c r="M77" i="1"/>
  <c r="M78" i="1"/>
  <c r="M79" i="1"/>
  <c r="M80" i="1"/>
  <c r="M81" i="1"/>
  <c r="M82" i="1"/>
  <c r="M83" i="1"/>
  <c r="M84" i="1"/>
  <c r="M22" i="1" s="1"/>
  <c r="C21" i="5" s="1"/>
  <c r="M85" i="1"/>
  <c r="M86" i="1"/>
  <c r="M43" i="1"/>
  <c r="M44" i="1"/>
  <c r="M45" i="1"/>
  <c r="M46" i="1"/>
  <c r="M47" i="1"/>
  <c r="M48" i="1"/>
  <c r="M49" i="1"/>
  <c r="M50" i="1"/>
  <c r="M19" i="1" s="1"/>
  <c r="C18" i="5" s="1"/>
  <c r="M51" i="1"/>
  <c r="M52" i="1"/>
  <c r="M21" i="1" s="1"/>
  <c r="C20" i="5" s="1"/>
  <c r="M53" i="1"/>
  <c r="M54" i="1"/>
  <c r="M55" i="1"/>
  <c r="M42" i="1"/>
  <c r="N10" i="3"/>
  <c r="N10" i="4"/>
  <c r="N10" i="2"/>
  <c r="M191" i="3"/>
  <c r="B50" i="6"/>
  <c r="B36" i="3" s="1"/>
  <c r="B191" i="3" s="1"/>
  <c r="M190" i="3"/>
  <c r="B49" i="6"/>
  <c r="B35" i="3" s="1"/>
  <c r="M189" i="3"/>
  <c r="B48" i="6"/>
  <c r="B34" i="2" s="1"/>
  <c r="M188" i="3"/>
  <c r="B47" i="6"/>
  <c r="M187" i="3"/>
  <c r="B46" i="6"/>
  <c r="B31" i="5" s="1"/>
  <c r="M186" i="3"/>
  <c r="B45" i="6"/>
  <c r="B31" i="3" s="1"/>
  <c r="M185" i="3"/>
  <c r="B44" i="6"/>
  <c r="B30" i="2" s="1"/>
  <c r="B154" i="2" s="1"/>
  <c r="M184" i="3"/>
  <c r="B43" i="6"/>
  <c r="B28" i="5" s="1"/>
  <c r="M183" i="3"/>
  <c r="B42" i="6"/>
  <c r="B28" i="4" s="1"/>
  <c r="B183" i="4" s="1"/>
  <c r="M182" i="3"/>
  <c r="B41" i="6"/>
  <c r="B27" i="3" s="1"/>
  <c r="M181" i="3"/>
  <c r="B40" i="6"/>
  <c r="M180" i="3"/>
  <c r="B39" i="6"/>
  <c r="M179" i="3"/>
  <c r="B38" i="6"/>
  <c r="B23" i="5" s="1"/>
  <c r="M178" i="3"/>
  <c r="B37" i="6"/>
  <c r="M177" i="3"/>
  <c r="B36" i="6"/>
  <c r="B177" i="2" s="1"/>
  <c r="M176" i="3"/>
  <c r="B35" i="6"/>
  <c r="M175" i="3"/>
  <c r="B34" i="6"/>
  <c r="B19" i="5" s="1"/>
  <c r="M174" i="3"/>
  <c r="B33" i="6"/>
  <c r="M173" i="3"/>
  <c r="B32" i="6"/>
  <c r="M172" i="3"/>
  <c r="B31" i="6"/>
  <c r="M171" i="3"/>
  <c r="B30" i="6"/>
  <c r="M170" i="3"/>
  <c r="B29" i="6"/>
  <c r="M169" i="3"/>
  <c r="B28" i="6"/>
  <c r="M168" i="3"/>
  <c r="B27" i="6"/>
  <c r="B12" i="5" s="1"/>
  <c r="M167" i="3"/>
  <c r="B26" i="6"/>
  <c r="B105" i="1" s="1"/>
  <c r="M166" i="3"/>
  <c r="B25" i="6"/>
  <c r="M160" i="3"/>
  <c r="B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29" i="3"/>
  <c r="M128" i="3"/>
  <c r="M127" i="3"/>
  <c r="M126" i="3"/>
  <c r="M125" i="3"/>
  <c r="M124" i="3"/>
  <c r="M123" i="3"/>
  <c r="M122" i="3"/>
  <c r="M121" i="3"/>
  <c r="E28" i="3" s="1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D22" i="3" s="1"/>
  <c r="M22" i="3" s="1"/>
  <c r="E21" i="5" s="1"/>
  <c r="M83" i="3"/>
  <c r="M82" i="3"/>
  <c r="M81" i="3"/>
  <c r="M80" i="3"/>
  <c r="M79" i="3"/>
  <c r="M78" i="3"/>
  <c r="M77" i="3"/>
  <c r="M76" i="3"/>
  <c r="M75" i="3"/>
  <c r="M74" i="3"/>
  <c r="M73" i="3"/>
  <c r="M67" i="3"/>
  <c r="M66" i="3"/>
  <c r="M65" i="3"/>
  <c r="M64" i="3"/>
  <c r="M63" i="3"/>
  <c r="C32" i="3" s="1"/>
  <c r="M62" i="3"/>
  <c r="M61" i="3"/>
  <c r="M60" i="3"/>
  <c r="M59" i="3"/>
  <c r="M58" i="3"/>
  <c r="C27" i="3" s="1"/>
  <c r="M27" i="3" s="1"/>
  <c r="M57" i="3"/>
  <c r="M56" i="3"/>
  <c r="M55" i="3"/>
  <c r="M54" i="3"/>
  <c r="M53" i="3"/>
  <c r="M52" i="3"/>
  <c r="M51" i="3"/>
  <c r="M50" i="3"/>
  <c r="M49" i="3"/>
  <c r="M48" i="3"/>
  <c r="M47" i="3"/>
  <c r="C16" i="3" s="1"/>
  <c r="M16" i="3" s="1"/>
  <c r="E15" i="5" s="1"/>
  <c r="M46" i="3"/>
  <c r="M45" i="3"/>
  <c r="M44" i="3"/>
  <c r="M43" i="3"/>
  <c r="M42" i="3"/>
  <c r="C11" i="3" s="1"/>
  <c r="M11" i="3" s="1"/>
  <c r="E10" i="5" s="1"/>
  <c r="M191" i="4"/>
  <c r="M190" i="4"/>
  <c r="M189" i="4"/>
  <c r="M188" i="4"/>
  <c r="M187" i="4"/>
  <c r="M186" i="4"/>
  <c r="M185" i="4"/>
  <c r="M184" i="4"/>
  <c r="M183" i="4"/>
  <c r="M182" i="4"/>
  <c r="M181" i="4"/>
  <c r="M180" i="4"/>
  <c r="M179" i="4"/>
  <c r="M178" i="4"/>
  <c r="B85" i="4"/>
  <c r="M177" i="4"/>
  <c r="M176" i="4"/>
  <c r="M175" i="4"/>
  <c r="M174" i="4"/>
  <c r="M173" i="4"/>
  <c r="M172" i="4"/>
  <c r="M171" i="4"/>
  <c r="M170" i="4"/>
  <c r="M169" i="4"/>
  <c r="M168" i="4"/>
  <c r="M167" i="4"/>
  <c r="M166" i="4"/>
  <c r="M160" i="4"/>
  <c r="M159" i="4"/>
  <c r="M158" i="4"/>
  <c r="M157" i="4"/>
  <c r="M156" i="4"/>
  <c r="M155" i="4"/>
  <c r="M154" i="4"/>
  <c r="M153" i="4"/>
  <c r="M152" i="4"/>
  <c r="M151" i="4"/>
  <c r="F27" i="4" s="1"/>
  <c r="M27" i="4" s="1"/>
  <c r="F26" i="5" s="1"/>
  <c r="M150" i="4"/>
  <c r="M149" i="4"/>
  <c r="M148" i="4"/>
  <c r="M147" i="4"/>
  <c r="M146" i="4"/>
  <c r="M145" i="4"/>
  <c r="M144" i="4"/>
  <c r="M143" i="4"/>
  <c r="M142" i="4"/>
  <c r="M141" i="4"/>
  <c r="M140" i="4"/>
  <c r="M139" i="4"/>
  <c r="M138" i="4"/>
  <c r="M137" i="4"/>
  <c r="M136" i="4"/>
  <c r="M135" i="4"/>
  <c r="F11" i="4" s="1"/>
  <c r="M129" i="4"/>
  <c r="M128" i="4"/>
  <c r="M127" i="4"/>
  <c r="M126" i="4"/>
  <c r="M125" i="4"/>
  <c r="E32" i="4" s="1"/>
  <c r="M124" i="4"/>
  <c r="M123" i="4"/>
  <c r="M122" i="4"/>
  <c r="M121" i="4"/>
  <c r="M120" i="4"/>
  <c r="M119" i="4"/>
  <c r="M118" i="4"/>
  <c r="M117" i="4"/>
  <c r="M116" i="4"/>
  <c r="M115" i="4"/>
  <c r="M114" i="4"/>
  <c r="E21" i="4" s="1"/>
  <c r="M113" i="4"/>
  <c r="M112" i="4"/>
  <c r="M111" i="4"/>
  <c r="M110" i="4"/>
  <c r="M109" i="4"/>
  <c r="M108" i="4"/>
  <c r="M107" i="4"/>
  <c r="M106" i="4"/>
  <c r="M105" i="4"/>
  <c r="M104" i="4"/>
  <c r="M98" i="4"/>
  <c r="M97" i="4"/>
  <c r="M96" i="4"/>
  <c r="M95" i="4"/>
  <c r="M94" i="4"/>
  <c r="M93" i="4"/>
  <c r="M92" i="4"/>
  <c r="M91" i="4"/>
  <c r="M90" i="4"/>
  <c r="M89" i="4"/>
  <c r="M88" i="4"/>
  <c r="M87" i="4"/>
  <c r="M86" i="4"/>
  <c r="D24" i="4" s="1"/>
  <c r="M85" i="4"/>
  <c r="D23" i="4" s="1"/>
  <c r="M84" i="4"/>
  <c r="D22" i="4" s="1"/>
  <c r="M83" i="4"/>
  <c r="D21" i="4" s="1"/>
  <c r="M82" i="4"/>
  <c r="D20" i="4" s="1"/>
  <c r="M81" i="4"/>
  <c r="D19" i="4" s="1"/>
  <c r="M80" i="4"/>
  <c r="D18" i="4" s="1"/>
  <c r="M79" i="4"/>
  <c r="D17" i="4" s="1"/>
  <c r="M78" i="4"/>
  <c r="D16" i="4" s="1"/>
  <c r="M77" i="4"/>
  <c r="D15" i="4" s="1"/>
  <c r="M76" i="4"/>
  <c r="D14" i="4" s="1"/>
  <c r="M75" i="4"/>
  <c r="D13" i="4" s="1"/>
  <c r="M74" i="4"/>
  <c r="D12" i="4" s="1"/>
  <c r="M73" i="4"/>
  <c r="D11" i="4" s="1"/>
  <c r="M67" i="4"/>
  <c r="M66" i="4"/>
  <c r="M65" i="4"/>
  <c r="M64" i="4"/>
  <c r="M63" i="4"/>
  <c r="M62" i="4"/>
  <c r="M61" i="4"/>
  <c r="M60" i="4"/>
  <c r="M59" i="4"/>
  <c r="M58" i="4"/>
  <c r="M57" i="4"/>
  <c r="M56" i="4"/>
  <c r="C25" i="4" s="1"/>
  <c r="M25" i="4" s="1"/>
  <c r="F24" i="5" s="1"/>
  <c r="M55" i="4"/>
  <c r="M54" i="4"/>
  <c r="M53" i="4"/>
  <c r="M52" i="4"/>
  <c r="M51" i="4"/>
  <c r="C20" i="4" s="1"/>
  <c r="M20" i="4" s="1"/>
  <c r="M50" i="4"/>
  <c r="M49" i="4"/>
  <c r="M48" i="4"/>
  <c r="M47" i="4"/>
  <c r="M46" i="4"/>
  <c r="M45" i="4"/>
  <c r="M44" i="4"/>
  <c r="M43" i="4"/>
  <c r="M42" i="4"/>
  <c r="M191" i="2"/>
  <c r="M190" i="2"/>
  <c r="M189" i="2"/>
  <c r="M188" i="2"/>
  <c r="M187" i="2"/>
  <c r="M186" i="2"/>
  <c r="M185" i="2"/>
  <c r="M184" i="2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0" i="2"/>
  <c r="F36" i="2" s="1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29" i="2"/>
  <c r="E36" i="2" s="1"/>
  <c r="M128" i="2"/>
  <c r="E35" i="2" s="1"/>
  <c r="M127" i="2"/>
  <c r="E34" i="2" s="1"/>
  <c r="M126" i="2"/>
  <c r="M125" i="2"/>
  <c r="E32" i="2" s="1"/>
  <c r="M32" i="2" s="1"/>
  <c r="D31" i="5" s="1"/>
  <c r="M124" i="2"/>
  <c r="M123" i="2"/>
  <c r="M122" i="2"/>
  <c r="M121" i="2"/>
  <c r="E28" i="2" s="1"/>
  <c r="M28" i="2" s="1"/>
  <c r="D27" i="5" s="1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24" i="2" s="1"/>
  <c r="M85" i="2"/>
  <c r="M23" i="2" s="1"/>
  <c r="M84" i="2"/>
  <c r="M83" i="2"/>
  <c r="M21" i="2" s="1"/>
  <c r="M82" i="2"/>
  <c r="M81" i="2"/>
  <c r="M80" i="2"/>
  <c r="M18" i="2" s="1"/>
  <c r="M79" i="2"/>
  <c r="M17" i="2" s="1"/>
  <c r="M78" i="2"/>
  <c r="M77" i="2"/>
  <c r="M15" i="2" s="1"/>
  <c r="M76" i="2"/>
  <c r="M14" i="2" s="1"/>
  <c r="M75" i="2"/>
  <c r="M74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D21" i="5" s="1"/>
  <c r="M52" i="2"/>
  <c r="M51" i="2"/>
  <c r="M50" i="2"/>
  <c r="M49" i="2"/>
  <c r="M48" i="2"/>
  <c r="M47" i="2"/>
  <c r="M46" i="2"/>
  <c r="M45" i="2"/>
  <c r="M44" i="2"/>
  <c r="M13" i="2" s="1"/>
  <c r="M43" i="2"/>
  <c r="M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G35" i="1" s="1"/>
  <c r="M191" i="1"/>
  <c r="G36" i="1"/>
  <c r="F34" i="4"/>
  <c r="F35" i="4"/>
  <c r="M158" i="1"/>
  <c r="M159" i="1"/>
  <c r="F35" i="1" s="1"/>
  <c r="M160" i="1"/>
  <c r="F36" i="1"/>
  <c r="E34" i="3"/>
  <c r="E36" i="3"/>
  <c r="M127" i="1"/>
  <c r="M128" i="1"/>
  <c r="E35" i="1" s="1"/>
  <c r="M129" i="1"/>
  <c r="E36" i="1" s="1"/>
  <c r="D36" i="3"/>
  <c r="C36" i="4"/>
  <c r="M97" i="1"/>
  <c r="D35" i="1" s="1"/>
  <c r="M98" i="1"/>
  <c r="D36" i="1" s="1"/>
  <c r="C35" i="2"/>
  <c r="M35" i="2" s="1"/>
  <c r="D34" i="5" s="1"/>
  <c r="C36" i="2"/>
  <c r="C36" i="3"/>
  <c r="C35" i="4"/>
  <c r="M66" i="1"/>
  <c r="C35" i="1" s="1"/>
  <c r="M67" i="1"/>
  <c r="C36" i="1" s="1"/>
  <c r="F34" i="2"/>
  <c r="F35" i="2"/>
  <c r="G35" i="2"/>
  <c r="G36" i="2"/>
  <c r="F34" i="3"/>
  <c r="C35" i="3"/>
  <c r="D35" i="3"/>
  <c r="M35" i="3" s="1"/>
  <c r="E34" i="5" s="1"/>
  <c r="E35" i="3"/>
  <c r="F35" i="3"/>
  <c r="G35" i="3"/>
  <c r="F36" i="3"/>
  <c r="M36" i="3" s="1"/>
  <c r="E35" i="5" s="1"/>
  <c r="G36" i="3"/>
  <c r="E34" i="4"/>
  <c r="E35" i="4"/>
  <c r="G35" i="4"/>
  <c r="E36" i="4"/>
  <c r="F36" i="4"/>
  <c r="G36" i="4"/>
  <c r="M36" i="4"/>
  <c r="F35" i="5" s="1"/>
  <c r="M35" i="4"/>
  <c r="F34" i="5" s="1"/>
  <c r="G34" i="4"/>
  <c r="M34" i="4" s="1"/>
  <c r="F33" i="5" s="1"/>
  <c r="G31" i="4"/>
  <c r="G30" i="4"/>
  <c r="G28" i="4"/>
  <c r="G27" i="4"/>
  <c r="G26" i="4"/>
  <c r="G11" i="4"/>
  <c r="F33" i="4"/>
  <c r="F31" i="4"/>
  <c r="M31" i="4" s="1"/>
  <c r="F30" i="4"/>
  <c r="F29" i="4"/>
  <c r="F28" i="4"/>
  <c r="F26" i="4"/>
  <c r="F25" i="4"/>
  <c r="E33" i="4"/>
  <c r="E31" i="4"/>
  <c r="E30" i="4"/>
  <c r="E29" i="4"/>
  <c r="E28" i="4"/>
  <c r="E26" i="4"/>
  <c r="E25" i="4"/>
  <c r="E24" i="4"/>
  <c r="M24" i="4" s="1"/>
  <c r="F23" i="5" s="1"/>
  <c r="E23" i="4"/>
  <c r="E22" i="4"/>
  <c r="E20" i="4"/>
  <c r="E19" i="4"/>
  <c r="E18" i="4"/>
  <c r="E17" i="4"/>
  <c r="E16" i="4"/>
  <c r="M16" i="4" s="1"/>
  <c r="E15" i="4"/>
  <c r="E14" i="4"/>
  <c r="E12" i="4"/>
  <c r="E11" i="4"/>
  <c r="M11" i="4" s="1"/>
  <c r="C33" i="4"/>
  <c r="C32" i="4"/>
  <c r="C31" i="4"/>
  <c r="C29" i="4"/>
  <c r="M29" i="4" s="1"/>
  <c r="F28" i="5" s="1"/>
  <c r="C28" i="4"/>
  <c r="C27" i="4"/>
  <c r="C26" i="4"/>
  <c r="C24" i="4"/>
  <c r="C23" i="4"/>
  <c r="C22" i="4"/>
  <c r="C21" i="4"/>
  <c r="C19" i="4"/>
  <c r="C18" i="4"/>
  <c r="C17" i="4"/>
  <c r="C16" i="4"/>
  <c r="C15" i="4"/>
  <c r="C14" i="4"/>
  <c r="C13" i="4"/>
  <c r="M13" i="4" s="1"/>
  <c r="F12" i="5" s="1"/>
  <c r="C12" i="4"/>
  <c r="C11" i="4"/>
  <c r="C34" i="4"/>
  <c r="C30" i="4"/>
  <c r="G33" i="4"/>
  <c r="G32" i="4"/>
  <c r="F32" i="4"/>
  <c r="G29" i="4"/>
  <c r="E27" i="4"/>
  <c r="G25" i="4"/>
  <c r="E13" i="4"/>
  <c r="C7" i="4"/>
  <c r="L6" i="4"/>
  <c r="C6" i="4"/>
  <c r="C5" i="4"/>
  <c r="G34" i="3"/>
  <c r="G32" i="3"/>
  <c r="G30" i="3"/>
  <c r="G28" i="3"/>
  <c r="G27" i="3"/>
  <c r="G26" i="3"/>
  <c r="F32" i="3"/>
  <c r="F31" i="3"/>
  <c r="F30" i="3"/>
  <c r="F28" i="3"/>
  <c r="F27" i="3"/>
  <c r="F25" i="3"/>
  <c r="E33" i="3"/>
  <c r="E32" i="3"/>
  <c r="E31" i="3"/>
  <c r="E30" i="3"/>
  <c r="E29" i="3"/>
  <c r="E27" i="3"/>
  <c r="E26" i="3"/>
  <c r="E25" i="3"/>
  <c r="D34" i="3"/>
  <c r="D33" i="3"/>
  <c r="D32" i="3"/>
  <c r="D31" i="3"/>
  <c r="D30" i="3"/>
  <c r="D29" i="3"/>
  <c r="D28" i="3"/>
  <c r="M28" i="3" s="1"/>
  <c r="D27" i="3"/>
  <c r="D26" i="3"/>
  <c r="D25" i="3"/>
  <c r="D24" i="3"/>
  <c r="D23" i="3"/>
  <c r="D21" i="3"/>
  <c r="D20" i="3"/>
  <c r="M20" i="3" s="1"/>
  <c r="E19" i="5" s="1"/>
  <c r="D19" i="3"/>
  <c r="D18" i="3"/>
  <c r="D17" i="3"/>
  <c r="D16" i="3"/>
  <c r="D15" i="3"/>
  <c r="D14" i="3"/>
  <c r="D13" i="3"/>
  <c r="D12" i="3"/>
  <c r="D11" i="3"/>
  <c r="C34" i="3"/>
  <c r="M34" i="3" s="1"/>
  <c r="C33" i="3"/>
  <c r="M33" i="3" s="1"/>
  <c r="C31" i="3"/>
  <c r="C30" i="3"/>
  <c r="C29" i="3"/>
  <c r="M29" i="3" s="1"/>
  <c r="C28" i="3"/>
  <c r="C26" i="3"/>
  <c r="C25" i="3"/>
  <c r="M25" i="3" s="1"/>
  <c r="C24" i="3"/>
  <c r="C23" i="3"/>
  <c r="C22" i="3"/>
  <c r="C21" i="3"/>
  <c r="M21" i="3" s="1"/>
  <c r="C20" i="3"/>
  <c r="C18" i="3"/>
  <c r="C17" i="3"/>
  <c r="C15" i="3"/>
  <c r="C14" i="3"/>
  <c r="C13" i="3"/>
  <c r="C12" i="3"/>
  <c r="M12" i="3" s="1"/>
  <c r="G33" i="3"/>
  <c r="F33" i="3"/>
  <c r="G31" i="3"/>
  <c r="G29" i="3"/>
  <c r="F29" i="3"/>
  <c r="F26" i="3"/>
  <c r="G25" i="3"/>
  <c r="C19" i="3"/>
  <c r="C7" i="3"/>
  <c r="L6" i="3"/>
  <c r="C6" i="3"/>
  <c r="C5" i="3"/>
  <c r="C30" i="2"/>
  <c r="G34" i="2"/>
  <c r="C34" i="2"/>
  <c r="M34" i="2" s="1"/>
  <c r="D33" i="5" s="1"/>
  <c r="G33" i="5" s="1"/>
  <c r="H33" i="5" s="1"/>
  <c r="G33" i="2"/>
  <c r="G32" i="2"/>
  <c r="G30" i="2"/>
  <c r="M30" i="2" s="1"/>
  <c r="D29" i="5" s="1"/>
  <c r="G29" i="2"/>
  <c r="G28" i="2"/>
  <c r="G26" i="2"/>
  <c r="G25" i="2"/>
  <c r="F33" i="2"/>
  <c r="F30" i="2"/>
  <c r="F29" i="2"/>
  <c r="F26" i="2"/>
  <c r="M26" i="2" s="1"/>
  <c r="D25" i="5" s="1"/>
  <c r="F25" i="2"/>
  <c r="E33" i="2"/>
  <c r="E31" i="2"/>
  <c r="M31" i="2" s="1"/>
  <c r="D30" i="5" s="1"/>
  <c r="E30" i="2"/>
  <c r="E29" i="2"/>
  <c r="E27" i="2"/>
  <c r="M27" i="2" s="1"/>
  <c r="D26" i="5" s="1"/>
  <c r="E26" i="2"/>
  <c r="E25" i="2"/>
  <c r="C33" i="2"/>
  <c r="C32" i="2"/>
  <c r="C31" i="2"/>
  <c r="C29" i="2"/>
  <c r="M29" i="2" s="1"/>
  <c r="D28" i="5" s="1"/>
  <c r="C28" i="2"/>
  <c r="C27" i="2"/>
  <c r="C26" i="2"/>
  <c r="C25" i="2"/>
  <c r="M25" i="2" s="1"/>
  <c r="F32" i="2"/>
  <c r="G31" i="2"/>
  <c r="F31" i="2"/>
  <c r="F28" i="2"/>
  <c r="G27" i="2"/>
  <c r="F27" i="2"/>
  <c r="L6" i="2"/>
  <c r="C5" i="2"/>
  <c r="M179" i="1"/>
  <c r="M189" i="1"/>
  <c r="M188" i="1"/>
  <c r="G33" i="1" s="1"/>
  <c r="M187" i="1"/>
  <c r="G32" i="1" s="1"/>
  <c r="M186" i="1"/>
  <c r="G31" i="1" s="1"/>
  <c r="M185" i="1"/>
  <c r="G30" i="1" s="1"/>
  <c r="M184" i="1"/>
  <c r="G29" i="1" s="1"/>
  <c r="M183" i="1"/>
  <c r="G28" i="1" s="1"/>
  <c r="M182" i="1"/>
  <c r="M181" i="1"/>
  <c r="M180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57" i="1"/>
  <c r="F33" i="1" s="1"/>
  <c r="M156" i="1"/>
  <c r="F32" i="1" s="1"/>
  <c r="M155" i="1"/>
  <c r="F31" i="1" s="1"/>
  <c r="M154" i="1"/>
  <c r="F30" i="1" s="1"/>
  <c r="M153" i="1"/>
  <c r="F29" i="1" s="1"/>
  <c r="M152" i="1"/>
  <c r="F28" i="1" s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24" i="1"/>
  <c r="E31" i="1" s="1"/>
  <c r="M125" i="1"/>
  <c r="E32" i="1" s="1"/>
  <c r="M126" i="1"/>
  <c r="E33" i="1" s="1"/>
  <c r="M93" i="1"/>
  <c r="D31" i="1" s="1"/>
  <c r="M94" i="1"/>
  <c r="D32" i="1" s="1"/>
  <c r="M95" i="1"/>
  <c r="D33" i="1" s="1"/>
  <c r="M96" i="1"/>
  <c r="M62" i="1"/>
  <c r="C31" i="1" s="1"/>
  <c r="M63" i="1"/>
  <c r="C32" i="1" s="1"/>
  <c r="M64" i="1"/>
  <c r="C33" i="1" s="1"/>
  <c r="M65" i="1"/>
  <c r="M123" i="1"/>
  <c r="E30" i="1" s="1"/>
  <c r="M122" i="1"/>
  <c r="E29" i="1" s="1"/>
  <c r="M121" i="1"/>
  <c r="E28" i="1" s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92" i="1"/>
  <c r="D30" i="1" s="1"/>
  <c r="M91" i="1"/>
  <c r="D29" i="1" s="1"/>
  <c r="M90" i="1"/>
  <c r="D28" i="1" s="1"/>
  <c r="M89" i="1"/>
  <c r="M88" i="1"/>
  <c r="D26" i="1" s="1"/>
  <c r="M87" i="1"/>
  <c r="D25" i="1" s="1"/>
  <c r="M73" i="1"/>
  <c r="M56" i="1"/>
  <c r="M57" i="1"/>
  <c r="M58" i="1"/>
  <c r="M59" i="1"/>
  <c r="C28" i="1" s="1"/>
  <c r="M60" i="1"/>
  <c r="C29" i="1" s="1"/>
  <c r="M61" i="1"/>
  <c r="C30" i="1" s="1"/>
  <c r="M30" i="4"/>
  <c r="M19" i="3"/>
  <c r="E18" i="5" s="1"/>
  <c r="E26" i="5"/>
  <c r="M33" i="2"/>
  <c r="D32" i="5" s="1"/>
  <c r="M33" i="4"/>
  <c r="F32" i="5" s="1"/>
  <c r="M14" i="4"/>
  <c r="F13" i="5" s="1"/>
  <c r="M21" i="4"/>
  <c r="F20" i="5" s="1"/>
  <c r="M12" i="4"/>
  <c r="F11" i="5" s="1"/>
  <c r="M17" i="4"/>
  <c r="F16" i="5" s="1"/>
  <c r="F19" i="5"/>
  <c r="M15" i="3"/>
  <c r="E14" i="5"/>
  <c r="M23" i="3"/>
  <c r="E22" i="5"/>
  <c r="D24" i="5"/>
  <c r="F15" i="5"/>
  <c r="M18" i="4"/>
  <c r="F17" i="5"/>
  <c r="M22" i="4"/>
  <c r="F21" i="5"/>
  <c r="M28" i="4"/>
  <c r="F27" i="5" s="1"/>
  <c r="M26" i="4"/>
  <c r="F25" i="5" s="1"/>
  <c r="M23" i="1"/>
  <c r="C22" i="5" s="1"/>
  <c r="M15" i="1"/>
  <c r="C14" i="5" s="1"/>
  <c r="E11" i="5"/>
  <c r="E27" i="5"/>
  <c r="M15" i="4"/>
  <c r="F14" i="5"/>
  <c r="M23" i="4"/>
  <c r="F22" i="5"/>
  <c r="F30" i="5"/>
  <c r="M24" i="3"/>
  <c r="E23" i="5" s="1"/>
  <c r="M14" i="3"/>
  <c r="E13" i="5" s="1"/>
  <c r="M18" i="3"/>
  <c r="E17" i="5" s="1"/>
  <c r="M26" i="3"/>
  <c r="E25" i="5" s="1"/>
  <c r="M30" i="3"/>
  <c r="E29" i="5" s="1"/>
  <c r="E33" i="5"/>
  <c r="M19" i="4"/>
  <c r="F18" i="5"/>
  <c r="M13" i="3"/>
  <c r="E12" i="5"/>
  <c r="E24" i="5"/>
  <c r="M17" i="3"/>
  <c r="E16" i="5" s="1"/>
  <c r="E20" i="5"/>
  <c r="E28" i="5"/>
  <c r="E32" i="5"/>
  <c r="F29" i="5"/>
  <c r="F10" i="5"/>
  <c r="B7" i="5"/>
  <c r="B6" i="5"/>
  <c r="B5" i="5"/>
  <c r="G5" i="5"/>
  <c r="L6" i="1"/>
  <c r="B34" i="5"/>
  <c r="G40" i="5"/>
  <c r="G36" i="5"/>
  <c r="N25" i="6"/>
  <c r="N26" i="6"/>
  <c r="N27" i="6"/>
  <c r="N28" i="6"/>
  <c r="N29" i="6"/>
  <c r="N30" i="6"/>
  <c r="N31" i="6"/>
  <c r="N32" i="6"/>
  <c r="N33" i="6"/>
  <c r="N34" i="6"/>
  <c r="N35" i="6"/>
  <c r="N24" i="6"/>
  <c r="M36" i="1" l="1"/>
  <c r="C35" i="5" s="1"/>
  <c r="M25" i="1"/>
  <c r="C24" i="5" s="1"/>
  <c r="G24" i="5" s="1"/>
  <c r="H24" i="5" s="1"/>
  <c r="M24" i="1"/>
  <c r="C23" i="5" s="1"/>
  <c r="M18" i="1"/>
  <c r="C17" i="5" s="1"/>
  <c r="M16" i="1"/>
  <c r="C15" i="5" s="1"/>
  <c r="M35" i="1"/>
  <c r="C34" i="5" s="1"/>
  <c r="G34" i="5" s="1"/>
  <c r="H34" i="5" s="1"/>
  <c r="M28" i="1"/>
  <c r="C27" i="5" s="1"/>
  <c r="M26" i="1"/>
  <c r="C25" i="5" s="1"/>
  <c r="G25" i="5" s="1"/>
  <c r="H25" i="5" s="1"/>
  <c r="M32" i="1"/>
  <c r="C31" i="5" s="1"/>
  <c r="M20" i="1"/>
  <c r="C19" i="5" s="1"/>
  <c r="M29" i="1"/>
  <c r="C28" i="5" s="1"/>
  <c r="G28" i="5" s="1"/>
  <c r="H28" i="5" s="1"/>
  <c r="M12" i="1"/>
  <c r="C11" i="5" s="1"/>
  <c r="M11" i="1"/>
  <c r="C10" i="5" s="1"/>
  <c r="M17" i="1"/>
  <c r="C16" i="5" s="1"/>
  <c r="B26" i="5"/>
  <c r="B15" i="5"/>
  <c r="B14" i="5"/>
  <c r="B25" i="5"/>
  <c r="B143" i="1"/>
  <c r="B179" i="1"/>
  <c r="B31" i="1"/>
  <c r="B124" i="1" s="1"/>
  <c r="B21" i="5"/>
  <c r="B29" i="5"/>
  <c r="B27" i="5"/>
  <c r="B30" i="1"/>
  <c r="B123" i="1" s="1"/>
  <c r="B146" i="1"/>
  <c r="B35" i="1"/>
  <c r="B159" i="1" s="1"/>
  <c r="B34" i="1"/>
  <c r="B158" i="1" s="1"/>
  <c r="B35" i="5"/>
  <c r="D17" i="5"/>
  <c r="G27" i="5"/>
  <c r="H27" i="5" s="1"/>
  <c r="D16" i="5"/>
  <c r="D15" i="5"/>
  <c r="G15" i="5" s="1"/>
  <c r="H15" i="5" s="1"/>
  <c r="D13" i="5"/>
  <c r="D20" i="5"/>
  <c r="G20" i="5" s="1"/>
  <c r="H20" i="5" s="1"/>
  <c r="D14" i="5"/>
  <c r="G14" i="5" s="1"/>
  <c r="H14" i="5" s="1"/>
  <c r="D18" i="5"/>
  <c r="D12" i="5"/>
  <c r="D23" i="5"/>
  <c r="D22" i="5"/>
  <c r="G22" i="5" s="1"/>
  <c r="H22" i="5" s="1"/>
  <c r="G21" i="5"/>
  <c r="H21" i="5" s="1"/>
  <c r="D19" i="5"/>
  <c r="M13" i="1"/>
  <c r="C12" i="5" s="1"/>
  <c r="M14" i="1"/>
  <c r="C13" i="5" s="1"/>
  <c r="B13" i="5"/>
  <c r="B166" i="1"/>
  <c r="B27" i="1"/>
  <c r="B120" i="1" s="1"/>
  <c r="B18" i="5"/>
  <c r="B30" i="5"/>
  <c r="B179" i="4"/>
  <c r="B31" i="4"/>
  <c r="B124" i="4" s="1"/>
  <c r="B32" i="1"/>
  <c r="B125" i="1" s="1"/>
  <c r="B175" i="4"/>
  <c r="B32" i="4"/>
  <c r="B187" i="4" s="1"/>
  <c r="B33" i="5"/>
  <c r="B47" i="1"/>
  <c r="B171" i="1"/>
  <c r="B109" i="1"/>
  <c r="B11" i="5"/>
  <c r="B144" i="1"/>
  <c r="B171" i="4"/>
  <c r="B10" i="5"/>
  <c r="B104" i="2"/>
  <c r="B139" i="1"/>
  <c r="B138" i="1"/>
  <c r="B27" i="2"/>
  <c r="B89" i="2" s="1"/>
  <c r="B67" i="3"/>
  <c r="B35" i="2"/>
  <c r="B128" i="2" s="1"/>
  <c r="B107" i="2"/>
  <c r="B45" i="2"/>
  <c r="B189" i="2"/>
  <c r="B158" i="2"/>
  <c r="B65" i="2"/>
  <c r="B173" i="2"/>
  <c r="B49" i="2"/>
  <c r="B50" i="1"/>
  <c r="B78" i="1"/>
  <c r="B140" i="1"/>
  <c r="B53" i="2"/>
  <c r="B81" i="2"/>
  <c r="B54" i="4"/>
  <c r="B167" i="4"/>
  <c r="B178" i="4"/>
  <c r="B27" i="4"/>
  <c r="B36" i="4"/>
  <c r="B191" i="4" s="1"/>
  <c r="B22" i="5"/>
  <c r="B28" i="1"/>
  <c r="B90" i="1" s="1"/>
  <c r="B142" i="1"/>
  <c r="B36" i="1"/>
  <c r="B61" i="2"/>
  <c r="B139" i="2"/>
  <c r="B31" i="2"/>
  <c r="B186" i="2" s="1"/>
  <c r="B147" i="4"/>
  <c r="B17" i="5"/>
  <c r="B51" i="1"/>
  <c r="B147" i="1"/>
  <c r="B62" i="1"/>
  <c r="B178" i="2"/>
  <c r="B116" i="4"/>
  <c r="B35" i="4"/>
  <c r="B98" i="3"/>
  <c r="D11" i="5"/>
  <c r="D10" i="5"/>
  <c r="M31" i="1"/>
  <c r="C30" i="5" s="1"/>
  <c r="B150" i="2"/>
  <c r="B57" i="2"/>
  <c r="B119" i="2"/>
  <c r="B181" i="2"/>
  <c r="B88" i="2"/>
  <c r="B20" i="5"/>
  <c r="B24" i="5"/>
  <c r="B29" i="3"/>
  <c r="B29" i="1"/>
  <c r="B29" i="4"/>
  <c r="B29" i="2"/>
  <c r="B33" i="3"/>
  <c r="B33" i="4"/>
  <c r="B32" i="5"/>
  <c r="B33" i="2"/>
  <c r="B33" i="1"/>
  <c r="M31" i="3"/>
  <c r="E30" i="5" s="1"/>
  <c r="M32" i="3"/>
  <c r="E31" i="5" s="1"/>
  <c r="G31" i="5" s="1"/>
  <c r="H31" i="5" s="1"/>
  <c r="B16" i="5"/>
  <c r="B185" i="1"/>
  <c r="G18" i="5"/>
  <c r="H18" i="5" s="1"/>
  <c r="M36" i="2"/>
  <c r="D35" i="5" s="1"/>
  <c r="G35" i="5" s="1"/>
  <c r="H35" i="5" s="1"/>
  <c r="B43" i="1"/>
  <c r="M30" i="1"/>
  <c r="B74" i="1"/>
  <c r="B136" i="1"/>
  <c r="M33" i="1"/>
  <c r="M32" i="4"/>
  <c r="F31" i="5" s="1"/>
  <c r="B167" i="1"/>
  <c r="G26" i="5"/>
  <c r="H26" i="5" s="1"/>
  <c r="B76" i="2"/>
  <c r="B80" i="2"/>
  <c r="B84" i="2"/>
  <c r="B92" i="2"/>
  <c r="B96" i="2"/>
  <c r="B138" i="2"/>
  <c r="B142" i="2"/>
  <c r="B146" i="2"/>
  <c r="B169" i="2"/>
  <c r="B185" i="2"/>
  <c r="B121" i="4"/>
  <c r="B59" i="4"/>
  <c r="B152" i="4"/>
  <c r="B90" i="4"/>
  <c r="B30" i="3"/>
  <c r="B30" i="4"/>
  <c r="B34" i="3"/>
  <c r="B34" i="4"/>
  <c r="B111" i="2"/>
  <c r="B115" i="2"/>
  <c r="B123" i="2"/>
  <c r="B127" i="2"/>
  <c r="B129" i="3"/>
  <c r="B135" i="3"/>
  <c r="B73" i="3"/>
  <c r="B166" i="3"/>
  <c r="B104" i="3"/>
  <c r="B42" i="3"/>
  <c r="B139" i="3"/>
  <c r="B77" i="3"/>
  <c r="B170" i="3"/>
  <c r="B108" i="3"/>
  <c r="B46" i="3"/>
  <c r="B143" i="3"/>
  <c r="B81" i="3"/>
  <c r="B174" i="3"/>
  <c r="B112" i="3"/>
  <c r="B50" i="3"/>
  <c r="B147" i="3"/>
  <c r="B85" i="3"/>
  <c r="B178" i="3"/>
  <c r="B116" i="3"/>
  <c r="B54" i="3"/>
  <c r="B151" i="3"/>
  <c r="B89" i="3"/>
  <c r="B182" i="3"/>
  <c r="B120" i="3"/>
  <c r="B58" i="3"/>
  <c r="B155" i="3"/>
  <c r="B93" i="3"/>
  <c r="B186" i="3"/>
  <c r="B124" i="3"/>
  <c r="B62" i="3"/>
  <c r="B159" i="3"/>
  <c r="B97" i="3"/>
  <c r="B190" i="3"/>
  <c r="B128" i="3"/>
  <c r="B66" i="3"/>
  <c r="B28" i="3"/>
  <c r="B28" i="2"/>
  <c r="B32" i="3"/>
  <c r="B32" i="2"/>
  <c r="B36" i="2"/>
  <c r="G11" i="5" l="1"/>
  <c r="H11" i="5" s="1"/>
  <c r="G23" i="5"/>
  <c r="H23" i="5" s="1"/>
  <c r="G19" i="5"/>
  <c r="H19" i="5" s="1"/>
  <c r="G17" i="5"/>
  <c r="H17" i="5" s="1"/>
  <c r="C29" i="5"/>
  <c r="G29" i="5" s="1"/>
  <c r="H29" i="5" s="1"/>
  <c r="C32" i="5"/>
  <c r="G32" i="5" s="1"/>
  <c r="H32" i="5" s="1"/>
  <c r="G16" i="5"/>
  <c r="H16" i="5" s="1"/>
  <c r="G10" i="5"/>
  <c r="H10" i="5" s="1"/>
  <c r="G13" i="5"/>
  <c r="H13" i="5" s="1"/>
  <c r="B65" i="1"/>
  <c r="B53" i="1"/>
  <c r="B115" i="1"/>
  <c r="B151" i="2"/>
  <c r="B148" i="4"/>
  <c r="B63" i="1"/>
  <c r="B93" i="1"/>
  <c r="B124" i="2"/>
  <c r="B78" i="4"/>
  <c r="B166" i="2"/>
  <c r="B73" i="2"/>
  <c r="B150" i="1"/>
  <c r="B108" i="1"/>
  <c r="B58" i="1"/>
  <c r="B119" i="1"/>
  <c r="B155" i="4"/>
  <c r="B148" i="1"/>
  <c r="B159" i="2"/>
  <c r="B97" i="2"/>
  <c r="B55" i="1"/>
  <c r="B82" i="4"/>
  <c r="B190" i="2"/>
  <c r="B135" i="2"/>
  <c r="B97" i="1"/>
  <c r="B181" i="1"/>
  <c r="B57" i="1"/>
  <c r="B86" i="4"/>
  <c r="B170" i="1"/>
  <c r="B66" i="2"/>
  <c r="B182" i="1"/>
  <c r="B151" i="1"/>
  <c r="B89" i="1"/>
  <c r="B86" i="1"/>
  <c r="B117" i="1"/>
  <c r="B108" i="2"/>
  <c r="B94" i="4"/>
  <c r="B84" i="1"/>
  <c r="B127" i="1"/>
  <c r="B177" i="1"/>
  <c r="B59" i="1"/>
  <c r="B121" i="1"/>
  <c r="B104" i="1"/>
  <c r="B160" i="4"/>
  <c r="B156" i="4"/>
  <c r="B169" i="1"/>
  <c r="B61" i="1"/>
  <c r="B96" i="1"/>
  <c r="B189" i="1"/>
  <c r="B154" i="1"/>
  <c r="B135" i="1"/>
  <c r="B42" i="1"/>
  <c r="B155" i="1"/>
  <c r="B92" i="1"/>
  <c r="B111" i="1"/>
  <c r="B80" i="1"/>
  <c r="B73" i="1"/>
  <c r="B186" i="1"/>
  <c r="B174" i="1"/>
  <c r="B112" i="1"/>
  <c r="B81" i="1"/>
  <c r="B190" i="1"/>
  <c r="B66" i="1"/>
  <c r="B128" i="1"/>
  <c r="G12" i="5"/>
  <c r="H12" i="5" s="1"/>
  <c r="B63" i="4"/>
  <c r="B74" i="4"/>
  <c r="B55" i="4"/>
  <c r="B62" i="4"/>
  <c r="B94" i="1"/>
  <c r="B187" i="1"/>
  <c r="B120" i="2"/>
  <c r="B125" i="4"/>
  <c r="B105" i="4"/>
  <c r="B143" i="2"/>
  <c r="B117" i="4"/>
  <c r="B144" i="4"/>
  <c r="B182" i="2"/>
  <c r="B51" i="4"/>
  <c r="B156" i="1"/>
  <c r="B77" i="2"/>
  <c r="B42" i="2"/>
  <c r="B113" i="4"/>
  <c r="B186" i="4"/>
  <c r="B93" i="4"/>
  <c r="B140" i="4"/>
  <c r="B47" i="4"/>
  <c r="B77" i="1"/>
  <c r="B76" i="1"/>
  <c r="B107" i="1"/>
  <c r="B45" i="1"/>
  <c r="B113" i="1"/>
  <c r="B175" i="1"/>
  <c r="B82" i="1"/>
  <c r="B67" i="4"/>
  <c r="B109" i="4"/>
  <c r="B155" i="2"/>
  <c r="B136" i="4"/>
  <c r="B46" i="1"/>
  <c r="B98" i="4"/>
  <c r="B43" i="4"/>
  <c r="B58" i="2"/>
  <c r="B129" i="4"/>
  <c r="B85" i="2"/>
  <c r="B178" i="1"/>
  <c r="B116" i="1"/>
  <c r="B85" i="1"/>
  <c r="B54" i="1"/>
  <c r="B191" i="1"/>
  <c r="B160" i="1"/>
  <c r="B67" i="1"/>
  <c r="B129" i="1"/>
  <c r="B98" i="1"/>
  <c r="B182" i="4"/>
  <c r="B89" i="4"/>
  <c r="B58" i="4"/>
  <c r="B120" i="4"/>
  <c r="B151" i="4"/>
  <c r="B112" i="2"/>
  <c r="B116" i="2"/>
  <c r="B174" i="4"/>
  <c r="B50" i="4"/>
  <c r="B112" i="4"/>
  <c r="B81" i="4"/>
  <c r="B143" i="4"/>
  <c r="B147" i="2"/>
  <c r="B66" i="4"/>
  <c r="B97" i="4"/>
  <c r="B159" i="4"/>
  <c r="B190" i="4"/>
  <c r="B128" i="4"/>
  <c r="B173" i="1"/>
  <c r="B49" i="1"/>
  <c r="B54" i="2"/>
  <c r="B93" i="2"/>
  <c r="B62" i="2"/>
  <c r="B152" i="1"/>
  <c r="B183" i="1"/>
  <c r="B170" i="2"/>
  <c r="B46" i="2"/>
  <c r="B174" i="2"/>
  <c r="B50" i="2"/>
  <c r="B183" i="3"/>
  <c r="B152" i="3"/>
  <c r="B59" i="3"/>
  <c r="B121" i="3"/>
  <c r="B90" i="3"/>
  <c r="B185" i="3"/>
  <c r="B61" i="3"/>
  <c r="B92" i="3"/>
  <c r="B123" i="3"/>
  <c r="B154" i="3"/>
  <c r="B106" i="3"/>
  <c r="B44" i="3"/>
  <c r="B168" i="3"/>
  <c r="B137" i="3"/>
  <c r="B75" i="3"/>
  <c r="B187" i="2"/>
  <c r="B94" i="2"/>
  <c r="B125" i="2"/>
  <c r="B156" i="2"/>
  <c r="B63" i="2"/>
  <c r="B171" i="2"/>
  <c r="B140" i="2"/>
  <c r="B78" i="2"/>
  <c r="B109" i="2"/>
  <c r="B47" i="2"/>
  <c r="B150" i="4"/>
  <c r="B88" i="4"/>
  <c r="B119" i="4"/>
  <c r="B57" i="4"/>
  <c r="B181" i="4"/>
  <c r="B166" i="4"/>
  <c r="B42" i="4"/>
  <c r="B73" i="4"/>
  <c r="B135" i="4"/>
  <c r="B104" i="4"/>
  <c r="B56" i="1"/>
  <c r="B180" i="1"/>
  <c r="B149" i="1"/>
  <c r="B118" i="1"/>
  <c r="B141" i="1"/>
  <c r="B79" i="1"/>
  <c r="B110" i="1"/>
  <c r="B48" i="1"/>
  <c r="B172" i="1"/>
  <c r="B167" i="3"/>
  <c r="B136" i="3"/>
  <c r="B43" i="3"/>
  <c r="B105" i="3"/>
  <c r="B74" i="3"/>
  <c r="B175" i="3"/>
  <c r="B51" i="3"/>
  <c r="B82" i="3"/>
  <c r="B113" i="3"/>
  <c r="B144" i="3"/>
  <c r="B169" i="3"/>
  <c r="B45" i="3"/>
  <c r="B76" i="3"/>
  <c r="B107" i="3"/>
  <c r="B138" i="3"/>
  <c r="B95" i="2"/>
  <c r="B157" i="2"/>
  <c r="B64" i="2"/>
  <c r="B126" i="2"/>
  <c r="B188" i="2"/>
  <c r="B114" i="3"/>
  <c r="B52" i="3"/>
  <c r="B176" i="3"/>
  <c r="B145" i="3"/>
  <c r="B83" i="3"/>
  <c r="B187" i="3"/>
  <c r="B94" i="3"/>
  <c r="B125" i="3"/>
  <c r="B156" i="3"/>
  <c r="B63" i="3"/>
  <c r="B171" i="3"/>
  <c r="B78" i="3"/>
  <c r="B109" i="3"/>
  <c r="B140" i="3"/>
  <c r="B47" i="3"/>
  <c r="B181" i="3"/>
  <c r="B57" i="3"/>
  <c r="B88" i="3"/>
  <c r="B119" i="3"/>
  <c r="B150" i="3"/>
  <c r="B176" i="4"/>
  <c r="B145" i="4"/>
  <c r="B52" i="4"/>
  <c r="B114" i="4"/>
  <c r="B83" i="4"/>
  <c r="B188" i="4"/>
  <c r="B64" i="4"/>
  <c r="B95" i="4"/>
  <c r="B126" i="4"/>
  <c r="B157" i="4"/>
  <c r="B180" i="4"/>
  <c r="B87" i="4"/>
  <c r="B118" i="4"/>
  <c r="B149" i="4"/>
  <c r="B56" i="4"/>
  <c r="B141" i="2"/>
  <c r="B79" i="2"/>
  <c r="B48" i="2"/>
  <c r="B110" i="2"/>
  <c r="B172" i="2"/>
  <c r="B98" i="2"/>
  <c r="B160" i="2"/>
  <c r="B129" i="2"/>
  <c r="B67" i="2"/>
  <c r="B191" i="2"/>
  <c r="B183" i="2"/>
  <c r="B90" i="2"/>
  <c r="B152" i="2"/>
  <c r="B121" i="2"/>
  <c r="B59" i="2"/>
  <c r="B167" i="2"/>
  <c r="B136" i="2"/>
  <c r="B74" i="2"/>
  <c r="B105" i="2"/>
  <c r="B43" i="2"/>
  <c r="B146" i="4"/>
  <c r="B84" i="4"/>
  <c r="B115" i="4"/>
  <c r="B53" i="4"/>
  <c r="B177" i="4"/>
  <c r="B126" i="3"/>
  <c r="B64" i="3"/>
  <c r="B188" i="3"/>
  <c r="B157" i="3"/>
  <c r="B95" i="3"/>
  <c r="B87" i="2"/>
  <c r="B180" i="2"/>
  <c r="B149" i="2"/>
  <c r="B56" i="2"/>
  <c r="B118" i="2"/>
  <c r="B172" i="4"/>
  <c r="B48" i="4"/>
  <c r="B79" i="4"/>
  <c r="B110" i="4"/>
  <c r="B141" i="4"/>
  <c r="B177" i="3"/>
  <c r="B115" i="3"/>
  <c r="B146" i="3"/>
  <c r="B84" i="3"/>
  <c r="B53" i="3"/>
  <c r="B108" i="4"/>
  <c r="B139" i="4"/>
  <c r="B77" i="4"/>
  <c r="B170" i="4"/>
  <c r="B46" i="4"/>
  <c r="B184" i="2"/>
  <c r="B91" i="2"/>
  <c r="B153" i="2"/>
  <c r="B60" i="2"/>
  <c r="B122" i="2"/>
  <c r="B118" i="3"/>
  <c r="B56" i="3"/>
  <c r="B180" i="3"/>
  <c r="B149" i="3"/>
  <c r="B87" i="3"/>
  <c r="B110" i="3"/>
  <c r="B48" i="3"/>
  <c r="B172" i="3"/>
  <c r="B141" i="3"/>
  <c r="B79" i="3"/>
  <c r="B86" i="2"/>
  <c r="B179" i="2"/>
  <c r="B148" i="2"/>
  <c r="B117" i="2"/>
  <c r="B55" i="2"/>
  <c r="B158" i="4"/>
  <c r="B96" i="4"/>
  <c r="B127" i="4"/>
  <c r="B65" i="4"/>
  <c r="B189" i="4"/>
  <c r="B142" i="4"/>
  <c r="B80" i="4"/>
  <c r="B111" i="4"/>
  <c r="B49" i="4"/>
  <c r="B173" i="4"/>
  <c r="B184" i="4"/>
  <c r="B60" i="4"/>
  <c r="B91" i="4"/>
  <c r="B122" i="4"/>
  <c r="B153" i="4"/>
  <c r="B145" i="2"/>
  <c r="B83" i="2"/>
  <c r="B176" i="2"/>
  <c r="B52" i="2"/>
  <c r="B114" i="2"/>
  <c r="B168" i="2"/>
  <c r="B137" i="2"/>
  <c r="B75" i="2"/>
  <c r="B44" i="2"/>
  <c r="B106" i="2"/>
  <c r="B173" i="3"/>
  <c r="B49" i="3"/>
  <c r="B80" i="3"/>
  <c r="B142" i="3"/>
  <c r="B111" i="3"/>
  <c r="B153" i="1"/>
  <c r="B122" i="1"/>
  <c r="B91" i="1"/>
  <c r="B184" i="1"/>
  <c r="B60" i="1"/>
  <c r="B168" i="4"/>
  <c r="B44" i="4"/>
  <c r="B75" i="4"/>
  <c r="B106" i="4"/>
  <c r="B137" i="4"/>
  <c r="G30" i="5"/>
  <c r="H30" i="5" s="1"/>
  <c r="B179" i="3"/>
  <c r="B55" i="3"/>
  <c r="B86" i="3"/>
  <c r="B117" i="3"/>
  <c r="B148" i="3"/>
  <c r="B189" i="3"/>
  <c r="B65" i="3"/>
  <c r="B96" i="3"/>
  <c r="B158" i="3"/>
  <c r="B127" i="3"/>
  <c r="B144" i="2"/>
  <c r="B82" i="2"/>
  <c r="B113" i="2"/>
  <c r="B51" i="2"/>
  <c r="B175" i="2"/>
  <c r="B154" i="4"/>
  <c r="B92" i="4"/>
  <c r="B123" i="4"/>
  <c r="B61" i="4"/>
  <c r="B185" i="4"/>
  <c r="B138" i="4"/>
  <c r="B76" i="4"/>
  <c r="B107" i="4"/>
  <c r="B45" i="4"/>
  <c r="B169" i="4"/>
  <c r="B188" i="1"/>
  <c r="B64" i="1"/>
  <c r="B126" i="1"/>
  <c r="B157" i="1"/>
  <c r="B95" i="1"/>
  <c r="B122" i="3"/>
  <c r="B60" i="3"/>
  <c r="B184" i="3"/>
  <c r="B153" i="3"/>
  <c r="B91" i="3"/>
  <c r="B114" i="1"/>
  <c r="B145" i="1"/>
  <c r="B83" i="1"/>
  <c r="B52" i="1"/>
  <c r="B176" i="1"/>
  <c r="B75" i="1"/>
  <c r="B44" i="1"/>
  <c r="B168" i="1"/>
  <c r="B137" i="1"/>
  <c r="B106" i="1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<sst xmlns="http://schemas.openxmlformats.org/spreadsheetml/2006/main" count="282" uniqueCount="114">
  <si>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</si>
  <si>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</si>
  <si>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</si>
  <si>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</si>
  <si>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</si>
  <si>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</si>
  <si>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</si>
  <si>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</si>
  <si>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</si>
  <si>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</si>
  <si>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</si>
  <si>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</si>
  <si>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</si>
  <si>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</si>
  <si>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</si>
  <si>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</si>
  <si>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</si>
  <si>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</si>
  <si>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</si>
  <si>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</si>
  <si>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</si>
  <si>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</si>
  <si>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</si>
  <si>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</si>
  <si>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</si>
  <si>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</si>
  <si>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</si>
  <si>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</si>
  <si>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</si>
  <si>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</si>
  <si>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</si>
  <si>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</si>
  <si>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</si>
  <si>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</si>
  <si>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</si>
  <si>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Marking Scheme</t>
  </si>
  <si>
    <t xml:space="preserve">Jakarta, </t>
  </si>
  <si>
    <t>2018-2019</t>
  </si>
  <si>
    <t>Academic Year</t>
  </si>
  <si>
    <t>Average</t>
  </si>
  <si>
    <t>CT</t>
  </si>
  <si>
    <t>Q</t>
  </si>
  <si>
    <t>CW</t>
  </si>
  <si>
    <t>TOTAL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</si>
  <si>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</si>
  <si>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</si>
  <si>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</si>
  <si>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</si>
  <si>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</si>
  <si>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</si>
  <si>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</si>
  <si>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Henky Prionggo</t>
  </si>
  <si>
    <t>Seni Budaya (Choir)</t>
  </si>
  <si>
    <t>ST</t>
  </si>
  <si>
    <t>FT</t>
  </si>
  <si>
    <t>AIMEE JUBILEE EUGENIA NAINGGOLAN 7.2</t>
  </si>
  <si>
    <t>LETICIA NATANIELLE TIRTONADI 7.2</t>
  </si>
  <si>
    <t>MAXIMILLIAN YANG RUI TALPES 7.2</t>
  </si>
  <si>
    <t>NATHANIA AMANDA CHRISARDIANTO 7.2</t>
  </si>
  <si>
    <t>FLORENCIA AUDREY HANSARLIE 7.1</t>
  </si>
  <si>
    <t>JOSHUA PHILIP WIBAWA KARTADI 7.1</t>
  </si>
  <si>
    <t>SHANNON VICTORIA SOLAIMAN 7.1</t>
  </si>
  <si>
    <t>ALEXANDER ANDREW WIJAYA 7.3</t>
  </si>
  <si>
    <t>CARYNN OLIVIA WIJAYA 7.3</t>
  </si>
  <si>
    <t>KOEI RYU ICHI YENADHIRA 7.3</t>
  </si>
  <si>
    <t>SHANNON AURELIA WIDJAJA 7.3</t>
  </si>
  <si>
    <t>VINESHA DEVINA KARYADI 7.3</t>
  </si>
  <si>
    <t>AGNES 7.4</t>
  </si>
  <si>
    <t>ARCELIA GABRIELLE LIEY 7.4</t>
  </si>
  <si>
    <t>JOAN RAISA LARANTUKA 7.4</t>
  </si>
  <si>
    <t>KIMBERLY WIDIANTO TANUMIHARDJA 7.4</t>
  </si>
  <si>
    <t>KIMBERLEY SHANON ANNABELLE GANAP 8.1</t>
  </si>
  <si>
    <t>MARIA NATHANIA BUDIARSO 8.1</t>
  </si>
  <si>
    <t>ASHLEE LEADY 8.2</t>
  </si>
  <si>
    <t>JASYANDA KARUNISA BADUDU 8.2</t>
  </si>
  <si>
    <t>NICOLE ANDREA HALIM 8.2</t>
  </si>
  <si>
    <t>CARISSA DHARMASTHIRA OEI 8.3</t>
  </si>
  <si>
    <t>CHERISE INDRAWAN 8.3</t>
  </si>
  <si>
    <t>LIVIOLA MARZETHA HERLINGGO 8.3</t>
  </si>
  <si>
    <t>MARIA REGINA REVA TRIHADI 8.3</t>
  </si>
  <si>
    <t>FABIOLA BEATRICE FORDATKOSU 8.4</t>
  </si>
  <si>
    <t>KELLY WIBAWA KARTADI 8.4</t>
  </si>
  <si>
    <t>SHEENY GLORY PAISELLAH 8.4</t>
  </si>
  <si>
    <t>SHERLY VANESSA 8.4</t>
  </si>
  <si>
    <t>THALYA MELODY 8.4</t>
  </si>
  <si>
    <t>AMARANTA KENNISHIA DIMATEA 9.1</t>
  </si>
  <si>
    <t>CRYSTALIA REDEMPTA SHANNIQUE AVEZA W. 9.1</t>
  </si>
  <si>
    <t>JENNIFER 9.1</t>
  </si>
  <si>
    <t>JENNIFER ALESSANDRA DIAZ SIMANJUNTAK 9.1</t>
  </si>
  <si>
    <t>KYRA RISANTI RUSLY 9.1</t>
  </si>
  <si>
    <t>NATASHA GAVRILA KARYADI 9.2</t>
  </si>
  <si>
    <t>REFAYA ALODYA MYRON 9.2</t>
  </si>
  <si>
    <t>AUDIE 9.3</t>
  </si>
  <si>
    <t>CLARENCE RIONA WIJAYA 9.3</t>
  </si>
  <si>
    <t>NATALIA 9.3</t>
  </si>
  <si>
    <t>SHARON DOVIKO TANUWIDJAJA 9.3</t>
  </si>
  <si>
    <t>CHARLOTTE VALESKA LORDANO 9.4</t>
  </si>
  <si>
    <t>JESSLYN YOVELA 9.4</t>
  </si>
  <si>
    <t>NATHASIA ARDELIA 9.4</t>
  </si>
  <si>
    <t>EVELINE NATHANIA 10.1</t>
  </si>
  <si>
    <t>GIACINTA AMARYLLIS CRYSTAL 10.1</t>
  </si>
  <si>
    <t>KARINA TANDIAN 10.1</t>
  </si>
  <si>
    <t>MARIA MARCELLA CHASPURI 10.1</t>
  </si>
  <si>
    <t>ANGELIA HARTANTO TENG 10.2</t>
  </si>
  <si>
    <t>CLARICE PATRICIA 10.2</t>
  </si>
  <si>
    <t>GLORIA JOYANNE 10.2</t>
  </si>
  <si>
    <t>DEVINA HAPSARI 10.3</t>
  </si>
  <si>
    <t>MICHIKO SANTOSO OPEK 10.3</t>
  </si>
  <si>
    <t>FELICIANA KRISTA MARIBEL 10.4</t>
  </si>
  <si>
    <t>FIONA FELICIA ANDERSEN 10.4</t>
  </si>
  <si>
    <t>FLAVIA PRISCILLA 10.4</t>
  </si>
  <si>
    <t>RACHEL NAOMI TJAKRA 10.4</t>
  </si>
  <si>
    <t>HENDRI MARTARI</t>
  </si>
  <si>
    <t>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</si>
</sst>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6C6C6C"/>
      </left>
      <right style="medium">
        <color rgb="FF6C6C6C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6C6C6C"/>
      </right>
      <top style="thin">
        <color indexed="64"/>
      </top>
      <bottom style="thin">
        <color indexed="64"/>
      </bottom>
      <diagonal/>
    </border>
    <border>
      <left style="medium">
        <color rgb="FF6C6C6C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0" fontId="11" fillId="0" borderId="0"/>
  </cellStyleXfs>
  <cellXfs count="107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9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0" fontId="10" fillId="0" borderId="13" xfId="0" applyNumberFormat="1" applyFont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shrinkToFit="1"/>
      <protection hidden="1"/>
    </xf>
    <xf numFmtId="0" fontId="0" fillId="0" borderId="10" xfId="0" applyBorder="1" applyAlignment="1" applyProtection="1">
      <alignment horizontal="center"/>
      <protection locked="0"/>
    </xf>
    <xf numFmtId="0" fontId="10" fillId="0" borderId="15" xfId="0" applyNumberFormat="1" applyFont="1" applyBorder="1" applyAlignment="1" applyProtection="1">
      <alignment horizontal="center" vertical="center" wrapText="1"/>
      <protection locked="0"/>
    </xf>
    <xf numFmtId="0" fontId="10" fillId="0" borderId="16" xfId="0" applyNumberFormat="1" applyFont="1" applyBorder="1" applyAlignment="1" applyProtection="1">
      <alignment horizontal="center" vertical="center" wrapText="1"/>
      <protection locked="0"/>
    </xf>
    <xf numFmtId="165" fontId="1" fillId="0" borderId="1" xfId="0" applyNumberFormat="1" applyFon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center"/>
      <protection locked="0" hidden="1"/>
    </xf>
    <xf numFmtId="0" fontId="1" fillId="0" borderId="11" xfId="0" applyFont="1" applyBorder="1" applyAlignment="1" applyProtection="1">
      <alignment horizontal="center"/>
      <protection locked="0"/>
    </xf>
    <xf numFmtId="0" fontId="13" fillId="3" borderId="18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7" xfId="0" applyNumberFormat="1" applyFont="1" applyBorder="1" applyAlignment="1" applyProtection="1">
      <alignment horizontal="center" vertical="center" wrapText="1"/>
      <protection locked="0"/>
    </xf>
    <xf numFmtId="0" fontId="13" fillId="0" borderId="19" xfId="0" applyNumberFormat="1" applyFont="1" applyBorder="1" applyAlignment="1" applyProtection="1">
      <alignment horizontal="center" vertical="center" wrapText="1"/>
      <protection locked="0"/>
    </xf>
    <xf numFmtId="0" fontId="12" fillId="3" borderId="17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2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8" xfId="0" applyFont="1" applyBorder="1" applyAlignment="1" applyProtection="1">
      <alignment horizontal="center"/>
      <protection locked="0"/>
    </xf>
    <xf numFmtId="0" fontId="13" fillId="3" borderId="21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8" xfId="0" applyNumberFormat="1" applyFont="1" applyBorder="1" applyAlignment="1" applyProtection="1">
      <alignment horizontal="center" vertical="center" wrapText="1"/>
      <protection locked="0"/>
    </xf>
    <xf numFmtId="0" fontId="13" fillId="0" borderId="21" xfId="0" applyNumberFormat="1" applyFont="1" applyBorder="1" applyAlignment="1" applyProtection="1">
      <alignment horizontal="center" vertical="center" wrapText="1"/>
      <protection locked="0"/>
    </xf>
    <xf numFmtId="0" fontId="0" fillId="0" borderId="1" xfId="0" applyBorder="1" applyProtection="1"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2">
    <cellStyle name="Normal" xfId="0" builtinId="0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359410</xdr:colOff>
      <xdr:row>42</xdr:row>
      <xdr:rowOff>310515</xdr:rowOff>
    </xdr:from>
    <xdr:to>
      <xdr:col>4</xdr:col>
      <xdr:colOff>596265</xdr:colOff>
      <xdr:row>43</xdr:row>
      <xdr:rowOff>260985</xdr:rowOff>
    </xdr:to>
    <xdr:sp macro="" textlink="">
      <xdr:nvSpPr>
        <xdr:cNvPr id="2" name="PenDraw 6">
          <a:extLst>
            <a:ext uri="{FF2B5EF4-FFF2-40B4-BE49-F238E27FC236}">
              <a16:creationId xmlns="" xmlns:a16="http://schemas.microsoft.com/office/drawing/2014/main" id="{BDA243BA-70BB-408F-A484-73B6C2F556E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42</xdr:row>
      <xdr:rowOff>310515</xdr:rowOff>
    </xdr:from>
    <xdr:to>
      <xdr:col>4</xdr:col>
      <xdr:colOff>596265</xdr:colOff>
      <xdr:row>43</xdr:row>
      <xdr:rowOff>260985</xdr:rowOff>
    </xdr:to>
    <xdr:sp macro="" textlink="">
      <xdr:nvSpPr>
        <xdr:cNvPr id="3" name="PenDraw 6">
          <a:extLst>
            <a:ext uri="{FF2B5EF4-FFF2-40B4-BE49-F238E27FC236}">
              <a16:creationId xmlns="" xmlns:a16="http://schemas.microsoft.com/office/drawing/2014/main" id="{B00EF207-EC47-4800-AD88-03434F86520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42</xdr:row>
      <xdr:rowOff>310515</xdr:rowOff>
    </xdr:from>
    <xdr:to>
      <xdr:col>4</xdr:col>
      <xdr:colOff>596265</xdr:colOff>
      <xdr:row>43</xdr:row>
      <xdr:rowOff>260985</xdr:rowOff>
    </xdr:to>
    <xdr:sp macro="" textlink="">
      <xdr:nvSpPr>
        <xdr:cNvPr id="4" name="PenDraw 6">
          <a:extLst>
            <a:ext uri="{FF2B5EF4-FFF2-40B4-BE49-F238E27FC236}">
              <a16:creationId xmlns="" xmlns:a16="http://schemas.microsoft.com/office/drawing/2014/main" id="{C0D07C39-05B5-46CE-8196-1F9B9CE2A82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42</xdr:row>
      <xdr:rowOff>310515</xdr:rowOff>
    </xdr:from>
    <xdr:to>
      <xdr:col>5</xdr:col>
      <xdr:colOff>596265</xdr:colOff>
      <xdr:row>43</xdr:row>
      <xdr:rowOff>260985</xdr:rowOff>
    </xdr:to>
    <xdr:sp macro="" textlink="">
      <xdr:nvSpPr>
        <xdr:cNvPr id="5" name="PenDraw 6">
          <a:extLst>
            <a:ext uri="{FF2B5EF4-FFF2-40B4-BE49-F238E27FC236}">
              <a16:creationId xmlns="" xmlns:a16="http://schemas.microsoft.com/office/drawing/2014/main" id="{F0DA573B-D214-4DF3-93F4-0F0E4490289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42</xdr:row>
      <xdr:rowOff>310515</xdr:rowOff>
    </xdr:from>
    <xdr:to>
      <xdr:col>5</xdr:col>
      <xdr:colOff>596265</xdr:colOff>
      <xdr:row>43</xdr:row>
      <xdr:rowOff>260985</xdr:rowOff>
    </xdr:to>
    <xdr:sp macro="" textlink="">
      <xdr:nvSpPr>
        <xdr:cNvPr id="6" name="PenDraw 6">
          <a:extLst>
            <a:ext uri="{FF2B5EF4-FFF2-40B4-BE49-F238E27FC236}">
              <a16:creationId xmlns="" xmlns:a16="http://schemas.microsoft.com/office/drawing/2014/main" id="{4FA4BE6E-4129-4B53-A52B-9086D3A3CDD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42</xdr:row>
      <xdr:rowOff>310515</xdr:rowOff>
    </xdr:from>
    <xdr:to>
      <xdr:col>6</xdr:col>
      <xdr:colOff>596265</xdr:colOff>
      <xdr:row>43</xdr:row>
      <xdr:rowOff>260985</xdr:rowOff>
    </xdr:to>
    <xdr:sp macro="" textlink="">
      <xdr:nvSpPr>
        <xdr:cNvPr id="7" name="PenDraw 6">
          <a:extLst>
            <a:ext uri="{FF2B5EF4-FFF2-40B4-BE49-F238E27FC236}">
              <a16:creationId xmlns="" xmlns:a16="http://schemas.microsoft.com/office/drawing/2014/main" id="{C2242568-2F4B-474A-950B-06B2C1DFCD9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42</xdr:row>
      <xdr:rowOff>310515</xdr:rowOff>
    </xdr:from>
    <xdr:to>
      <xdr:col>6</xdr:col>
      <xdr:colOff>596265</xdr:colOff>
      <xdr:row>43</xdr:row>
      <xdr:rowOff>260985</xdr:rowOff>
    </xdr:to>
    <xdr:sp macro="" textlink="">
      <xdr:nvSpPr>
        <xdr:cNvPr id="8" name="PenDraw 6">
          <a:extLst>
            <a:ext uri="{FF2B5EF4-FFF2-40B4-BE49-F238E27FC236}">
              <a16:creationId xmlns="" xmlns:a16="http://schemas.microsoft.com/office/drawing/2014/main" id="{71C0565D-662C-4DEE-B14E-8271ED5F032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42</xdr:row>
      <xdr:rowOff>310515</xdr:rowOff>
    </xdr:from>
    <xdr:to>
      <xdr:col>7</xdr:col>
      <xdr:colOff>596265</xdr:colOff>
      <xdr:row>43</xdr:row>
      <xdr:rowOff>260985</xdr:rowOff>
    </xdr:to>
    <xdr:sp macro="" textlink="">
      <xdr:nvSpPr>
        <xdr:cNvPr id="9" name="PenDraw 6">
          <a:extLst>
            <a:ext uri="{FF2B5EF4-FFF2-40B4-BE49-F238E27FC236}">
              <a16:creationId xmlns="" xmlns:a16="http://schemas.microsoft.com/office/drawing/2014/main" id="{F9AB953B-5056-4F04-9CE8-D85AC60CCDB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42</xdr:row>
      <xdr:rowOff>310515</xdr:rowOff>
    </xdr:from>
    <xdr:to>
      <xdr:col>7</xdr:col>
      <xdr:colOff>596265</xdr:colOff>
      <xdr:row>43</xdr:row>
      <xdr:rowOff>260985</xdr:rowOff>
    </xdr:to>
    <xdr:sp macro="" textlink="">
      <xdr:nvSpPr>
        <xdr:cNvPr id="10" name="PenDraw 6">
          <a:extLst>
            <a:ext uri="{FF2B5EF4-FFF2-40B4-BE49-F238E27FC236}">
              <a16:creationId xmlns="" xmlns:a16="http://schemas.microsoft.com/office/drawing/2014/main" id="{16128153-7A4E-44AD-98DE-936762E5976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42</xdr:row>
      <xdr:rowOff>310515</xdr:rowOff>
    </xdr:from>
    <xdr:to>
      <xdr:col>8</xdr:col>
      <xdr:colOff>596265</xdr:colOff>
      <xdr:row>43</xdr:row>
      <xdr:rowOff>260985</xdr:rowOff>
    </xdr:to>
    <xdr:sp macro="" textlink="">
      <xdr:nvSpPr>
        <xdr:cNvPr id="11" name="PenDraw 6">
          <a:extLst>
            <a:ext uri="{FF2B5EF4-FFF2-40B4-BE49-F238E27FC236}">
              <a16:creationId xmlns="" xmlns:a16="http://schemas.microsoft.com/office/drawing/2014/main" id="{E05D8549-9B1E-47F2-B92C-C44AAB572AA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42</xdr:row>
      <xdr:rowOff>310515</xdr:rowOff>
    </xdr:from>
    <xdr:to>
      <xdr:col>8</xdr:col>
      <xdr:colOff>596265</xdr:colOff>
      <xdr:row>43</xdr:row>
      <xdr:rowOff>260985</xdr:rowOff>
    </xdr:to>
    <xdr:sp macro="" textlink="">
      <xdr:nvSpPr>
        <xdr:cNvPr id="12" name="PenDraw 6">
          <a:extLst>
            <a:ext uri="{FF2B5EF4-FFF2-40B4-BE49-F238E27FC236}">
              <a16:creationId xmlns="" xmlns:a16="http://schemas.microsoft.com/office/drawing/2014/main" id="{1335E8B7-EBD5-441F-A653-F8F99BD69FA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42</xdr:row>
      <xdr:rowOff>310515</xdr:rowOff>
    </xdr:from>
    <xdr:to>
      <xdr:col>10</xdr:col>
      <xdr:colOff>596265</xdr:colOff>
      <xdr:row>43</xdr:row>
      <xdr:rowOff>260985</xdr:rowOff>
    </xdr:to>
    <xdr:sp macro="" textlink="">
      <xdr:nvSpPr>
        <xdr:cNvPr id="13" name="PenDraw 6">
          <a:extLst>
            <a:ext uri="{FF2B5EF4-FFF2-40B4-BE49-F238E27FC236}">
              <a16:creationId xmlns="" xmlns:a16="http://schemas.microsoft.com/office/drawing/2014/main" id="{5FB10F40-B2E2-49CA-A135-3165CF4A835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50539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42</xdr:row>
      <xdr:rowOff>310515</xdr:rowOff>
    </xdr:from>
    <xdr:to>
      <xdr:col>10</xdr:col>
      <xdr:colOff>596265</xdr:colOff>
      <xdr:row>43</xdr:row>
      <xdr:rowOff>260985</xdr:rowOff>
    </xdr:to>
    <xdr:sp macro="" textlink="">
      <xdr:nvSpPr>
        <xdr:cNvPr id="14" name="PenDraw 6">
          <a:extLst>
            <a:ext uri="{FF2B5EF4-FFF2-40B4-BE49-F238E27FC236}">
              <a16:creationId xmlns="" xmlns:a16="http://schemas.microsoft.com/office/drawing/2014/main" id="{D96C75BF-8DA0-4D3B-81BF-7DB83D7BAF2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5053965"/>
          <a:ext cx="7175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49</xdr:row>
      <xdr:rowOff>310515</xdr:rowOff>
    </xdr:from>
    <xdr:to>
      <xdr:col>2</xdr:col>
      <xdr:colOff>596265</xdr:colOff>
      <xdr:row>50</xdr:row>
      <xdr:rowOff>260985</xdr:rowOff>
    </xdr:to>
    <xdr:sp macro="" textlink="">
      <xdr:nvSpPr>
        <xdr:cNvPr id="15" name="PenDraw 6">
          <a:extLst>
            <a:ext uri="{FF2B5EF4-FFF2-40B4-BE49-F238E27FC236}">
              <a16:creationId xmlns="" xmlns:a16="http://schemas.microsoft.com/office/drawing/2014/main" id="{B2A0E3DB-4290-441E-BBB6-068E45BEE90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16" name="PenDraw 6">
          <a:extLst>
            <a:ext uri="{FF2B5EF4-FFF2-40B4-BE49-F238E27FC236}">
              <a16:creationId xmlns="" xmlns:a16="http://schemas.microsoft.com/office/drawing/2014/main" id="{CF6416E2-EB0F-40E1-B868-A505056D3E3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17" name="PenDraw 6">
          <a:extLst>
            <a:ext uri="{FF2B5EF4-FFF2-40B4-BE49-F238E27FC236}">
              <a16:creationId xmlns="" xmlns:a16="http://schemas.microsoft.com/office/drawing/2014/main" id="{CD1D8466-02C3-4620-B5E2-D8A1C9CD24D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18" name="PenDraw 6">
          <a:extLst>
            <a:ext uri="{FF2B5EF4-FFF2-40B4-BE49-F238E27FC236}">
              <a16:creationId xmlns="" xmlns:a16="http://schemas.microsoft.com/office/drawing/2014/main" id="{ECAB636C-C819-4825-B91D-A4469146F5B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48</xdr:row>
      <xdr:rowOff>310515</xdr:rowOff>
    </xdr:from>
    <xdr:to>
      <xdr:col>2</xdr:col>
      <xdr:colOff>596265</xdr:colOff>
      <xdr:row>49</xdr:row>
      <xdr:rowOff>260985</xdr:rowOff>
    </xdr:to>
    <xdr:sp macro="" textlink="">
      <xdr:nvSpPr>
        <xdr:cNvPr id="19" name="PenDraw 6">
          <a:extLst>
            <a:ext uri="{FF2B5EF4-FFF2-40B4-BE49-F238E27FC236}">
              <a16:creationId xmlns="" xmlns:a16="http://schemas.microsoft.com/office/drawing/2014/main" id="{E28633C2-85F4-42A3-8C70-6E099C51B5E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48</xdr:row>
      <xdr:rowOff>310515</xdr:rowOff>
    </xdr:from>
    <xdr:to>
      <xdr:col>3</xdr:col>
      <xdr:colOff>596265</xdr:colOff>
      <xdr:row>49</xdr:row>
      <xdr:rowOff>260985</xdr:rowOff>
    </xdr:to>
    <xdr:sp macro="" textlink="">
      <xdr:nvSpPr>
        <xdr:cNvPr id="20" name="PenDraw 6">
          <a:extLst>
            <a:ext uri="{FF2B5EF4-FFF2-40B4-BE49-F238E27FC236}">
              <a16:creationId xmlns="" xmlns:a16="http://schemas.microsoft.com/office/drawing/2014/main" id="{B86B37BD-466D-4B58-9EA5-5F7AA22E805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48</xdr:row>
      <xdr:rowOff>310515</xdr:rowOff>
    </xdr:from>
    <xdr:to>
      <xdr:col>2</xdr:col>
      <xdr:colOff>596265</xdr:colOff>
      <xdr:row>49</xdr:row>
      <xdr:rowOff>260985</xdr:rowOff>
    </xdr:to>
    <xdr:sp macro="" textlink="">
      <xdr:nvSpPr>
        <xdr:cNvPr id="21" name="PenDraw 6">
          <a:extLst>
            <a:ext uri="{FF2B5EF4-FFF2-40B4-BE49-F238E27FC236}">
              <a16:creationId xmlns="" xmlns:a16="http://schemas.microsoft.com/office/drawing/2014/main" id="{85900A7F-5D65-4716-B6AC-A23C7ABBCC4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48</xdr:row>
      <xdr:rowOff>310515</xdr:rowOff>
    </xdr:from>
    <xdr:to>
      <xdr:col>3</xdr:col>
      <xdr:colOff>596265</xdr:colOff>
      <xdr:row>49</xdr:row>
      <xdr:rowOff>260985</xdr:rowOff>
    </xdr:to>
    <xdr:sp macro="" textlink="">
      <xdr:nvSpPr>
        <xdr:cNvPr id="22" name="PenDraw 6">
          <a:extLst>
            <a:ext uri="{FF2B5EF4-FFF2-40B4-BE49-F238E27FC236}">
              <a16:creationId xmlns="" xmlns:a16="http://schemas.microsoft.com/office/drawing/2014/main" id="{A44C8E41-922F-4148-AE44-C2528A2EC55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48</xdr:row>
      <xdr:rowOff>310515</xdr:rowOff>
    </xdr:from>
    <xdr:to>
      <xdr:col>2</xdr:col>
      <xdr:colOff>596265</xdr:colOff>
      <xdr:row>49</xdr:row>
      <xdr:rowOff>260985</xdr:rowOff>
    </xdr:to>
    <xdr:sp macro="" textlink="">
      <xdr:nvSpPr>
        <xdr:cNvPr id="23" name="PenDraw 6">
          <a:extLst>
            <a:ext uri="{FF2B5EF4-FFF2-40B4-BE49-F238E27FC236}">
              <a16:creationId xmlns="" xmlns:a16="http://schemas.microsoft.com/office/drawing/2014/main" id="{AEA86522-99E4-4A78-8598-051C5355147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48</xdr:row>
      <xdr:rowOff>310515</xdr:rowOff>
    </xdr:from>
    <xdr:to>
      <xdr:col>3</xdr:col>
      <xdr:colOff>596265</xdr:colOff>
      <xdr:row>49</xdr:row>
      <xdr:rowOff>260985</xdr:rowOff>
    </xdr:to>
    <xdr:sp macro="" textlink="">
      <xdr:nvSpPr>
        <xdr:cNvPr id="24" name="PenDraw 6">
          <a:extLst>
            <a:ext uri="{FF2B5EF4-FFF2-40B4-BE49-F238E27FC236}">
              <a16:creationId xmlns="" xmlns:a16="http://schemas.microsoft.com/office/drawing/2014/main" id="{4DAFB56E-03D6-47F2-8812-F28B3FD343E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25" name="PenDraw 6">
          <a:extLst>
            <a:ext uri="{FF2B5EF4-FFF2-40B4-BE49-F238E27FC236}">
              <a16:creationId xmlns="" xmlns:a16="http://schemas.microsoft.com/office/drawing/2014/main" id="{9155A744-E32C-45BB-8ACF-9D9EA07A9E7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48</xdr:row>
      <xdr:rowOff>310515</xdr:rowOff>
    </xdr:from>
    <xdr:to>
      <xdr:col>3</xdr:col>
      <xdr:colOff>596265</xdr:colOff>
      <xdr:row>49</xdr:row>
      <xdr:rowOff>260985</xdr:rowOff>
    </xdr:to>
    <xdr:sp macro="" textlink="">
      <xdr:nvSpPr>
        <xdr:cNvPr id="26" name="PenDraw 6">
          <a:extLst>
            <a:ext uri="{FF2B5EF4-FFF2-40B4-BE49-F238E27FC236}">
              <a16:creationId xmlns="" xmlns:a16="http://schemas.microsoft.com/office/drawing/2014/main" id="{E1E9B174-2A4D-4927-A999-6D0DC46FD56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27" name="PenDraw 6">
          <a:extLst>
            <a:ext uri="{FF2B5EF4-FFF2-40B4-BE49-F238E27FC236}">
              <a16:creationId xmlns="" xmlns:a16="http://schemas.microsoft.com/office/drawing/2014/main" id="{C35660EF-1BDC-4E46-9735-103EC196ECF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28" name="PenDraw 6">
          <a:extLst>
            <a:ext uri="{FF2B5EF4-FFF2-40B4-BE49-F238E27FC236}">
              <a16:creationId xmlns="" xmlns:a16="http://schemas.microsoft.com/office/drawing/2014/main" id="{92512C70-66B1-4C61-8DA2-859D9323202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29" name="PenDraw 6">
          <a:extLst>
            <a:ext uri="{FF2B5EF4-FFF2-40B4-BE49-F238E27FC236}">
              <a16:creationId xmlns="" xmlns:a16="http://schemas.microsoft.com/office/drawing/2014/main" id="{D11E6F21-3B21-484F-A523-1D8C4FC8864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30" name="PenDraw 6">
          <a:extLst>
            <a:ext uri="{FF2B5EF4-FFF2-40B4-BE49-F238E27FC236}">
              <a16:creationId xmlns="" xmlns:a16="http://schemas.microsoft.com/office/drawing/2014/main" id="{B5D64C99-1DFA-438C-9061-07E803272D7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31" name="PenDraw 6">
          <a:extLst>
            <a:ext uri="{FF2B5EF4-FFF2-40B4-BE49-F238E27FC236}">
              <a16:creationId xmlns="" xmlns:a16="http://schemas.microsoft.com/office/drawing/2014/main" id="{844B6300-1BE9-45AB-BFF2-98374A3C93D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32" name="PenDraw 6">
          <a:extLst>
            <a:ext uri="{FF2B5EF4-FFF2-40B4-BE49-F238E27FC236}">
              <a16:creationId xmlns="" xmlns:a16="http://schemas.microsoft.com/office/drawing/2014/main" id="{E78C7FDB-1F78-4401-BC22-6D57D3E4F90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33" name="PenDraw 6">
          <a:extLst>
            <a:ext uri="{FF2B5EF4-FFF2-40B4-BE49-F238E27FC236}">
              <a16:creationId xmlns="" xmlns:a16="http://schemas.microsoft.com/office/drawing/2014/main" id="{1286E9C0-281E-495B-BA27-58DC6F3F647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34" name="PenDraw 6">
          <a:extLst>
            <a:ext uri="{FF2B5EF4-FFF2-40B4-BE49-F238E27FC236}">
              <a16:creationId xmlns="" xmlns:a16="http://schemas.microsoft.com/office/drawing/2014/main" id="{47358F4B-DD83-44A4-86FD-CCB9904BE7E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35" name="PenDraw 6">
          <a:extLst>
            <a:ext uri="{FF2B5EF4-FFF2-40B4-BE49-F238E27FC236}">
              <a16:creationId xmlns="" xmlns:a16="http://schemas.microsoft.com/office/drawing/2014/main" id="{6AC086DC-E3E4-408A-8E6D-285C3E4EFEF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48</xdr:row>
      <xdr:rowOff>310515</xdr:rowOff>
    </xdr:from>
    <xdr:to>
      <xdr:col>3</xdr:col>
      <xdr:colOff>596265</xdr:colOff>
      <xdr:row>49</xdr:row>
      <xdr:rowOff>260985</xdr:rowOff>
    </xdr:to>
    <xdr:sp macro="" textlink="">
      <xdr:nvSpPr>
        <xdr:cNvPr id="36" name="PenDraw 6">
          <a:extLst>
            <a:ext uri="{FF2B5EF4-FFF2-40B4-BE49-F238E27FC236}">
              <a16:creationId xmlns="" xmlns:a16="http://schemas.microsoft.com/office/drawing/2014/main" id="{E3EE78E0-1B37-44A3-8425-F356D67BC3A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48</xdr:row>
      <xdr:rowOff>310515</xdr:rowOff>
    </xdr:from>
    <xdr:to>
      <xdr:col>3</xdr:col>
      <xdr:colOff>596265</xdr:colOff>
      <xdr:row>49</xdr:row>
      <xdr:rowOff>260985</xdr:rowOff>
    </xdr:to>
    <xdr:sp macro="" textlink="">
      <xdr:nvSpPr>
        <xdr:cNvPr id="37" name="PenDraw 6">
          <a:extLst>
            <a:ext uri="{FF2B5EF4-FFF2-40B4-BE49-F238E27FC236}">
              <a16:creationId xmlns="" xmlns:a16="http://schemas.microsoft.com/office/drawing/2014/main" id="{C023C74C-D1E3-4AE5-9ECA-F0A0C4236DA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48</xdr:row>
      <xdr:rowOff>310515</xdr:rowOff>
    </xdr:from>
    <xdr:to>
      <xdr:col>3</xdr:col>
      <xdr:colOff>596265</xdr:colOff>
      <xdr:row>49</xdr:row>
      <xdr:rowOff>260985</xdr:rowOff>
    </xdr:to>
    <xdr:sp macro="" textlink="">
      <xdr:nvSpPr>
        <xdr:cNvPr id="38" name="PenDraw 6">
          <a:extLst>
            <a:ext uri="{FF2B5EF4-FFF2-40B4-BE49-F238E27FC236}">
              <a16:creationId xmlns="" xmlns:a16="http://schemas.microsoft.com/office/drawing/2014/main" id="{98F26B53-7A87-4FA7-851C-8B1B674CCF7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39" name="PenDraw 6">
          <a:extLst>
            <a:ext uri="{FF2B5EF4-FFF2-40B4-BE49-F238E27FC236}">
              <a16:creationId xmlns="" xmlns:a16="http://schemas.microsoft.com/office/drawing/2014/main" id="{C432C541-990D-4971-AEB2-CBD72777688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40" name="PenDraw 6">
          <a:extLst>
            <a:ext uri="{FF2B5EF4-FFF2-40B4-BE49-F238E27FC236}">
              <a16:creationId xmlns="" xmlns:a16="http://schemas.microsoft.com/office/drawing/2014/main" id="{0A657863-7839-419D-B4DD-55F3217B658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41" name="PenDraw 6">
          <a:extLst>
            <a:ext uri="{FF2B5EF4-FFF2-40B4-BE49-F238E27FC236}">
              <a16:creationId xmlns="" xmlns:a16="http://schemas.microsoft.com/office/drawing/2014/main" id="{B668F522-C88D-43A2-A822-D87180234AB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42" name="PenDraw 6">
          <a:extLst>
            <a:ext uri="{FF2B5EF4-FFF2-40B4-BE49-F238E27FC236}">
              <a16:creationId xmlns="" xmlns:a16="http://schemas.microsoft.com/office/drawing/2014/main" id="{92BED457-C769-47C1-90EA-CCC055658CB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43" name="PenDraw 6">
          <a:extLst>
            <a:ext uri="{FF2B5EF4-FFF2-40B4-BE49-F238E27FC236}">
              <a16:creationId xmlns="" xmlns:a16="http://schemas.microsoft.com/office/drawing/2014/main" id="{94BB7D7C-F226-44CB-9861-F1426B43DFA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44" name="PenDraw 6">
          <a:extLst>
            <a:ext uri="{FF2B5EF4-FFF2-40B4-BE49-F238E27FC236}">
              <a16:creationId xmlns="" xmlns:a16="http://schemas.microsoft.com/office/drawing/2014/main" id="{979CE420-D6FC-46E6-8CC8-53ED9E94056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45" name="PenDraw 6">
          <a:extLst>
            <a:ext uri="{FF2B5EF4-FFF2-40B4-BE49-F238E27FC236}">
              <a16:creationId xmlns="" xmlns:a16="http://schemas.microsoft.com/office/drawing/2014/main" id="{A7F86433-1086-42DD-9315-DAF081F623F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46" name="PenDraw 6">
          <a:extLst>
            <a:ext uri="{FF2B5EF4-FFF2-40B4-BE49-F238E27FC236}">
              <a16:creationId xmlns="" xmlns:a16="http://schemas.microsoft.com/office/drawing/2014/main" id="{43B1CB68-2B11-4C73-898C-9DFFD8E7933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47" name="PenDraw 6">
          <a:extLst>
            <a:ext uri="{FF2B5EF4-FFF2-40B4-BE49-F238E27FC236}">
              <a16:creationId xmlns="" xmlns:a16="http://schemas.microsoft.com/office/drawing/2014/main" id="{781075F7-807A-490C-9C7D-144FAF8CEC9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48" name="PenDraw 6">
          <a:extLst>
            <a:ext uri="{FF2B5EF4-FFF2-40B4-BE49-F238E27FC236}">
              <a16:creationId xmlns="" xmlns:a16="http://schemas.microsoft.com/office/drawing/2014/main" id="{F3CFD4CC-EAC3-40B6-9301-599412228AF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49" name="PenDraw 6">
          <a:extLst>
            <a:ext uri="{FF2B5EF4-FFF2-40B4-BE49-F238E27FC236}">
              <a16:creationId xmlns="" xmlns:a16="http://schemas.microsoft.com/office/drawing/2014/main" id="{8F468EE0-EED4-497A-A5CE-9CF2728034A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50" name="PenDraw 6">
          <a:extLst>
            <a:ext uri="{FF2B5EF4-FFF2-40B4-BE49-F238E27FC236}">
              <a16:creationId xmlns="" xmlns:a16="http://schemas.microsoft.com/office/drawing/2014/main" id="{E457B14F-0C6D-4B75-B227-E4D9EDC4986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51" name="PenDraw 6">
          <a:extLst>
            <a:ext uri="{FF2B5EF4-FFF2-40B4-BE49-F238E27FC236}">
              <a16:creationId xmlns="" xmlns:a16="http://schemas.microsoft.com/office/drawing/2014/main" id="{656CE52A-845B-4846-BFAC-6C39A8E0FB9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52" name="PenDraw 6">
          <a:extLst>
            <a:ext uri="{FF2B5EF4-FFF2-40B4-BE49-F238E27FC236}">
              <a16:creationId xmlns="" xmlns:a16="http://schemas.microsoft.com/office/drawing/2014/main" id="{3061C0A2-128D-4B61-A0F8-442937A7A39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53" name="PenDraw 6">
          <a:extLst>
            <a:ext uri="{FF2B5EF4-FFF2-40B4-BE49-F238E27FC236}">
              <a16:creationId xmlns="" xmlns:a16="http://schemas.microsoft.com/office/drawing/2014/main" id="{AE53EED8-84F5-45F4-9611-5101AC3391A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54" name="PenDraw 6">
          <a:extLst>
            <a:ext uri="{FF2B5EF4-FFF2-40B4-BE49-F238E27FC236}">
              <a16:creationId xmlns="" xmlns:a16="http://schemas.microsoft.com/office/drawing/2014/main" id="{D6B299AE-C866-4C0A-9C98-1D8D02C1710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55" name="PenDraw 6">
          <a:extLst>
            <a:ext uri="{FF2B5EF4-FFF2-40B4-BE49-F238E27FC236}">
              <a16:creationId xmlns="" xmlns:a16="http://schemas.microsoft.com/office/drawing/2014/main" id="{C31299AB-738E-41E7-8B76-5D5CD281E91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56" name="PenDraw 6">
          <a:extLst>
            <a:ext uri="{FF2B5EF4-FFF2-40B4-BE49-F238E27FC236}">
              <a16:creationId xmlns="" xmlns:a16="http://schemas.microsoft.com/office/drawing/2014/main" id="{C8C873FE-48C1-44D6-B447-FCFF04CBA7A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57" name="PenDraw 6">
          <a:extLst>
            <a:ext uri="{FF2B5EF4-FFF2-40B4-BE49-F238E27FC236}">
              <a16:creationId xmlns="" xmlns:a16="http://schemas.microsoft.com/office/drawing/2014/main" id="{58D44C18-81C9-4DA7-BA60-3880A717792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58" name="PenDraw 6">
          <a:extLst>
            <a:ext uri="{FF2B5EF4-FFF2-40B4-BE49-F238E27FC236}">
              <a16:creationId xmlns="" xmlns:a16="http://schemas.microsoft.com/office/drawing/2014/main" id="{1D1AA397-F394-4A29-89B7-EE371C4630D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59" name="PenDraw 6">
          <a:extLst>
            <a:ext uri="{FF2B5EF4-FFF2-40B4-BE49-F238E27FC236}">
              <a16:creationId xmlns="" xmlns:a16="http://schemas.microsoft.com/office/drawing/2014/main" id="{F83B0DED-1EB8-4572-8232-27ECE78957C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60" name="PenDraw 6">
          <a:extLst>
            <a:ext uri="{FF2B5EF4-FFF2-40B4-BE49-F238E27FC236}">
              <a16:creationId xmlns="" xmlns:a16="http://schemas.microsoft.com/office/drawing/2014/main" id="{FD079ED9-2E7D-44BA-A6F3-D8908BFD8F5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61" name="PenDraw 6">
          <a:extLst>
            <a:ext uri="{FF2B5EF4-FFF2-40B4-BE49-F238E27FC236}">
              <a16:creationId xmlns="" xmlns:a16="http://schemas.microsoft.com/office/drawing/2014/main" id="{549C3AD3-28E6-4D77-B520-DFC2BFF699C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62" name="PenDraw 6">
          <a:extLst>
            <a:ext uri="{FF2B5EF4-FFF2-40B4-BE49-F238E27FC236}">
              <a16:creationId xmlns="" xmlns:a16="http://schemas.microsoft.com/office/drawing/2014/main" id="{8F3A2A2F-D18A-4325-88E3-72E824B3BC1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63" name="PenDraw 6">
          <a:extLst>
            <a:ext uri="{FF2B5EF4-FFF2-40B4-BE49-F238E27FC236}">
              <a16:creationId xmlns="" xmlns:a16="http://schemas.microsoft.com/office/drawing/2014/main" id="{0A2C8FB5-0411-4EF9-895C-50926C89316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64" name="PenDraw 6">
          <a:extLst>
            <a:ext uri="{FF2B5EF4-FFF2-40B4-BE49-F238E27FC236}">
              <a16:creationId xmlns="" xmlns:a16="http://schemas.microsoft.com/office/drawing/2014/main" id="{04D69380-7B0F-48FE-8D9B-4D9209377AD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65" name="PenDraw 6">
          <a:extLst>
            <a:ext uri="{FF2B5EF4-FFF2-40B4-BE49-F238E27FC236}">
              <a16:creationId xmlns="" xmlns:a16="http://schemas.microsoft.com/office/drawing/2014/main" id="{F94E4865-40CB-4E41-8940-26D0C844E60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66" name="PenDraw 6">
          <a:extLst>
            <a:ext uri="{FF2B5EF4-FFF2-40B4-BE49-F238E27FC236}">
              <a16:creationId xmlns="" xmlns:a16="http://schemas.microsoft.com/office/drawing/2014/main" id="{E903B6C8-25DE-4919-AA73-F5BFF8AEE56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67" name="PenDraw 6">
          <a:extLst>
            <a:ext uri="{FF2B5EF4-FFF2-40B4-BE49-F238E27FC236}">
              <a16:creationId xmlns="" xmlns:a16="http://schemas.microsoft.com/office/drawing/2014/main" id="{C3F2EB38-BE4F-441C-A1FB-0DCECF41A0A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68" name="PenDraw 6">
          <a:extLst>
            <a:ext uri="{FF2B5EF4-FFF2-40B4-BE49-F238E27FC236}">
              <a16:creationId xmlns="" xmlns:a16="http://schemas.microsoft.com/office/drawing/2014/main" id="{87A4E067-0786-4250-B6AE-11DC4FF08B4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69" name="PenDraw 6">
          <a:extLst>
            <a:ext uri="{FF2B5EF4-FFF2-40B4-BE49-F238E27FC236}">
              <a16:creationId xmlns="" xmlns:a16="http://schemas.microsoft.com/office/drawing/2014/main" id="{1B2A044B-E92D-44ED-92E0-8A480D85E38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70" name="PenDraw 6">
          <a:extLst>
            <a:ext uri="{FF2B5EF4-FFF2-40B4-BE49-F238E27FC236}">
              <a16:creationId xmlns="" xmlns:a16="http://schemas.microsoft.com/office/drawing/2014/main" id="{90796333-D28D-4EB9-BCD7-C6D53FCF079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71" name="PenDraw 6">
          <a:extLst>
            <a:ext uri="{FF2B5EF4-FFF2-40B4-BE49-F238E27FC236}">
              <a16:creationId xmlns="" xmlns:a16="http://schemas.microsoft.com/office/drawing/2014/main" id="{1656934F-F20A-4EA6-80FE-CDC2E255D42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72" name="PenDraw 6">
          <a:extLst>
            <a:ext uri="{FF2B5EF4-FFF2-40B4-BE49-F238E27FC236}">
              <a16:creationId xmlns="" xmlns:a16="http://schemas.microsoft.com/office/drawing/2014/main" id="{2E00AA94-4773-4980-8635-B7EB77F8690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73" name="PenDraw 6">
          <a:extLst>
            <a:ext uri="{FF2B5EF4-FFF2-40B4-BE49-F238E27FC236}">
              <a16:creationId xmlns="" xmlns:a16="http://schemas.microsoft.com/office/drawing/2014/main" id="{72F12AFF-D4D6-4546-BCFA-EBB9697DDCE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74" name="PenDraw 6">
          <a:extLst>
            <a:ext uri="{FF2B5EF4-FFF2-40B4-BE49-F238E27FC236}">
              <a16:creationId xmlns="" xmlns:a16="http://schemas.microsoft.com/office/drawing/2014/main" id="{98C8AD06-A2F7-4B33-9EA9-4797FAF1E0D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75" name="PenDraw 6">
          <a:extLst>
            <a:ext uri="{FF2B5EF4-FFF2-40B4-BE49-F238E27FC236}">
              <a16:creationId xmlns="" xmlns:a16="http://schemas.microsoft.com/office/drawing/2014/main" id="{32469463-2917-40FC-83BC-C3DC68D52F1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76" name="PenDraw 6">
          <a:extLst>
            <a:ext uri="{FF2B5EF4-FFF2-40B4-BE49-F238E27FC236}">
              <a16:creationId xmlns="" xmlns:a16="http://schemas.microsoft.com/office/drawing/2014/main" id="{9C010336-7872-4C50-997D-61EBA02307E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77" name="PenDraw 6">
          <a:extLst>
            <a:ext uri="{FF2B5EF4-FFF2-40B4-BE49-F238E27FC236}">
              <a16:creationId xmlns="" xmlns:a16="http://schemas.microsoft.com/office/drawing/2014/main" id="{22E521D1-25A8-4781-BD07-AE3D6C06BA1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78" name="PenDraw 6">
          <a:extLst>
            <a:ext uri="{FF2B5EF4-FFF2-40B4-BE49-F238E27FC236}">
              <a16:creationId xmlns="" xmlns:a16="http://schemas.microsoft.com/office/drawing/2014/main" id="{2EEA5F7D-3521-428A-A607-8B032A4B508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79" name="PenDraw 6">
          <a:extLst>
            <a:ext uri="{FF2B5EF4-FFF2-40B4-BE49-F238E27FC236}">
              <a16:creationId xmlns="" xmlns:a16="http://schemas.microsoft.com/office/drawing/2014/main" id="{56AC9B9E-BA50-4869-ADB5-7206586F518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80" name="PenDraw 6">
          <a:extLst>
            <a:ext uri="{FF2B5EF4-FFF2-40B4-BE49-F238E27FC236}">
              <a16:creationId xmlns="" xmlns:a16="http://schemas.microsoft.com/office/drawing/2014/main" id="{B18032E0-9BEE-486C-B52E-9BA2222B715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81" name="PenDraw 6">
          <a:extLst>
            <a:ext uri="{FF2B5EF4-FFF2-40B4-BE49-F238E27FC236}">
              <a16:creationId xmlns="" xmlns:a16="http://schemas.microsoft.com/office/drawing/2014/main" id="{B9E2C317-03B2-408E-A08D-1E587E5E2EF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82" name="PenDraw 6">
          <a:extLst>
            <a:ext uri="{FF2B5EF4-FFF2-40B4-BE49-F238E27FC236}">
              <a16:creationId xmlns="" xmlns:a16="http://schemas.microsoft.com/office/drawing/2014/main" id="{C3BBD202-FACF-4B63-AA65-82C581C5321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83" name="PenDraw 6">
          <a:extLst>
            <a:ext uri="{FF2B5EF4-FFF2-40B4-BE49-F238E27FC236}">
              <a16:creationId xmlns="" xmlns:a16="http://schemas.microsoft.com/office/drawing/2014/main" id="{C1469B44-FA3B-4A69-9728-8FA81940A43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84" name="PenDraw 6">
          <a:extLst>
            <a:ext uri="{FF2B5EF4-FFF2-40B4-BE49-F238E27FC236}">
              <a16:creationId xmlns="" xmlns:a16="http://schemas.microsoft.com/office/drawing/2014/main" id="{7A2520AA-219B-4596-AD77-24036D49443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85" name="PenDraw 6">
          <a:extLst>
            <a:ext uri="{FF2B5EF4-FFF2-40B4-BE49-F238E27FC236}">
              <a16:creationId xmlns="" xmlns:a16="http://schemas.microsoft.com/office/drawing/2014/main" id="{F5A4E754-C733-48F0-9114-B3F7831911F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86" name="PenDraw 6">
          <a:extLst>
            <a:ext uri="{FF2B5EF4-FFF2-40B4-BE49-F238E27FC236}">
              <a16:creationId xmlns="" xmlns:a16="http://schemas.microsoft.com/office/drawing/2014/main" id="{1DAB6862-83B3-48B0-868B-AD467A254EA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87" name="PenDraw 6">
          <a:extLst>
            <a:ext uri="{FF2B5EF4-FFF2-40B4-BE49-F238E27FC236}">
              <a16:creationId xmlns="" xmlns:a16="http://schemas.microsoft.com/office/drawing/2014/main" id="{A0AE14F0-6E1B-4186-B286-EC54003A7C2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88" name="PenDraw 6">
          <a:extLst>
            <a:ext uri="{FF2B5EF4-FFF2-40B4-BE49-F238E27FC236}">
              <a16:creationId xmlns="" xmlns:a16="http://schemas.microsoft.com/office/drawing/2014/main" id="{14A9061F-7B70-435F-9CFC-A036BD43697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89" name="PenDraw 6">
          <a:extLst>
            <a:ext uri="{FF2B5EF4-FFF2-40B4-BE49-F238E27FC236}">
              <a16:creationId xmlns="" xmlns:a16="http://schemas.microsoft.com/office/drawing/2014/main" id="{B8CD926D-2062-477A-A527-37858B135C7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90" name="PenDraw 6">
          <a:extLst>
            <a:ext uri="{FF2B5EF4-FFF2-40B4-BE49-F238E27FC236}">
              <a16:creationId xmlns="" xmlns:a16="http://schemas.microsoft.com/office/drawing/2014/main" id="{2B9D630F-9C94-443E-A73D-6CDF7C27094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91" name="PenDraw 6">
          <a:extLst>
            <a:ext uri="{FF2B5EF4-FFF2-40B4-BE49-F238E27FC236}">
              <a16:creationId xmlns="" xmlns:a16="http://schemas.microsoft.com/office/drawing/2014/main" id="{D9290E84-88FC-4FDB-80A5-2E16E4A74EE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92" name="PenDraw 6">
          <a:extLst>
            <a:ext uri="{FF2B5EF4-FFF2-40B4-BE49-F238E27FC236}">
              <a16:creationId xmlns="" xmlns:a16="http://schemas.microsoft.com/office/drawing/2014/main" id="{97ECC0DE-97A1-4346-A411-D169537EC9F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93" name="PenDraw 6">
          <a:extLst>
            <a:ext uri="{FF2B5EF4-FFF2-40B4-BE49-F238E27FC236}">
              <a16:creationId xmlns="" xmlns:a16="http://schemas.microsoft.com/office/drawing/2014/main" id="{B391578F-5443-4327-966C-016362707F5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94" name="PenDraw 6">
          <a:extLst>
            <a:ext uri="{FF2B5EF4-FFF2-40B4-BE49-F238E27FC236}">
              <a16:creationId xmlns="" xmlns:a16="http://schemas.microsoft.com/office/drawing/2014/main" id="{B1CC6849-D12C-4B39-A0DC-DB8B85CF39A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95" name="PenDraw 6">
          <a:extLst>
            <a:ext uri="{FF2B5EF4-FFF2-40B4-BE49-F238E27FC236}">
              <a16:creationId xmlns="" xmlns:a16="http://schemas.microsoft.com/office/drawing/2014/main" id="{9DB25AB3-3B75-4E5E-B8B6-B1A5978CBE1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96" name="PenDraw 6">
          <a:extLst>
            <a:ext uri="{FF2B5EF4-FFF2-40B4-BE49-F238E27FC236}">
              <a16:creationId xmlns="" xmlns:a16="http://schemas.microsoft.com/office/drawing/2014/main" id="{C1E5ACCD-4680-42F3-806D-6DA8DF54187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97" name="PenDraw 6">
          <a:extLst>
            <a:ext uri="{FF2B5EF4-FFF2-40B4-BE49-F238E27FC236}">
              <a16:creationId xmlns="" xmlns:a16="http://schemas.microsoft.com/office/drawing/2014/main" id="{C444A1FE-84BC-415F-8A5F-AA796A98ADF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98" name="PenDraw 6">
          <a:extLst>
            <a:ext uri="{FF2B5EF4-FFF2-40B4-BE49-F238E27FC236}">
              <a16:creationId xmlns="" xmlns:a16="http://schemas.microsoft.com/office/drawing/2014/main" id="{21C4EEC9-0D3E-4A27-BFE4-8C8BF95D9ED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99" name="PenDraw 6">
          <a:extLst>
            <a:ext uri="{FF2B5EF4-FFF2-40B4-BE49-F238E27FC236}">
              <a16:creationId xmlns="" xmlns:a16="http://schemas.microsoft.com/office/drawing/2014/main" id="{9EC27CFE-5917-42D7-9E5F-B6CBC3AB5DF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100" name="PenDraw 6">
          <a:extLst>
            <a:ext uri="{FF2B5EF4-FFF2-40B4-BE49-F238E27FC236}">
              <a16:creationId xmlns="" xmlns:a16="http://schemas.microsoft.com/office/drawing/2014/main" id="{9E904BE0-71A7-4CF5-9BB2-457135B8674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101" name="PenDraw 6">
          <a:extLst>
            <a:ext uri="{FF2B5EF4-FFF2-40B4-BE49-F238E27FC236}">
              <a16:creationId xmlns="" xmlns:a16="http://schemas.microsoft.com/office/drawing/2014/main" id="{8D508F89-1E16-4970-A862-7277DC63368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102" name="PenDraw 6">
          <a:extLst>
            <a:ext uri="{FF2B5EF4-FFF2-40B4-BE49-F238E27FC236}">
              <a16:creationId xmlns="" xmlns:a16="http://schemas.microsoft.com/office/drawing/2014/main" id="{9A4E67C5-A455-450E-8472-456F376B405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103" name="PenDraw 6">
          <a:extLst>
            <a:ext uri="{FF2B5EF4-FFF2-40B4-BE49-F238E27FC236}">
              <a16:creationId xmlns="" xmlns:a16="http://schemas.microsoft.com/office/drawing/2014/main" id="{1133B87A-F42C-4DBF-B4BC-192A2633AA1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04" name="PenDraw 6">
          <a:extLst>
            <a:ext uri="{FF2B5EF4-FFF2-40B4-BE49-F238E27FC236}">
              <a16:creationId xmlns="" xmlns:a16="http://schemas.microsoft.com/office/drawing/2014/main" id="{9B288B03-1C9A-4C6A-9F48-DD0F19EA9AA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05" name="PenDraw 6">
          <a:extLst>
            <a:ext uri="{FF2B5EF4-FFF2-40B4-BE49-F238E27FC236}">
              <a16:creationId xmlns="" xmlns:a16="http://schemas.microsoft.com/office/drawing/2014/main" id="{4B9DC167-3555-4A8B-83FA-32696FD7A65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06" name="PenDraw 6">
          <a:extLst>
            <a:ext uri="{FF2B5EF4-FFF2-40B4-BE49-F238E27FC236}">
              <a16:creationId xmlns="" xmlns:a16="http://schemas.microsoft.com/office/drawing/2014/main" id="{7612FBB6-07DA-4758-B03E-73BCAE83E64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07" name="PenDraw 6">
          <a:extLst>
            <a:ext uri="{FF2B5EF4-FFF2-40B4-BE49-F238E27FC236}">
              <a16:creationId xmlns="" xmlns:a16="http://schemas.microsoft.com/office/drawing/2014/main" id="{70F4D694-6A21-4713-A0E2-0483C93406D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08" name="PenDraw 6">
          <a:extLst>
            <a:ext uri="{FF2B5EF4-FFF2-40B4-BE49-F238E27FC236}">
              <a16:creationId xmlns="" xmlns:a16="http://schemas.microsoft.com/office/drawing/2014/main" id="{118ED9D3-696F-4A38-B049-55E840907D9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09" name="PenDraw 6">
          <a:extLst>
            <a:ext uri="{FF2B5EF4-FFF2-40B4-BE49-F238E27FC236}">
              <a16:creationId xmlns="" xmlns:a16="http://schemas.microsoft.com/office/drawing/2014/main" id="{2DCCA7E8-C090-4226-86CC-F6989759DBB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10" name="PenDraw 6">
          <a:extLst>
            <a:ext uri="{FF2B5EF4-FFF2-40B4-BE49-F238E27FC236}">
              <a16:creationId xmlns="" xmlns:a16="http://schemas.microsoft.com/office/drawing/2014/main" id="{25A76D9B-EF37-4551-B370-0FC29FF3FA5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11" name="PenDraw 6">
          <a:extLst>
            <a:ext uri="{FF2B5EF4-FFF2-40B4-BE49-F238E27FC236}">
              <a16:creationId xmlns="" xmlns:a16="http://schemas.microsoft.com/office/drawing/2014/main" id="{41C3EDCF-0F5E-44B3-A6CC-4EB7659D939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12" name="PenDraw 6">
          <a:extLst>
            <a:ext uri="{FF2B5EF4-FFF2-40B4-BE49-F238E27FC236}">
              <a16:creationId xmlns="" xmlns:a16="http://schemas.microsoft.com/office/drawing/2014/main" id="{18B1CD51-1E59-44CD-A45C-FDA5F8916D6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13" name="PenDraw 6">
          <a:extLst>
            <a:ext uri="{FF2B5EF4-FFF2-40B4-BE49-F238E27FC236}">
              <a16:creationId xmlns="" xmlns:a16="http://schemas.microsoft.com/office/drawing/2014/main" id="{F322C173-B65C-46F2-BC71-6F4520787AD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14" name="PenDraw 6">
          <a:extLst>
            <a:ext uri="{FF2B5EF4-FFF2-40B4-BE49-F238E27FC236}">
              <a16:creationId xmlns="" xmlns:a16="http://schemas.microsoft.com/office/drawing/2014/main" id="{0179AA1F-775F-459D-AFCC-53DB47235CC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15" name="PenDraw 6">
          <a:extLst>
            <a:ext uri="{FF2B5EF4-FFF2-40B4-BE49-F238E27FC236}">
              <a16:creationId xmlns="" xmlns:a16="http://schemas.microsoft.com/office/drawing/2014/main" id="{F25ABD4B-F111-48BC-B5EA-434D5E90347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16" name="PenDraw 6">
          <a:extLst>
            <a:ext uri="{FF2B5EF4-FFF2-40B4-BE49-F238E27FC236}">
              <a16:creationId xmlns="" xmlns:a16="http://schemas.microsoft.com/office/drawing/2014/main" id="{DCE77192-2464-4DAE-A19D-E5A596C9BE8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17" name="PenDraw 6">
          <a:extLst>
            <a:ext uri="{FF2B5EF4-FFF2-40B4-BE49-F238E27FC236}">
              <a16:creationId xmlns="" xmlns:a16="http://schemas.microsoft.com/office/drawing/2014/main" id="{10CCAC9E-3998-4DA3-A777-C5C11FCCA5A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18" name="PenDraw 6">
          <a:extLst>
            <a:ext uri="{FF2B5EF4-FFF2-40B4-BE49-F238E27FC236}">
              <a16:creationId xmlns="" xmlns:a16="http://schemas.microsoft.com/office/drawing/2014/main" id="{C655020F-3B34-41D2-82AE-D1F0390E01D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119" name="PenDraw 6">
          <a:extLst>
            <a:ext uri="{FF2B5EF4-FFF2-40B4-BE49-F238E27FC236}">
              <a16:creationId xmlns="" xmlns:a16="http://schemas.microsoft.com/office/drawing/2014/main" id="{F3EDF69A-5B81-482A-9790-E5F0BED1864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20" name="PenDraw 6">
          <a:extLst>
            <a:ext uri="{FF2B5EF4-FFF2-40B4-BE49-F238E27FC236}">
              <a16:creationId xmlns="" xmlns:a16="http://schemas.microsoft.com/office/drawing/2014/main" id="{DB33E30D-9148-4856-AE65-76556806446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21" name="PenDraw 6">
          <a:extLst>
            <a:ext uri="{FF2B5EF4-FFF2-40B4-BE49-F238E27FC236}">
              <a16:creationId xmlns="" xmlns:a16="http://schemas.microsoft.com/office/drawing/2014/main" id="{00FE06CD-FFD2-4849-B56F-BF2718E72AA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22" name="PenDraw 6">
          <a:extLst>
            <a:ext uri="{FF2B5EF4-FFF2-40B4-BE49-F238E27FC236}">
              <a16:creationId xmlns="" xmlns:a16="http://schemas.microsoft.com/office/drawing/2014/main" id="{1CC3316E-B123-4B58-8B50-639D7C4CF0F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23" name="PenDraw 6">
          <a:extLst>
            <a:ext uri="{FF2B5EF4-FFF2-40B4-BE49-F238E27FC236}">
              <a16:creationId xmlns="" xmlns:a16="http://schemas.microsoft.com/office/drawing/2014/main" id="{C8A6C4FB-D73E-4419-BF42-6EDD2E199FF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124" name="PenDraw 6">
          <a:extLst>
            <a:ext uri="{FF2B5EF4-FFF2-40B4-BE49-F238E27FC236}">
              <a16:creationId xmlns="" xmlns:a16="http://schemas.microsoft.com/office/drawing/2014/main" id="{A2DBD638-1969-474A-B9DC-E2B127E63CF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25" name="PenDraw 6">
          <a:extLst>
            <a:ext uri="{FF2B5EF4-FFF2-40B4-BE49-F238E27FC236}">
              <a16:creationId xmlns="" xmlns:a16="http://schemas.microsoft.com/office/drawing/2014/main" id="{DB4A7441-8772-453A-951C-728B41B1096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26" name="PenDraw 6">
          <a:extLst>
            <a:ext uri="{FF2B5EF4-FFF2-40B4-BE49-F238E27FC236}">
              <a16:creationId xmlns="" xmlns:a16="http://schemas.microsoft.com/office/drawing/2014/main" id="{5363DB71-D532-4BFA-9CD3-EFAEE622785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27" name="PenDraw 6">
          <a:extLst>
            <a:ext uri="{FF2B5EF4-FFF2-40B4-BE49-F238E27FC236}">
              <a16:creationId xmlns="" xmlns:a16="http://schemas.microsoft.com/office/drawing/2014/main" id="{B75C5EBC-96CB-4240-8317-180CD288603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28" name="PenDraw 6">
          <a:extLst>
            <a:ext uri="{FF2B5EF4-FFF2-40B4-BE49-F238E27FC236}">
              <a16:creationId xmlns="" xmlns:a16="http://schemas.microsoft.com/office/drawing/2014/main" id="{E32FE850-AD7D-4356-B069-1720C98DFCE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29" name="PenDraw 6">
          <a:extLst>
            <a:ext uri="{FF2B5EF4-FFF2-40B4-BE49-F238E27FC236}">
              <a16:creationId xmlns="" xmlns:a16="http://schemas.microsoft.com/office/drawing/2014/main" id="{62728458-0FA8-4FED-AD77-C4161DEC018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30" name="PenDraw 6">
          <a:extLst>
            <a:ext uri="{FF2B5EF4-FFF2-40B4-BE49-F238E27FC236}">
              <a16:creationId xmlns="" xmlns:a16="http://schemas.microsoft.com/office/drawing/2014/main" id="{994C3914-0495-4B08-9255-F73654F4412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31" name="PenDraw 6">
          <a:extLst>
            <a:ext uri="{FF2B5EF4-FFF2-40B4-BE49-F238E27FC236}">
              <a16:creationId xmlns="" xmlns:a16="http://schemas.microsoft.com/office/drawing/2014/main" id="{576E700E-9F19-42E3-AAF0-6AB60BD24D6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32" name="PenDraw 6">
          <a:extLst>
            <a:ext uri="{FF2B5EF4-FFF2-40B4-BE49-F238E27FC236}">
              <a16:creationId xmlns="" xmlns:a16="http://schemas.microsoft.com/office/drawing/2014/main" id="{F1844228-2E8C-418E-BDDE-8A606A87006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33" name="PenDraw 6">
          <a:extLst>
            <a:ext uri="{FF2B5EF4-FFF2-40B4-BE49-F238E27FC236}">
              <a16:creationId xmlns="" xmlns:a16="http://schemas.microsoft.com/office/drawing/2014/main" id="{0C72FE29-C92E-430F-9D5D-3C089C7A0F3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34" name="PenDraw 6">
          <a:extLst>
            <a:ext uri="{FF2B5EF4-FFF2-40B4-BE49-F238E27FC236}">
              <a16:creationId xmlns="" xmlns:a16="http://schemas.microsoft.com/office/drawing/2014/main" id="{F02C03C7-D37F-4E0D-8C15-B436FDAB1D0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35" name="PenDraw 6">
          <a:extLst>
            <a:ext uri="{FF2B5EF4-FFF2-40B4-BE49-F238E27FC236}">
              <a16:creationId xmlns="" xmlns:a16="http://schemas.microsoft.com/office/drawing/2014/main" id="{08FCF3FF-0383-4BB1-A911-F94EEAEF3BF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36" name="PenDraw 6">
          <a:extLst>
            <a:ext uri="{FF2B5EF4-FFF2-40B4-BE49-F238E27FC236}">
              <a16:creationId xmlns="" xmlns:a16="http://schemas.microsoft.com/office/drawing/2014/main" id="{ACA3ABAC-455F-4E51-BCF2-C363D06F6EB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37" name="PenDraw 6">
          <a:extLst>
            <a:ext uri="{FF2B5EF4-FFF2-40B4-BE49-F238E27FC236}">
              <a16:creationId xmlns="" xmlns:a16="http://schemas.microsoft.com/office/drawing/2014/main" id="{2C0BE228-8D0E-4CD1-8041-84289E0C7C7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38" name="PenDraw 6">
          <a:extLst>
            <a:ext uri="{FF2B5EF4-FFF2-40B4-BE49-F238E27FC236}">
              <a16:creationId xmlns="" xmlns:a16="http://schemas.microsoft.com/office/drawing/2014/main" id="{B5DE1CF4-9FB1-4A0C-BC68-4FEABCF557F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39" name="PenDraw 6">
          <a:extLst>
            <a:ext uri="{FF2B5EF4-FFF2-40B4-BE49-F238E27FC236}">
              <a16:creationId xmlns="" xmlns:a16="http://schemas.microsoft.com/office/drawing/2014/main" id="{E21D1177-6B3D-4DA5-B829-ACE0AC1F334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40" name="PenDraw 6">
          <a:extLst>
            <a:ext uri="{FF2B5EF4-FFF2-40B4-BE49-F238E27FC236}">
              <a16:creationId xmlns="" xmlns:a16="http://schemas.microsoft.com/office/drawing/2014/main" id="{CC08805A-76DB-4B51-AE3F-1A4B03584DD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41" name="PenDraw 6">
          <a:extLst>
            <a:ext uri="{FF2B5EF4-FFF2-40B4-BE49-F238E27FC236}">
              <a16:creationId xmlns="" xmlns:a16="http://schemas.microsoft.com/office/drawing/2014/main" id="{BD004AAB-2C34-4814-94C8-7A6EEC74A03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42" name="PenDraw 6">
          <a:extLst>
            <a:ext uri="{FF2B5EF4-FFF2-40B4-BE49-F238E27FC236}">
              <a16:creationId xmlns="" xmlns:a16="http://schemas.microsoft.com/office/drawing/2014/main" id="{2B19303E-1912-4A0A-92EB-0A6F3C74643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143" name="PenDraw 6">
          <a:extLst>
            <a:ext uri="{FF2B5EF4-FFF2-40B4-BE49-F238E27FC236}">
              <a16:creationId xmlns="" xmlns:a16="http://schemas.microsoft.com/office/drawing/2014/main" id="{2A1D4420-4F85-4884-B906-309D0E80A93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44" name="PenDraw 6">
          <a:extLst>
            <a:ext uri="{FF2B5EF4-FFF2-40B4-BE49-F238E27FC236}">
              <a16:creationId xmlns="" xmlns:a16="http://schemas.microsoft.com/office/drawing/2014/main" id="{23BE8DE9-0A12-4476-B5C5-4655F8DEF32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45" name="PenDraw 6">
          <a:extLst>
            <a:ext uri="{FF2B5EF4-FFF2-40B4-BE49-F238E27FC236}">
              <a16:creationId xmlns="" xmlns:a16="http://schemas.microsoft.com/office/drawing/2014/main" id="{E011D9EC-8622-4CDC-BB52-764850466F6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46" name="PenDraw 6">
          <a:extLst>
            <a:ext uri="{FF2B5EF4-FFF2-40B4-BE49-F238E27FC236}">
              <a16:creationId xmlns="" xmlns:a16="http://schemas.microsoft.com/office/drawing/2014/main" id="{21FDF95F-165D-4BC4-8096-D6C2389D537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47" name="PenDraw 6">
          <a:extLst>
            <a:ext uri="{FF2B5EF4-FFF2-40B4-BE49-F238E27FC236}">
              <a16:creationId xmlns="" xmlns:a16="http://schemas.microsoft.com/office/drawing/2014/main" id="{CDD8EA07-5634-4028-9CF9-C60B8F931B4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148" name="PenDraw 6">
          <a:extLst>
            <a:ext uri="{FF2B5EF4-FFF2-40B4-BE49-F238E27FC236}">
              <a16:creationId xmlns="" xmlns:a16="http://schemas.microsoft.com/office/drawing/2014/main" id="{0D5C160D-8379-4425-A8C1-7C4A06A50E7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49" name="PenDraw 6">
          <a:extLst>
            <a:ext uri="{FF2B5EF4-FFF2-40B4-BE49-F238E27FC236}">
              <a16:creationId xmlns="" xmlns:a16="http://schemas.microsoft.com/office/drawing/2014/main" id="{1CE75BCF-AA87-4B88-837C-DF883E7E6F8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50" name="PenDraw 6">
          <a:extLst>
            <a:ext uri="{FF2B5EF4-FFF2-40B4-BE49-F238E27FC236}">
              <a16:creationId xmlns="" xmlns:a16="http://schemas.microsoft.com/office/drawing/2014/main" id="{A56463C0-7659-4B86-A37B-F0DD61B6578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51" name="PenDraw 6">
          <a:extLst>
            <a:ext uri="{FF2B5EF4-FFF2-40B4-BE49-F238E27FC236}">
              <a16:creationId xmlns="" xmlns:a16="http://schemas.microsoft.com/office/drawing/2014/main" id="{21B00828-E46D-47AD-8026-3A536CDA49A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52" name="PenDraw 6">
          <a:extLst>
            <a:ext uri="{FF2B5EF4-FFF2-40B4-BE49-F238E27FC236}">
              <a16:creationId xmlns="" xmlns:a16="http://schemas.microsoft.com/office/drawing/2014/main" id="{B1EC7A05-7BFB-404F-813E-5E4E7DB1CDB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53" name="PenDraw 6">
          <a:extLst>
            <a:ext uri="{FF2B5EF4-FFF2-40B4-BE49-F238E27FC236}">
              <a16:creationId xmlns="" xmlns:a16="http://schemas.microsoft.com/office/drawing/2014/main" id="{241F41E7-55F9-4B18-95A7-C3AB77BDD26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54" name="PenDraw 6">
          <a:extLst>
            <a:ext uri="{FF2B5EF4-FFF2-40B4-BE49-F238E27FC236}">
              <a16:creationId xmlns="" xmlns:a16="http://schemas.microsoft.com/office/drawing/2014/main" id="{C257EC29-F379-4015-910E-3E6DA62FB05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55" name="PenDraw 6">
          <a:extLst>
            <a:ext uri="{FF2B5EF4-FFF2-40B4-BE49-F238E27FC236}">
              <a16:creationId xmlns="" xmlns:a16="http://schemas.microsoft.com/office/drawing/2014/main" id="{83D0E5E0-7597-426C-B5DF-71631BE0484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56" name="PenDraw 6">
          <a:extLst>
            <a:ext uri="{FF2B5EF4-FFF2-40B4-BE49-F238E27FC236}">
              <a16:creationId xmlns="" xmlns:a16="http://schemas.microsoft.com/office/drawing/2014/main" id="{EDE9C6BD-90B9-4DB3-BB80-0E6B677EC91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57" name="PenDraw 6">
          <a:extLst>
            <a:ext uri="{FF2B5EF4-FFF2-40B4-BE49-F238E27FC236}">
              <a16:creationId xmlns="" xmlns:a16="http://schemas.microsoft.com/office/drawing/2014/main" id="{F9F4AFA8-3DA8-4332-BFBD-80E2C415518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58" name="PenDraw 6">
          <a:extLst>
            <a:ext uri="{FF2B5EF4-FFF2-40B4-BE49-F238E27FC236}">
              <a16:creationId xmlns="" xmlns:a16="http://schemas.microsoft.com/office/drawing/2014/main" id="{6C2AE0DB-9D0A-4660-BD15-E6220B9B3F5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59" name="PenDraw 6">
          <a:extLst>
            <a:ext uri="{FF2B5EF4-FFF2-40B4-BE49-F238E27FC236}">
              <a16:creationId xmlns="" xmlns:a16="http://schemas.microsoft.com/office/drawing/2014/main" id="{E40F3184-085E-446F-8198-915B504533C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60" name="PenDraw 6">
          <a:extLst>
            <a:ext uri="{FF2B5EF4-FFF2-40B4-BE49-F238E27FC236}">
              <a16:creationId xmlns="" xmlns:a16="http://schemas.microsoft.com/office/drawing/2014/main" id="{3454204F-8CDC-422B-ABE8-868B1608A74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61" name="PenDraw 6">
          <a:extLst>
            <a:ext uri="{FF2B5EF4-FFF2-40B4-BE49-F238E27FC236}">
              <a16:creationId xmlns="" xmlns:a16="http://schemas.microsoft.com/office/drawing/2014/main" id="{0A66E541-1819-4CE3-B62A-BB680188474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62" name="PenDraw 6">
          <a:extLst>
            <a:ext uri="{FF2B5EF4-FFF2-40B4-BE49-F238E27FC236}">
              <a16:creationId xmlns="" xmlns:a16="http://schemas.microsoft.com/office/drawing/2014/main" id="{AFAD84D3-9FDB-4EBB-A11D-566CF8170C1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63" name="PenDraw 6">
          <a:extLst>
            <a:ext uri="{FF2B5EF4-FFF2-40B4-BE49-F238E27FC236}">
              <a16:creationId xmlns="" xmlns:a16="http://schemas.microsoft.com/office/drawing/2014/main" id="{1DAF0677-5AA0-4242-9189-C15EDCDE3A4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64" name="PenDraw 6">
          <a:extLst>
            <a:ext uri="{FF2B5EF4-FFF2-40B4-BE49-F238E27FC236}">
              <a16:creationId xmlns="" xmlns:a16="http://schemas.microsoft.com/office/drawing/2014/main" id="{7E0347EB-7A08-4948-A6E6-9D143016BF8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65" name="PenDraw 6">
          <a:extLst>
            <a:ext uri="{FF2B5EF4-FFF2-40B4-BE49-F238E27FC236}">
              <a16:creationId xmlns="" xmlns:a16="http://schemas.microsoft.com/office/drawing/2014/main" id="{9F5BD3B5-F442-42B8-BF06-432B34D8A04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66" name="PenDraw 6">
          <a:extLst>
            <a:ext uri="{FF2B5EF4-FFF2-40B4-BE49-F238E27FC236}">
              <a16:creationId xmlns="" xmlns:a16="http://schemas.microsoft.com/office/drawing/2014/main" id="{CFF6A0B3-7C49-4EE0-B738-3F53CE1AD4D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67" name="PenDraw 6">
          <a:extLst>
            <a:ext uri="{FF2B5EF4-FFF2-40B4-BE49-F238E27FC236}">
              <a16:creationId xmlns="" xmlns:a16="http://schemas.microsoft.com/office/drawing/2014/main" id="{B42C57F6-44F3-4BBD-A5F2-EB891D639B5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68" name="PenDraw 6">
          <a:extLst>
            <a:ext uri="{FF2B5EF4-FFF2-40B4-BE49-F238E27FC236}">
              <a16:creationId xmlns="" xmlns:a16="http://schemas.microsoft.com/office/drawing/2014/main" id="{F73C5570-A6BF-47EA-B565-B654D880761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69" name="PenDraw 6">
          <a:extLst>
            <a:ext uri="{FF2B5EF4-FFF2-40B4-BE49-F238E27FC236}">
              <a16:creationId xmlns="" xmlns:a16="http://schemas.microsoft.com/office/drawing/2014/main" id="{01C6DDAB-F5F1-43EB-B9E6-71418A3137F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70" name="PenDraw 6">
          <a:extLst>
            <a:ext uri="{FF2B5EF4-FFF2-40B4-BE49-F238E27FC236}">
              <a16:creationId xmlns="" xmlns:a16="http://schemas.microsoft.com/office/drawing/2014/main" id="{434252B4-D2F2-4E92-AC4A-E10ED647AF2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71" name="PenDraw 6">
          <a:extLst>
            <a:ext uri="{FF2B5EF4-FFF2-40B4-BE49-F238E27FC236}">
              <a16:creationId xmlns="" xmlns:a16="http://schemas.microsoft.com/office/drawing/2014/main" id="{B4E03788-5A5C-4533-B840-F3B08B706D0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72" name="PenDraw 6">
          <a:extLst>
            <a:ext uri="{FF2B5EF4-FFF2-40B4-BE49-F238E27FC236}">
              <a16:creationId xmlns="" xmlns:a16="http://schemas.microsoft.com/office/drawing/2014/main" id="{82502AC0-642C-4713-92D8-D170F71C182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73" name="PenDraw 6">
          <a:extLst>
            <a:ext uri="{FF2B5EF4-FFF2-40B4-BE49-F238E27FC236}">
              <a16:creationId xmlns="" xmlns:a16="http://schemas.microsoft.com/office/drawing/2014/main" id="{E08663E2-5831-423D-A787-398BA067A12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74" name="PenDraw 6">
          <a:extLst>
            <a:ext uri="{FF2B5EF4-FFF2-40B4-BE49-F238E27FC236}">
              <a16:creationId xmlns="" xmlns:a16="http://schemas.microsoft.com/office/drawing/2014/main" id="{CF0DFF5B-6D3D-416D-8D69-77631BA87CF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75" name="PenDraw 6">
          <a:extLst>
            <a:ext uri="{FF2B5EF4-FFF2-40B4-BE49-F238E27FC236}">
              <a16:creationId xmlns="" xmlns:a16="http://schemas.microsoft.com/office/drawing/2014/main" id="{7F152CB0-C183-49D8-AA7C-00AD62EB8BD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176" name="PenDraw 6">
          <a:extLst>
            <a:ext uri="{FF2B5EF4-FFF2-40B4-BE49-F238E27FC236}">
              <a16:creationId xmlns="" xmlns:a16="http://schemas.microsoft.com/office/drawing/2014/main" id="{DB83FC3E-502F-40DD-83D4-2B8805EB8A9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50539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77" name="PenDraw 6">
          <a:extLst>
            <a:ext uri="{FF2B5EF4-FFF2-40B4-BE49-F238E27FC236}">
              <a16:creationId xmlns="" xmlns:a16="http://schemas.microsoft.com/office/drawing/2014/main" id="{15E0715F-A31E-4FE6-A7EC-730C93BE1A6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78" name="PenDraw 6">
          <a:extLst>
            <a:ext uri="{FF2B5EF4-FFF2-40B4-BE49-F238E27FC236}">
              <a16:creationId xmlns="" xmlns:a16="http://schemas.microsoft.com/office/drawing/2014/main" id="{3F4DBEE9-03BF-4306-8E06-5D1E97A52D6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79" name="PenDraw 6">
          <a:extLst>
            <a:ext uri="{FF2B5EF4-FFF2-40B4-BE49-F238E27FC236}">
              <a16:creationId xmlns="" xmlns:a16="http://schemas.microsoft.com/office/drawing/2014/main" id="{15C00E61-CE48-4C21-96A4-21105B50EE1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80" name="PenDraw 6">
          <a:extLst>
            <a:ext uri="{FF2B5EF4-FFF2-40B4-BE49-F238E27FC236}">
              <a16:creationId xmlns="" xmlns:a16="http://schemas.microsoft.com/office/drawing/2014/main" id="{155F0B53-FA13-47F2-8B72-7B20F4BA134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181" name="PenDraw 6">
          <a:extLst>
            <a:ext uri="{FF2B5EF4-FFF2-40B4-BE49-F238E27FC236}">
              <a16:creationId xmlns="" xmlns:a16="http://schemas.microsoft.com/office/drawing/2014/main" id="{1DDCDF7A-A9D5-41BB-BF61-EB7635FA517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50539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82" name="PenDraw 6">
          <a:extLst>
            <a:ext uri="{FF2B5EF4-FFF2-40B4-BE49-F238E27FC236}">
              <a16:creationId xmlns="" xmlns:a16="http://schemas.microsoft.com/office/drawing/2014/main" id="{F5247456-4CEA-4E8D-A57B-63DC4869CF3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83" name="PenDraw 6">
          <a:extLst>
            <a:ext uri="{FF2B5EF4-FFF2-40B4-BE49-F238E27FC236}">
              <a16:creationId xmlns="" xmlns:a16="http://schemas.microsoft.com/office/drawing/2014/main" id="{37E2CC33-D543-464E-BF7E-C14E2889F6C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84" name="PenDraw 6">
          <a:extLst>
            <a:ext uri="{FF2B5EF4-FFF2-40B4-BE49-F238E27FC236}">
              <a16:creationId xmlns="" xmlns:a16="http://schemas.microsoft.com/office/drawing/2014/main" id="{82044A9E-D269-469E-A6B8-15A6A8E9E3B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48</xdr:row>
      <xdr:rowOff>310515</xdr:rowOff>
    </xdr:from>
    <xdr:to>
      <xdr:col>2</xdr:col>
      <xdr:colOff>596265</xdr:colOff>
      <xdr:row>49</xdr:row>
      <xdr:rowOff>260985</xdr:rowOff>
    </xdr:to>
    <xdr:sp macro="" textlink="">
      <xdr:nvSpPr>
        <xdr:cNvPr id="185" name="PenDraw 6">
          <a:extLst>
            <a:ext uri="{FF2B5EF4-FFF2-40B4-BE49-F238E27FC236}">
              <a16:creationId xmlns="" xmlns:a16="http://schemas.microsoft.com/office/drawing/2014/main" id="{6C534674-5127-40D3-BF17-3A634DBF4DD6}"/>
            </a:ext>
            <a:ext uri="{147F2762-F138-4A5C-976F-8EAC2B608ADB}">
              <a16:predDERef xmlns="" xmlns:a16="http://schemas.microsoft.com/office/drawing/2014/main" pred="{952FB6FA-8FA9-46BE-8D0C-54307890E15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48</xdr:row>
      <xdr:rowOff>310515</xdr:rowOff>
    </xdr:from>
    <xdr:to>
      <xdr:col>3</xdr:col>
      <xdr:colOff>596265</xdr:colOff>
      <xdr:row>49</xdr:row>
      <xdr:rowOff>260985</xdr:rowOff>
    </xdr:to>
    <xdr:sp macro="" textlink="">
      <xdr:nvSpPr>
        <xdr:cNvPr id="186" name="PenDraw 6">
          <a:extLst>
            <a:ext uri="{FF2B5EF4-FFF2-40B4-BE49-F238E27FC236}">
              <a16:creationId xmlns="" xmlns:a16="http://schemas.microsoft.com/office/drawing/2014/main" id="{CD5AED08-762F-4B15-B90C-61E28A4A6A69}"/>
            </a:ext>
            <a:ext uri="{147F2762-F138-4A5C-976F-8EAC2B608ADB}">
              <a16:predDERef xmlns="" xmlns:a16="http://schemas.microsoft.com/office/drawing/2014/main" pred="{AD2828C5-ECD9-E64A-8172-38D6F89EF1C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48</xdr:row>
      <xdr:rowOff>310515</xdr:rowOff>
    </xdr:from>
    <xdr:to>
      <xdr:col>3</xdr:col>
      <xdr:colOff>596265</xdr:colOff>
      <xdr:row>49</xdr:row>
      <xdr:rowOff>260985</xdr:rowOff>
    </xdr:to>
    <xdr:sp macro="" textlink="">
      <xdr:nvSpPr>
        <xdr:cNvPr id="187" name="PenDraw 6">
          <a:extLst>
            <a:ext uri="{FF2B5EF4-FFF2-40B4-BE49-F238E27FC236}">
              <a16:creationId xmlns="" xmlns:a16="http://schemas.microsoft.com/office/drawing/2014/main" id="{F0D0BDA8-6CB3-46D5-9D42-1CA405359AB8}"/>
            </a:ext>
            <a:ext uri="{147F2762-F138-4A5C-976F-8EAC2B608ADB}">
              <a16:predDERef xmlns="" xmlns:a16="http://schemas.microsoft.com/office/drawing/2014/main" pred="{CD536AAA-25D6-8240-BD48-245A9C67F6D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50</xdr:row>
      <xdr:rowOff>310515</xdr:rowOff>
    </xdr:from>
    <xdr:to>
      <xdr:col>2</xdr:col>
      <xdr:colOff>596265</xdr:colOff>
      <xdr:row>51</xdr:row>
      <xdr:rowOff>260985</xdr:rowOff>
    </xdr:to>
    <xdr:sp macro="" textlink="">
      <xdr:nvSpPr>
        <xdr:cNvPr id="188" name="PenDraw 6">
          <a:extLst>
            <a:ext uri="{FF2B5EF4-FFF2-40B4-BE49-F238E27FC236}">
              <a16:creationId xmlns="" xmlns:a16="http://schemas.microsoft.com/office/drawing/2014/main" id="{02E38619-703C-4B97-BC26-3E2F1C19BAE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189" name="PenDraw 6">
          <a:extLst>
            <a:ext uri="{FF2B5EF4-FFF2-40B4-BE49-F238E27FC236}">
              <a16:creationId xmlns="" xmlns:a16="http://schemas.microsoft.com/office/drawing/2014/main" id="{CA1A10AA-391B-4677-B4D6-EF18899ACCA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50</xdr:row>
      <xdr:rowOff>310515</xdr:rowOff>
    </xdr:from>
    <xdr:to>
      <xdr:col>3</xdr:col>
      <xdr:colOff>596265</xdr:colOff>
      <xdr:row>51</xdr:row>
      <xdr:rowOff>260985</xdr:rowOff>
    </xdr:to>
    <xdr:sp macro="" textlink="">
      <xdr:nvSpPr>
        <xdr:cNvPr id="190" name="PenDraw 6">
          <a:extLst>
            <a:ext uri="{FF2B5EF4-FFF2-40B4-BE49-F238E27FC236}">
              <a16:creationId xmlns="" xmlns:a16="http://schemas.microsoft.com/office/drawing/2014/main" id="{16515A50-9E74-45CE-BF8B-B2F83A26FE8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50</xdr:row>
      <xdr:rowOff>310515</xdr:rowOff>
    </xdr:from>
    <xdr:to>
      <xdr:col>4</xdr:col>
      <xdr:colOff>596265</xdr:colOff>
      <xdr:row>51</xdr:row>
      <xdr:rowOff>260985</xdr:rowOff>
    </xdr:to>
    <xdr:sp macro="" textlink="">
      <xdr:nvSpPr>
        <xdr:cNvPr id="191" name="PenDraw 6">
          <a:extLst>
            <a:ext uri="{FF2B5EF4-FFF2-40B4-BE49-F238E27FC236}">
              <a16:creationId xmlns="" xmlns:a16="http://schemas.microsoft.com/office/drawing/2014/main" id="{54BCA7B5-0D16-41DC-BF81-1375E311FE6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49</xdr:row>
      <xdr:rowOff>310515</xdr:rowOff>
    </xdr:from>
    <xdr:to>
      <xdr:col>2</xdr:col>
      <xdr:colOff>596265</xdr:colOff>
      <xdr:row>50</xdr:row>
      <xdr:rowOff>260985</xdr:rowOff>
    </xdr:to>
    <xdr:sp macro="" textlink="">
      <xdr:nvSpPr>
        <xdr:cNvPr id="192" name="PenDraw 6">
          <a:extLst>
            <a:ext uri="{FF2B5EF4-FFF2-40B4-BE49-F238E27FC236}">
              <a16:creationId xmlns="" xmlns:a16="http://schemas.microsoft.com/office/drawing/2014/main" id="{79D64902-A0A6-4121-B79D-17DB4B1D751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193" name="PenDraw 6">
          <a:extLst>
            <a:ext uri="{FF2B5EF4-FFF2-40B4-BE49-F238E27FC236}">
              <a16:creationId xmlns="" xmlns:a16="http://schemas.microsoft.com/office/drawing/2014/main" id="{DC2087C5-CCF2-451B-9420-78EC7DE67B6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49</xdr:row>
      <xdr:rowOff>310515</xdr:rowOff>
    </xdr:from>
    <xdr:to>
      <xdr:col>2</xdr:col>
      <xdr:colOff>596265</xdr:colOff>
      <xdr:row>50</xdr:row>
      <xdr:rowOff>260985</xdr:rowOff>
    </xdr:to>
    <xdr:sp macro="" textlink="">
      <xdr:nvSpPr>
        <xdr:cNvPr id="194" name="PenDraw 6">
          <a:extLst>
            <a:ext uri="{FF2B5EF4-FFF2-40B4-BE49-F238E27FC236}">
              <a16:creationId xmlns="" xmlns:a16="http://schemas.microsoft.com/office/drawing/2014/main" id="{164899B2-1FBB-4BAA-A562-34BCC6BC615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195" name="PenDraw 6">
          <a:extLst>
            <a:ext uri="{FF2B5EF4-FFF2-40B4-BE49-F238E27FC236}">
              <a16:creationId xmlns="" xmlns:a16="http://schemas.microsoft.com/office/drawing/2014/main" id="{14E612D5-142F-4715-B1E4-C4ED2610E42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49</xdr:row>
      <xdr:rowOff>310515</xdr:rowOff>
    </xdr:from>
    <xdr:to>
      <xdr:col>2</xdr:col>
      <xdr:colOff>596265</xdr:colOff>
      <xdr:row>50</xdr:row>
      <xdr:rowOff>260985</xdr:rowOff>
    </xdr:to>
    <xdr:sp macro="" textlink="">
      <xdr:nvSpPr>
        <xdr:cNvPr id="196" name="PenDraw 6">
          <a:extLst>
            <a:ext uri="{FF2B5EF4-FFF2-40B4-BE49-F238E27FC236}">
              <a16:creationId xmlns="" xmlns:a16="http://schemas.microsoft.com/office/drawing/2014/main" id="{AF4F2FDF-32D8-465D-B8BB-FF1EE146FA6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197" name="PenDraw 6">
          <a:extLst>
            <a:ext uri="{FF2B5EF4-FFF2-40B4-BE49-F238E27FC236}">
              <a16:creationId xmlns="" xmlns:a16="http://schemas.microsoft.com/office/drawing/2014/main" id="{F4EB2D08-A23B-43A9-B32C-D516B0F7228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198" name="PenDraw 6">
          <a:extLst>
            <a:ext uri="{FF2B5EF4-FFF2-40B4-BE49-F238E27FC236}">
              <a16:creationId xmlns="" xmlns:a16="http://schemas.microsoft.com/office/drawing/2014/main" id="{0093160A-5EFA-49F6-B1D1-6E96DF32B59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199" name="PenDraw 6">
          <a:extLst>
            <a:ext uri="{FF2B5EF4-FFF2-40B4-BE49-F238E27FC236}">
              <a16:creationId xmlns="" xmlns:a16="http://schemas.microsoft.com/office/drawing/2014/main" id="{DD64AEAE-1A4C-466B-A980-E3C09BB1F5F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200" name="PenDraw 6">
          <a:extLst>
            <a:ext uri="{FF2B5EF4-FFF2-40B4-BE49-F238E27FC236}">
              <a16:creationId xmlns="" xmlns:a16="http://schemas.microsoft.com/office/drawing/2014/main" id="{46095529-5B9C-4AFD-9502-D4966BBBB85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201" name="PenDraw 6">
          <a:extLst>
            <a:ext uri="{FF2B5EF4-FFF2-40B4-BE49-F238E27FC236}">
              <a16:creationId xmlns="" xmlns:a16="http://schemas.microsoft.com/office/drawing/2014/main" id="{41FA11CB-72E0-498B-85E4-E60DFABAB01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202" name="PenDraw 6">
          <a:extLst>
            <a:ext uri="{FF2B5EF4-FFF2-40B4-BE49-F238E27FC236}">
              <a16:creationId xmlns="" xmlns:a16="http://schemas.microsoft.com/office/drawing/2014/main" id="{8FE5399C-564C-435A-A5F7-6F84AB078E7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03" name="PenDraw 6">
          <a:extLst>
            <a:ext uri="{FF2B5EF4-FFF2-40B4-BE49-F238E27FC236}">
              <a16:creationId xmlns="" xmlns:a16="http://schemas.microsoft.com/office/drawing/2014/main" id="{BD8E7298-1E06-4426-8C25-A6FD4AE9B78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04" name="PenDraw 6">
          <a:extLst>
            <a:ext uri="{FF2B5EF4-FFF2-40B4-BE49-F238E27FC236}">
              <a16:creationId xmlns="" xmlns:a16="http://schemas.microsoft.com/office/drawing/2014/main" id="{1D24C35A-0CE5-4491-88EB-91BE71368DD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05" name="PenDraw 6">
          <a:extLst>
            <a:ext uri="{FF2B5EF4-FFF2-40B4-BE49-F238E27FC236}">
              <a16:creationId xmlns="" xmlns:a16="http://schemas.microsoft.com/office/drawing/2014/main" id="{2966753A-2812-4558-90E4-21985EBBA13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06" name="PenDraw 6">
          <a:extLst>
            <a:ext uri="{FF2B5EF4-FFF2-40B4-BE49-F238E27FC236}">
              <a16:creationId xmlns="" xmlns:a16="http://schemas.microsoft.com/office/drawing/2014/main" id="{7C5887EB-66E7-4057-89B7-169CDC7D34E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07" name="PenDraw 6">
          <a:extLst>
            <a:ext uri="{FF2B5EF4-FFF2-40B4-BE49-F238E27FC236}">
              <a16:creationId xmlns="" xmlns:a16="http://schemas.microsoft.com/office/drawing/2014/main" id="{95A6B220-7369-4835-B7A6-D6E821D101A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50</xdr:row>
      <xdr:rowOff>310515</xdr:rowOff>
    </xdr:from>
    <xdr:to>
      <xdr:col>3</xdr:col>
      <xdr:colOff>596265</xdr:colOff>
      <xdr:row>51</xdr:row>
      <xdr:rowOff>260985</xdr:rowOff>
    </xdr:to>
    <xdr:sp macro="" textlink="">
      <xdr:nvSpPr>
        <xdr:cNvPr id="208" name="PenDraw 6">
          <a:extLst>
            <a:ext uri="{FF2B5EF4-FFF2-40B4-BE49-F238E27FC236}">
              <a16:creationId xmlns="" xmlns:a16="http://schemas.microsoft.com/office/drawing/2014/main" id="{659C2D39-6503-4A33-9976-AF288FDA81A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209" name="PenDraw 6">
          <a:extLst>
            <a:ext uri="{FF2B5EF4-FFF2-40B4-BE49-F238E27FC236}">
              <a16:creationId xmlns="" xmlns:a16="http://schemas.microsoft.com/office/drawing/2014/main" id="{2E23D485-0F55-4793-8B52-6673285AF2D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210" name="PenDraw 6">
          <a:extLst>
            <a:ext uri="{FF2B5EF4-FFF2-40B4-BE49-F238E27FC236}">
              <a16:creationId xmlns="" xmlns:a16="http://schemas.microsoft.com/office/drawing/2014/main" id="{5DDC1FB5-E390-4C0A-A88A-3717ECB15E4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211" name="PenDraw 6">
          <a:extLst>
            <a:ext uri="{FF2B5EF4-FFF2-40B4-BE49-F238E27FC236}">
              <a16:creationId xmlns="" xmlns:a16="http://schemas.microsoft.com/office/drawing/2014/main" id="{C70F2B3B-F3AB-4D05-A9E6-85C76F65F7A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50</xdr:row>
      <xdr:rowOff>310515</xdr:rowOff>
    </xdr:from>
    <xdr:to>
      <xdr:col>4</xdr:col>
      <xdr:colOff>596265</xdr:colOff>
      <xdr:row>51</xdr:row>
      <xdr:rowOff>260985</xdr:rowOff>
    </xdr:to>
    <xdr:sp macro="" textlink="">
      <xdr:nvSpPr>
        <xdr:cNvPr id="212" name="PenDraw 6">
          <a:extLst>
            <a:ext uri="{FF2B5EF4-FFF2-40B4-BE49-F238E27FC236}">
              <a16:creationId xmlns="" xmlns:a16="http://schemas.microsoft.com/office/drawing/2014/main" id="{322F8ABE-AA3C-4E55-939E-1EF10BDDB3F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213" name="PenDraw 6">
          <a:extLst>
            <a:ext uri="{FF2B5EF4-FFF2-40B4-BE49-F238E27FC236}">
              <a16:creationId xmlns="" xmlns:a16="http://schemas.microsoft.com/office/drawing/2014/main" id="{C1FF1742-A35C-499B-AC27-649A0C6DB86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214" name="PenDraw 6">
          <a:extLst>
            <a:ext uri="{FF2B5EF4-FFF2-40B4-BE49-F238E27FC236}">
              <a16:creationId xmlns="" xmlns:a16="http://schemas.microsoft.com/office/drawing/2014/main" id="{91D43287-078E-4D73-9BB5-F1D8F62EB06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215" name="PenDraw 6">
          <a:extLst>
            <a:ext uri="{FF2B5EF4-FFF2-40B4-BE49-F238E27FC236}">
              <a16:creationId xmlns="" xmlns:a16="http://schemas.microsoft.com/office/drawing/2014/main" id="{11404642-22D0-4B93-ACA5-441A37489FF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216" name="PenDraw 6">
          <a:extLst>
            <a:ext uri="{FF2B5EF4-FFF2-40B4-BE49-F238E27FC236}">
              <a16:creationId xmlns="" xmlns:a16="http://schemas.microsoft.com/office/drawing/2014/main" id="{8CED283F-60E2-4960-908C-11A9A1705A0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50</xdr:row>
      <xdr:rowOff>310515</xdr:rowOff>
    </xdr:from>
    <xdr:to>
      <xdr:col>4</xdr:col>
      <xdr:colOff>596265</xdr:colOff>
      <xdr:row>51</xdr:row>
      <xdr:rowOff>260985</xdr:rowOff>
    </xdr:to>
    <xdr:sp macro="" textlink="">
      <xdr:nvSpPr>
        <xdr:cNvPr id="217" name="PenDraw 6">
          <a:extLst>
            <a:ext uri="{FF2B5EF4-FFF2-40B4-BE49-F238E27FC236}">
              <a16:creationId xmlns="" xmlns:a16="http://schemas.microsoft.com/office/drawing/2014/main" id="{39A93305-09CC-4C5D-83BC-836BC0D2168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218" name="PenDraw 6">
          <a:extLst>
            <a:ext uri="{FF2B5EF4-FFF2-40B4-BE49-F238E27FC236}">
              <a16:creationId xmlns="" xmlns:a16="http://schemas.microsoft.com/office/drawing/2014/main" id="{E72D011D-1A5E-46DE-BEB4-2FF624F385E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219" name="PenDraw 6">
          <a:extLst>
            <a:ext uri="{FF2B5EF4-FFF2-40B4-BE49-F238E27FC236}">
              <a16:creationId xmlns="" xmlns:a16="http://schemas.microsoft.com/office/drawing/2014/main" id="{16C08905-2953-4628-8E8E-E61482EABAA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220" name="PenDraw 6">
          <a:extLst>
            <a:ext uri="{FF2B5EF4-FFF2-40B4-BE49-F238E27FC236}">
              <a16:creationId xmlns="" xmlns:a16="http://schemas.microsoft.com/office/drawing/2014/main" id="{A4169341-5068-4DD9-9245-81C96B1109C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50</xdr:row>
      <xdr:rowOff>310515</xdr:rowOff>
    </xdr:from>
    <xdr:to>
      <xdr:col>5</xdr:col>
      <xdr:colOff>596265</xdr:colOff>
      <xdr:row>51</xdr:row>
      <xdr:rowOff>260985</xdr:rowOff>
    </xdr:to>
    <xdr:sp macro="" textlink="">
      <xdr:nvSpPr>
        <xdr:cNvPr id="221" name="PenDraw 6">
          <a:extLst>
            <a:ext uri="{FF2B5EF4-FFF2-40B4-BE49-F238E27FC236}">
              <a16:creationId xmlns="" xmlns:a16="http://schemas.microsoft.com/office/drawing/2014/main" id="{222DA729-86C7-4666-A912-F78560DC254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22" name="PenDraw 6">
          <a:extLst>
            <a:ext uri="{FF2B5EF4-FFF2-40B4-BE49-F238E27FC236}">
              <a16:creationId xmlns="" xmlns:a16="http://schemas.microsoft.com/office/drawing/2014/main" id="{A6EE826E-BBDF-46C1-864F-62466DF6D2E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23" name="PenDraw 6">
          <a:extLst>
            <a:ext uri="{FF2B5EF4-FFF2-40B4-BE49-F238E27FC236}">
              <a16:creationId xmlns="" xmlns:a16="http://schemas.microsoft.com/office/drawing/2014/main" id="{A8889CC2-2E30-4AA4-ABCB-4DF461DFB1F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24" name="PenDraw 6">
          <a:extLst>
            <a:ext uri="{FF2B5EF4-FFF2-40B4-BE49-F238E27FC236}">
              <a16:creationId xmlns="" xmlns:a16="http://schemas.microsoft.com/office/drawing/2014/main" id="{AE18467A-9005-4763-957F-644E121D257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25" name="PenDraw 6">
          <a:extLst>
            <a:ext uri="{FF2B5EF4-FFF2-40B4-BE49-F238E27FC236}">
              <a16:creationId xmlns="" xmlns:a16="http://schemas.microsoft.com/office/drawing/2014/main" id="{300A8E9F-18D9-4E4D-B96D-B21F0E40BD3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50</xdr:row>
      <xdr:rowOff>310515</xdr:rowOff>
    </xdr:from>
    <xdr:to>
      <xdr:col>5</xdr:col>
      <xdr:colOff>596265</xdr:colOff>
      <xdr:row>51</xdr:row>
      <xdr:rowOff>260985</xdr:rowOff>
    </xdr:to>
    <xdr:sp macro="" textlink="">
      <xdr:nvSpPr>
        <xdr:cNvPr id="226" name="PenDraw 6">
          <a:extLst>
            <a:ext uri="{FF2B5EF4-FFF2-40B4-BE49-F238E27FC236}">
              <a16:creationId xmlns="" xmlns:a16="http://schemas.microsoft.com/office/drawing/2014/main" id="{68DF3385-43AE-41B9-B497-9EA6EF28C90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27" name="PenDraw 6">
          <a:extLst>
            <a:ext uri="{FF2B5EF4-FFF2-40B4-BE49-F238E27FC236}">
              <a16:creationId xmlns="" xmlns:a16="http://schemas.microsoft.com/office/drawing/2014/main" id="{0A4D0336-F590-49C7-8625-CBF0A3651F8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28" name="PenDraw 6">
          <a:extLst>
            <a:ext uri="{FF2B5EF4-FFF2-40B4-BE49-F238E27FC236}">
              <a16:creationId xmlns="" xmlns:a16="http://schemas.microsoft.com/office/drawing/2014/main" id="{A715495C-8549-4880-B173-F923B450F33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29" name="PenDraw 6">
          <a:extLst>
            <a:ext uri="{FF2B5EF4-FFF2-40B4-BE49-F238E27FC236}">
              <a16:creationId xmlns="" xmlns:a16="http://schemas.microsoft.com/office/drawing/2014/main" id="{0A1CF319-73F2-45FC-9CDB-E1D47FBDC1A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30" name="PenDraw 6">
          <a:extLst>
            <a:ext uri="{FF2B5EF4-FFF2-40B4-BE49-F238E27FC236}">
              <a16:creationId xmlns="" xmlns:a16="http://schemas.microsoft.com/office/drawing/2014/main" id="{DDC487E3-B176-4922-AB3B-A9BBD0CD75B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31" name="PenDraw 6">
          <a:extLst>
            <a:ext uri="{FF2B5EF4-FFF2-40B4-BE49-F238E27FC236}">
              <a16:creationId xmlns="" xmlns:a16="http://schemas.microsoft.com/office/drawing/2014/main" id="{68E54155-5E80-4D13-9999-3159737BAAF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32" name="PenDraw 6">
          <a:extLst>
            <a:ext uri="{FF2B5EF4-FFF2-40B4-BE49-F238E27FC236}">
              <a16:creationId xmlns="" xmlns:a16="http://schemas.microsoft.com/office/drawing/2014/main" id="{A3BAC307-FE4E-49D3-AEA5-6FE75360855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33" name="PenDraw 6">
          <a:extLst>
            <a:ext uri="{FF2B5EF4-FFF2-40B4-BE49-F238E27FC236}">
              <a16:creationId xmlns="" xmlns:a16="http://schemas.microsoft.com/office/drawing/2014/main" id="{2FABA228-8718-4D97-B921-A8048A2E756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34" name="PenDraw 6">
          <a:extLst>
            <a:ext uri="{FF2B5EF4-FFF2-40B4-BE49-F238E27FC236}">
              <a16:creationId xmlns="" xmlns:a16="http://schemas.microsoft.com/office/drawing/2014/main" id="{D6881269-DFB5-4AF9-9A76-FD93F05B927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35" name="PenDraw 6">
          <a:extLst>
            <a:ext uri="{FF2B5EF4-FFF2-40B4-BE49-F238E27FC236}">
              <a16:creationId xmlns="" xmlns:a16="http://schemas.microsoft.com/office/drawing/2014/main" id="{93CB0005-DFA0-48C8-81C3-3261BDE5EF5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36" name="PenDraw 6">
          <a:extLst>
            <a:ext uri="{FF2B5EF4-FFF2-40B4-BE49-F238E27FC236}">
              <a16:creationId xmlns="" xmlns:a16="http://schemas.microsoft.com/office/drawing/2014/main" id="{3ADE5EAE-9277-4041-B8B5-D6581EE06D9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37" name="PenDraw 6">
          <a:extLst>
            <a:ext uri="{FF2B5EF4-FFF2-40B4-BE49-F238E27FC236}">
              <a16:creationId xmlns="" xmlns:a16="http://schemas.microsoft.com/office/drawing/2014/main" id="{B1D20699-633D-4A6F-ADA3-2807C850479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38" name="PenDraw 6">
          <a:extLst>
            <a:ext uri="{FF2B5EF4-FFF2-40B4-BE49-F238E27FC236}">
              <a16:creationId xmlns="" xmlns:a16="http://schemas.microsoft.com/office/drawing/2014/main" id="{25A8EF27-D00C-4707-BDAC-AC24B9CAB08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39" name="PenDraw 6">
          <a:extLst>
            <a:ext uri="{FF2B5EF4-FFF2-40B4-BE49-F238E27FC236}">
              <a16:creationId xmlns="" xmlns:a16="http://schemas.microsoft.com/office/drawing/2014/main" id="{97741A1C-4CBD-4444-9ED9-D2FBC83A34F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40" name="PenDraw 6">
          <a:extLst>
            <a:ext uri="{FF2B5EF4-FFF2-40B4-BE49-F238E27FC236}">
              <a16:creationId xmlns="" xmlns:a16="http://schemas.microsoft.com/office/drawing/2014/main" id="{AEC15710-0D1A-4BDA-A958-14F8075E7D9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41" name="PenDraw 6">
          <a:extLst>
            <a:ext uri="{FF2B5EF4-FFF2-40B4-BE49-F238E27FC236}">
              <a16:creationId xmlns="" xmlns:a16="http://schemas.microsoft.com/office/drawing/2014/main" id="{D8EE7FF7-56F1-47F9-AB6E-B42FDF48835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42" name="PenDraw 6">
          <a:extLst>
            <a:ext uri="{FF2B5EF4-FFF2-40B4-BE49-F238E27FC236}">
              <a16:creationId xmlns="" xmlns:a16="http://schemas.microsoft.com/office/drawing/2014/main" id="{2CBB7E11-F704-4C11-9AC3-96298B7A8C5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43" name="PenDraw 6">
          <a:extLst>
            <a:ext uri="{FF2B5EF4-FFF2-40B4-BE49-F238E27FC236}">
              <a16:creationId xmlns="" xmlns:a16="http://schemas.microsoft.com/office/drawing/2014/main" id="{CE3E3628-15C2-43A5-978F-D5D6510A25D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44" name="PenDraw 6">
          <a:extLst>
            <a:ext uri="{FF2B5EF4-FFF2-40B4-BE49-F238E27FC236}">
              <a16:creationId xmlns="" xmlns:a16="http://schemas.microsoft.com/office/drawing/2014/main" id="{E1751E31-447C-4747-A60B-A8D04AF999D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45" name="PenDraw 6">
          <a:extLst>
            <a:ext uri="{FF2B5EF4-FFF2-40B4-BE49-F238E27FC236}">
              <a16:creationId xmlns="" xmlns:a16="http://schemas.microsoft.com/office/drawing/2014/main" id="{0A94B4E3-D7FF-440D-92CA-800DFA90C10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46" name="PenDraw 6">
          <a:extLst>
            <a:ext uri="{FF2B5EF4-FFF2-40B4-BE49-F238E27FC236}">
              <a16:creationId xmlns="" xmlns:a16="http://schemas.microsoft.com/office/drawing/2014/main" id="{80A31A31-50A2-4C03-B711-6B8AB1A0D58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47" name="PenDraw 6">
          <a:extLst>
            <a:ext uri="{FF2B5EF4-FFF2-40B4-BE49-F238E27FC236}">
              <a16:creationId xmlns="" xmlns:a16="http://schemas.microsoft.com/office/drawing/2014/main" id="{4327487F-2E64-4996-9591-72FCC0F6F81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48" name="PenDraw 6">
          <a:extLst>
            <a:ext uri="{FF2B5EF4-FFF2-40B4-BE49-F238E27FC236}">
              <a16:creationId xmlns="" xmlns:a16="http://schemas.microsoft.com/office/drawing/2014/main" id="{425BF04A-5FCF-4A6B-B855-4EF60732263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249" name="PenDraw 6">
          <a:extLst>
            <a:ext uri="{FF2B5EF4-FFF2-40B4-BE49-F238E27FC236}">
              <a16:creationId xmlns="" xmlns:a16="http://schemas.microsoft.com/office/drawing/2014/main" id="{08086E5A-022A-4499-9069-3C7377E8422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250" name="PenDraw 6">
          <a:extLst>
            <a:ext uri="{FF2B5EF4-FFF2-40B4-BE49-F238E27FC236}">
              <a16:creationId xmlns="" xmlns:a16="http://schemas.microsoft.com/office/drawing/2014/main" id="{5747FB01-8658-4BEC-A287-EF2D523BC5C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251" name="PenDraw 6">
          <a:extLst>
            <a:ext uri="{FF2B5EF4-FFF2-40B4-BE49-F238E27FC236}">
              <a16:creationId xmlns="" xmlns:a16="http://schemas.microsoft.com/office/drawing/2014/main" id="{78788475-BE54-4E79-BF22-CEE04222FED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252" name="PenDraw 6">
          <a:extLst>
            <a:ext uri="{FF2B5EF4-FFF2-40B4-BE49-F238E27FC236}">
              <a16:creationId xmlns="" xmlns:a16="http://schemas.microsoft.com/office/drawing/2014/main" id="{ED7D050E-ED66-4E99-B02E-A67CBC6B9B9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253" name="PenDraw 6">
          <a:extLst>
            <a:ext uri="{FF2B5EF4-FFF2-40B4-BE49-F238E27FC236}">
              <a16:creationId xmlns="" xmlns:a16="http://schemas.microsoft.com/office/drawing/2014/main" id="{D6367366-C497-4EDB-87D5-D995ED78081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254" name="PenDraw 6">
          <a:extLst>
            <a:ext uri="{FF2B5EF4-FFF2-40B4-BE49-F238E27FC236}">
              <a16:creationId xmlns="" xmlns:a16="http://schemas.microsoft.com/office/drawing/2014/main" id="{1B113651-A687-48B2-AC5D-9C8EA8668A9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255" name="PenDraw 6">
          <a:extLst>
            <a:ext uri="{FF2B5EF4-FFF2-40B4-BE49-F238E27FC236}">
              <a16:creationId xmlns="" xmlns:a16="http://schemas.microsoft.com/office/drawing/2014/main" id="{BAF7E6A1-9C9C-401D-8CF3-2382CC2D679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256" name="PenDraw 6">
          <a:extLst>
            <a:ext uri="{FF2B5EF4-FFF2-40B4-BE49-F238E27FC236}">
              <a16:creationId xmlns="" xmlns:a16="http://schemas.microsoft.com/office/drawing/2014/main" id="{7050DF9B-5615-49C4-8C9B-AE0EA6CBE16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257" name="PenDraw 6">
          <a:extLst>
            <a:ext uri="{FF2B5EF4-FFF2-40B4-BE49-F238E27FC236}">
              <a16:creationId xmlns="" xmlns:a16="http://schemas.microsoft.com/office/drawing/2014/main" id="{A6FF4855-1AFD-403A-9E7D-81144F51612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258" name="PenDraw 6">
          <a:extLst>
            <a:ext uri="{FF2B5EF4-FFF2-40B4-BE49-F238E27FC236}">
              <a16:creationId xmlns="" xmlns:a16="http://schemas.microsoft.com/office/drawing/2014/main" id="{F0FE55E3-F267-4CF8-9E2D-B4849BB724E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259" name="PenDraw 6">
          <a:extLst>
            <a:ext uri="{FF2B5EF4-FFF2-40B4-BE49-F238E27FC236}">
              <a16:creationId xmlns="" xmlns:a16="http://schemas.microsoft.com/office/drawing/2014/main" id="{29D481B5-5852-4788-B726-8F8253C5E10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260" name="PenDraw 6">
          <a:extLst>
            <a:ext uri="{FF2B5EF4-FFF2-40B4-BE49-F238E27FC236}">
              <a16:creationId xmlns="" xmlns:a16="http://schemas.microsoft.com/office/drawing/2014/main" id="{77F8FB28-710C-4F63-9233-C181AFA0285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261" name="PenDraw 6">
          <a:extLst>
            <a:ext uri="{FF2B5EF4-FFF2-40B4-BE49-F238E27FC236}">
              <a16:creationId xmlns="" xmlns:a16="http://schemas.microsoft.com/office/drawing/2014/main" id="{E3E54928-AD8A-4070-AD32-D984D4718F2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262" name="PenDraw 6">
          <a:extLst>
            <a:ext uri="{FF2B5EF4-FFF2-40B4-BE49-F238E27FC236}">
              <a16:creationId xmlns="" xmlns:a16="http://schemas.microsoft.com/office/drawing/2014/main" id="{A47F9936-E4CD-43E5-9FA3-62C15AC014C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63" name="PenDraw 6">
          <a:extLst>
            <a:ext uri="{FF2B5EF4-FFF2-40B4-BE49-F238E27FC236}">
              <a16:creationId xmlns="" xmlns:a16="http://schemas.microsoft.com/office/drawing/2014/main" id="{BF02D064-CB16-4024-8A85-5B22CB452EC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64" name="PenDraw 6">
          <a:extLst>
            <a:ext uri="{FF2B5EF4-FFF2-40B4-BE49-F238E27FC236}">
              <a16:creationId xmlns="" xmlns:a16="http://schemas.microsoft.com/office/drawing/2014/main" id="{3176FDFD-F3ED-40D4-8F66-2346B24E974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65" name="PenDraw 6">
          <a:extLst>
            <a:ext uri="{FF2B5EF4-FFF2-40B4-BE49-F238E27FC236}">
              <a16:creationId xmlns="" xmlns:a16="http://schemas.microsoft.com/office/drawing/2014/main" id="{5CEF01B1-5712-4797-95C6-19B8737DD87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66" name="PenDraw 6">
          <a:extLst>
            <a:ext uri="{FF2B5EF4-FFF2-40B4-BE49-F238E27FC236}">
              <a16:creationId xmlns="" xmlns:a16="http://schemas.microsoft.com/office/drawing/2014/main" id="{B897C56A-163A-449E-B6C0-624544AEF8E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67" name="PenDraw 6">
          <a:extLst>
            <a:ext uri="{FF2B5EF4-FFF2-40B4-BE49-F238E27FC236}">
              <a16:creationId xmlns="" xmlns:a16="http://schemas.microsoft.com/office/drawing/2014/main" id="{E569E1F5-F61C-4608-878E-522728AAC57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50</xdr:row>
      <xdr:rowOff>310515</xdr:rowOff>
    </xdr:from>
    <xdr:to>
      <xdr:col>6</xdr:col>
      <xdr:colOff>596265</xdr:colOff>
      <xdr:row>51</xdr:row>
      <xdr:rowOff>260985</xdr:rowOff>
    </xdr:to>
    <xdr:sp macro="" textlink="">
      <xdr:nvSpPr>
        <xdr:cNvPr id="268" name="PenDraw 6">
          <a:extLst>
            <a:ext uri="{FF2B5EF4-FFF2-40B4-BE49-F238E27FC236}">
              <a16:creationId xmlns="" xmlns:a16="http://schemas.microsoft.com/office/drawing/2014/main" id="{8770F60E-03F9-4F2A-AA64-E6B7F55BC77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69" name="PenDraw 6">
          <a:extLst>
            <a:ext uri="{FF2B5EF4-FFF2-40B4-BE49-F238E27FC236}">
              <a16:creationId xmlns="" xmlns:a16="http://schemas.microsoft.com/office/drawing/2014/main" id="{A51AD117-846C-4227-9CAF-C1523FC7A53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70" name="PenDraw 6">
          <a:extLst>
            <a:ext uri="{FF2B5EF4-FFF2-40B4-BE49-F238E27FC236}">
              <a16:creationId xmlns="" xmlns:a16="http://schemas.microsoft.com/office/drawing/2014/main" id="{0EA7A1E9-CE89-42BD-A050-5D3C17937A9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71" name="PenDraw 6">
          <a:extLst>
            <a:ext uri="{FF2B5EF4-FFF2-40B4-BE49-F238E27FC236}">
              <a16:creationId xmlns="" xmlns:a16="http://schemas.microsoft.com/office/drawing/2014/main" id="{E5C07891-E0DA-4B59-B867-1211A769A9B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72" name="PenDraw 6">
          <a:extLst>
            <a:ext uri="{FF2B5EF4-FFF2-40B4-BE49-F238E27FC236}">
              <a16:creationId xmlns="" xmlns:a16="http://schemas.microsoft.com/office/drawing/2014/main" id="{0EEECF15-13C0-48A2-88D9-DF2779E1180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50</xdr:row>
      <xdr:rowOff>310515</xdr:rowOff>
    </xdr:from>
    <xdr:to>
      <xdr:col>6</xdr:col>
      <xdr:colOff>596265</xdr:colOff>
      <xdr:row>51</xdr:row>
      <xdr:rowOff>260985</xdr:rowOff>
    </xdr:to>
    <xdr:sp macro="" textlink="">
      <xdr:nvSpPr>
        <xdr:cNvPr id="273" name="PenDraw 6">
          <a:extLst>
            <a:ext uri="{FF2B5EF4-FFF2-40B4-BE49-F238E27FC236}">
              <a16:creationId xmlns="" xmlns:a16="http://schemas.microsoft.com/office/drawing/2014/main" id="{A2CAD74A-FA89-4C5E-880D-B9624016353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74" name="PenDraw 6">
          <a:extLst>
            <a:ext uri="{FF2B5EF4-FFF2-40B4-BE49-F238E27FC236}">
              <a16:creationId xmlns="" xmlns:a16="http://schemas.microsoft.com/office/drawing/2014/main" id="{64237535-4132-419E-92FC-CB7AC9F361D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75" name="PenDraw 6">
          <a:extLst>
            <a:ext uri="{FF2B5EF4-FFF2-40B4-BE49-F238E27FC236}">
              <a16:creationId xmlns="" xmlns:a16="http://schemas.microsoft.com/office/drawing/2014/main" id="{269F740A-FDA2-4BAE-A941-467F15BD531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76" name="PenDraw 6">
          <a:extLst>
            <a:ext uri="{FF2B5EF4-FFF2-40B4-BE49-F238E27FC236}">
              <a16:creationId xmlns="" xmlns:a16="http://schemas.microsoft.com/office/drawing/2014/main" id="{E8ABF6C6-9894-4DA3-85A7-F4F3C1C3D59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77" name="PenDraw 6">
          <a:extLst>
            <a:ext uri="{FF2B5EF4-FFF2-40B4-BE49-F238E27FC236}">
              <a16:creationId xmlns="" xmlns:a16="http://schemas.microsoft.com/office/drawing/2014/main" id="{562502F3-6EBA-4C73-8DB6-F63EC7D89A2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78" name="PenDraw 6">
          <a:extLst>
            <a:ext uri="{FF2B5EF4-FFF2-40B4-BE49-F238E27FC236}">
              <a16:creationId xmlns="" xmlns:a16="http://schemas.microsoft.com/office/drawing/2014/main" id="{628683FC-DEEF-46B5-B2FB-845D548155D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79" name="PenDraw 6">
          <a:extLst>
            <a:ext uri="{FF2B5EF4-FFF2-40B4-BE49-F238E27FC236}">
              <a16:creationId xmlns="" xmlns:a16="http://schemas.microsoft.com/office/drawing/2014/main" id="{D26A9D8F-C49D-485A-8FF7-F5F73A0B707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80" name="PenDraw 6">
          <a:extLst>
            <a:ext uri="{FF2B5EF4-FFF2-40B4-BE49-F238E27FC236}">
              <a16:creationId xmlns="" xmlns:a16="http://schemas.microsoft.com/office/drawing/2014/main" id="{3F9AB5D3-5E54-40EF-9122-952EAB77C3A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81" name="PenDraw 6">
          <a:extLst>
            <a:ext uri="{FF2B5EF4-FFF2-40B4-BE49-F238E27FC236}">
              <a16:creationId xmlns="" xmlns:a16="http://schemas.microsoft.com/office/drawing/2014/main" id="{52353AF1-51FE-4DDD-BE3F-40CE4145995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82" name="PenDraw 6">
          <a:extLst>
            <a:ext uri="{FF2B5EF4-FFF2-40B4-BE49-F238E27FC236}">
              <a16:creationId xmlns="" xmlns:a16="http://schemas.microsoft.com/office/drawing/2014/main" id="{C616625E-1DE4-4689-B285-1ED65D56E4E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83" name="PenDraw 6">
          <a:extLst>
            <a:ext uri="{FF2B5EF4-FFF2-40B4-BE49-F238E27FC236}">
              <a16:creationId xmlns="" xmlns:a16="http://schemas.microsoft.com/office/drawing/2014/main" id="{FBF325B1-7AB4-40D4-AD7F-CADD5C9A601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84" name="PenDraw 6">
          <a:extLst>
            <a:ext uri="{FF2B5EF4-FFF2-40B4-BE49-F238E27FC236}">
              <a16:creationId xmlns="" xmlns:a16="http://schemas.microsoft.com/office/drawing/2014/main" id="{9153BC7E-EC33-4AB1-B56D-4D2A9D9D1CE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85" name="PenDraw 6">
          <a:extLst>
            <a:ext uri="{FF2B5EF4-FFF2-40B4-BE49-F238E27FC236}">
              <a16:creationId xmlns="" xmlns:a16="http://schemas.microsoft.com/office/drawing/2014/main" id="{9E0CD07A-DCE2-46BB-BFBC-706A77DFE3F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86" name="PenDraw 6">
          <a:extLst>
            <a:ext uri="{FF2B5EF4-FFF2-40B4-BE49-F238E27FC236}">
              <a16:creationId xmlns="" xmlns:a16="http://schemas.microsoft.com/office/drawing/2014/main" id="{4141B422-FF15-4BC3-B4A6-32EB8842878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87" name="PenDraw 6">
          <a:extLst>
            <a:ext uri="{FF2B5EF4-FFF2-40B4-BE49-F238E27FC236}">
              <a16:creationId xmlns="" xmlns:a16="http://schemas.microsoft.com/office/drawing/2014/main" id="{5DFFEA46-7385-4D9D-B57E-4C5EE17D8AF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88" name="PenDraw 6">
          <a:extLst>
            <a:ext uri="{FF2B5EF4-FFF2-40B4-BE49-F238E27FC236}">
              <a16:creationId xmlns="" xmlns:a16="http://schemas.microsoft.com/office/drawing/2014/main" id="{2D4ED688-7FE0-4521-BCE1-9366B2F0F3E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89" name="PenDraw 6">
          <a:extLst>
            <a:ext uri="{FF2B5EF4-FFF2-40B4-BE49-F238E27FC236}">
              <a16:creationId xmlns="" xmlns:a16="http://schemas.microsoft.com/office/drawing/2014/main" id="{2882F0A1-0C86-4AF8-9D83-DD569526885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90" name="PenDraw 6">
          <a:extLst>
            <a:ext uri="{FF2B5EF4-FFF2-40B4-BE49-F238E27FC236}">
              <a16:creationId xmlns="" xmlns:a16="http://schemas.microsoft.com/office/drawing/2014/main" id="{20EB4663-FAA1-4EB2-AB0D-D48095237A0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91" name="PenDraw 6">
          <a:extLst>
            <a:ext uri="{FF2B5EF4-FFF2-40B4-BE49-F238E27FC236}">
              <a16:creationId xmlns="" xmlns:a16="http://schemas.microsoft.com/office/drawing/2014/main" id="{F1FE28AF-EB46-43F4-9EB2-88C4AA1CD65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50</xdr:row>
      <xdr:rowOff>310515</xdr:rowOff>
    </xdr:from>
    <xdr:to>
      <xdr:col>7</xdr:col>
      <xdr:colOff>596265</xdr:colOff>
      <xdr:row>51</xdr:row>
      <xdr:rowOff>260985</xdr:rowOff>
    </xdr:to>
    <xdr:sp macro="" textlink="">
      <xdr:nvSpPr>
        <xdr:cNvPr id="292" name="PenDraw 6">
          <a:extLst>
            <a:ext uri="{FF2B5EF4-FFF2-40B4-BE49-F238E27FC236}">
              <a16:creationId xmlns="" xmlns:a16="http://schemas.microsoft.com/office/drawing/2014/main" id="{CA731B76-3CEB-4BB6-89BA-92DCC686488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93" name="PenDraw 6">
          <a:extLst>
            <a:ext uri="{FF2B5EF4-FFF2-40B4-BE49-F238E27FC236}">
              <a16:creationId xmlns="" xmlns:a16="http://schemas.microsoft.com/office/drawing/2014/main" id="{46D95DA1-F1C4-4FCC-B1B0-8B57743090D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94" name="PenDraw 6">
          <a:extLst>
            <a:ext uri="{FF2B5EF4-FFF2-40B4-BE49-F238E27FC236}">
              <a16:creationId xmlns="" xmlns:a16="http://schemas.microsoft.com/office/drawing/2014/main" id="{FB4DBE7E-5967-4D26-A092-A33BAB8C4C3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95" name="PenDraw 6">
          <a:extLst>
            <a:ext uri="{FF2B5EF4-FFF2-40B4-BE49-F238E27FC236}">
              <a16:creationId xmlns="" xmlns:a16="http://schemas.microsoft.com/office/drawing/2014/main" id="{82092BB9-25E1-47D7-A421-157418DE448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96" name="PenDraw 6">
          <a:extLst>
            <a:ext uri="{FF2B5EF4-FFF2-40B4-BE49-F238E27FC236}">
              <a16:creationId xmlns="" xmlns:a16="http://schemas.microsoft.com/office/drawing/2014/main" id="{E12EE407-4017-4355-A0F4-37F82D83B25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50</xdr:row>
      <xdr:rowOff>310515</xdr:rowOff>
    </xdr:from>
    <xdr:to>
      <xdr:col>7</xdr:col>
      <xdr:colOff>596265</xdr:colOff>
      <xdr:row>51</xdr:row>
      <xdr:rowOff>260985</xdr:rowOff>
    </xdr:to>
    <xdr:sp macro="" textlink="">
      <xdr:nvSpPr>
        <xdr:cNvPr id="297" name="PenDraw 6">
          <a:extLst>
            <a:ext uri="{FF2B5EF4-FFF2-40B4-BE49-F238E27FC236}">
              <a16:creationId xmlns="" xmlns:a16="http://schemas.microsoft.com/office/drawing/2014/main" id="{EF02192A-224C-4115-8CE4-13FE004304A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98" name="PenDraw 6">
          <a:extLst>
            <a:ext uri="{FF2B5EF4-FFF2-40B4-BE49-F238E27FC236}">
              <a16:creationId xmlns="" xmlns:a16="http://schemas.microsoft.com/office/drawing/2014/main" id="{9C4BF95C-88D6-4364-B0F2-F2EC8E752DE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99" name="PenDraw 6">
          <a:extLst>
            <a:ext uri="{FF2B5EF4-FFF2-40B4-BE49-F238E27FC236}">
              <a16:creationId xmlns="" xmlns:a16="http://schemas.microsoft.com/office/drawing/2014/main" id="{3712A722-0AB7-4173-B0AF-1B48A4454BB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00" name="PenDraw 6">
          <a:extLst>
            <a:ext uri="{FF2B5EF4-FFF2-40B4-BE49-F238E27FC236}">
              <a16:creationId xmlns="" xmlns:a16="http://schemas.microsoft.com/office/drawing/2014/main" id="{55341EC7-8FF6-4A55-94E4-6465B164C53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01" name="PenDraw 6">
          <a:extLst>
            <a:ext uri="{FF2B5EF4-FFF2-40B4-BE49-F238E27FC236}">
              <a16:creationId xmlns="" xmlns:a16="http://schemas.microsoft.com/office/drawing/2014/main" id="{535E6DFD-7C31-4A48-807D-644F521656C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02" name="PenDraw 6">
          <a:extLst>
            <a:ext uri="{FF2B5EF4-FFF2-40B4-BE49-F238E27FC236}">
              <a16:creationId xmlns="" xmlns:a16="http://schemas.microsoft.com/office/drawing/2014/main" id="{D43BF358-5E5C-44EE-A8DA-B5EAC6E6E0A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03" name="PenDraw 6">
          <a:extLst>
            <a:ext uri="{FF2B5EF4-FFF2-40B4-BE49-F238E27FC236}">
              <a16:creationId xmlns="" xmlns:a16="http://schemas.microsoft.com/office/drawing/2014/main" id="{836C12EE-BA20-45DE-9520-FEB479CCB55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04" name="PenDraw 6">
          <a:extLst>
            <a:ext uri="{FF2B5EF4-FFF2-40B4-BE49-F238E27FC236}">
              <a16:creationId xmlns="" xmlns:a16="http://schemas.microsoft.com/office/drawing/2014/main" id="{C1B24B24-D19F-400F-8997-F028669B739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05" name="PenDraw 6">
          <a:extLst>
            <a:ext uri="{FF2B5EF4-FFF2-40B4-BE49-F238E27FC236}">
              <a16:creationId xmlns="" xmlns:a16="http://schemas.microsoft.com/office/drawing/2014/main" id="{07194CCE-7506-4122-BDF1-3257B0298D6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06" name="PenDraw 6">
          <a:extLst>
            <a:ext uri="{FF2B5EF4-FFF2-40B4-BE49-F238E27FC236}">
              <a16:creationId xmlns="" xmlns:a16="http://schemas.microsoft.com/office/drawing/2014/main" id="{52DEE339-505E-4781-8C1E-6B8E9D5D7A0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07" name="PenDraw 6">
          <a:extLst>
            <a:ext uri="{FF2B5EF4-FFF2-40B4-BE49-F238E27FC236}">
              <a16:creationId xmlns="" xmlns:a16="http://schemas.microsoft.com/office/drawing/2014/main" id="{B4E8C31A-1AE0-4ACC-A287-BC153FA7B11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08" name="PenDraw 6">
          <a:extLst>
            <a:ext uri="{FF2B5EF4-FFF2-40B4-BE49-F238E27FC236}">
              <a16:creationId xmlns="" xmlns:a16="http://schemas.microsoft.com/office/drawing/2014/main" id="{65E32405-6921-4372-8CC6-A0A4A6D1F18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09" name="PenDraw 6">
          <a:extLst>
            <a:ext uri="{FF2B5EF4-FFF2-40B4-BE49-F238E27FC236}">
              <a16:creationId xmlns="" xmlns:a16="http://schemas.microsoft.com/office/drawing/2014/main" id="{A62E0A16-7058-4057-AAE3-75D6455DC61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10" name="PenDraw 6">
          <a:extLst>
            <a:ext uri="{FF2B5EF4-FFF2-40B4-BE49-F238E27FC236}">
              <a16:creationId xmlns="" xmlns:a16="http://schemas.microsoft.com/office/drawing/2014/main" id="{3437207A-1EBB-4C09-8C35-CE63527B4E1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11" name="PenDraw 6">
          <a:extLst>
            <a:ext uri="{FF2B5EF4-FFF2-40B4-BE49-F238E27FC236}">
              <a16:creationId xmlns="" xmlns:a16="http://schemas.microsoft.com/office/drawing/2014/main" id="{5C7525A5-3795-417A-983C-12B0F06573C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12" name="PenDraw 6">
          <a:extLst>
            <a:ext uri="{FF2B5EF4-FFF2-40B4-BE49-F238E27FC236}">
              <a16:creationId xmlns="" xmlns:a16="http://schemas.microsoft.com/office/drawing/2014/main" id="{A8D879C1-F0C7-449C-B3F7-C8BF505F159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13" name="PenDraw 6">
          <a:extLst>
            <a:ext uri="{FF2B5EF4-FFF2-40B4-BE49-F238E27FC236}">
              <a16:creationId xmlns="" xmlns:a16="http://schemas.microsoft.com/office/drawing/2014/main" id="{6CC843A7-2E3A-41E6-A696-93741B96E4E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14" name="PenDraw 6">
          <a:extLst>
            <a:ext uri="{FF2B5EF4-FFF2-40B4-BE49-F238E27FC236}">
              <a16:creationId xmlns="" xmlns:a16="http://schemas.microsoft.com/office/drawing/2014/main" id="{3254760A-CFBA-4109-9D5D-3371DA77EA0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15" name="PenDraw 6">
          <a:extLst>
            <a:ext uri="{FF2B5EF4-FFF2-40B4-BE49-F238E27FC236}">
              <a16:creationId xmlns="" xmlns:a16="http://schemas.microsoft.com/office/drawing/2014/main" id="{7111978C-931A-4CB0-B6E1-33D0299A299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50</xdr:row>
      <xdr:rowOff>310515</xdr:rowOff>
    </xdr:from>
    <xdr:to>
      <xdr:col>8</xdr:col>
      <xdr:colOff>596265</xdr:colOff>
      <xdr:row>51</xdr:row>
      <xdr:rowOff>260985</xdr:rowOff>
    </xdr:to>
    <xdr:sp macro="" textlink="">
      <xdr:nvSpPr>
        <xdr:cNvPr id="316" name="PenDraw 6">
          <a:extLst>
            <a:ext uri="{FF2B5EF4-FFF2-40B4-BE49-F238E27FC236}">
              <a16:creationId xmlns="" xmlns:a16="http://schemas.microsoft.com/office/drawing/2014/main" id="{5E6E1E0B-EE3A-4C71-8984-24670633CD3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17" name="PenDraw 6">
          <a:extLst>
            <a:ext uri="{FF2B5EF4-FFF2-40B4-BE49-F238E27FC236}">
              <a16:creationId xmlns="" xmlns:a16="http://schemas.microsoft.com/office/drawing/2014/main" id="{B89AE02E-9027-4DF5-9CA5-7DA26B12849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18" name="PenDraw 6">
          <a:extLst>
            <a:ext uri="{FF2B5EF4-FFF2-40B4-BE49-F238E27FC236}">
              <a16:creationId xmlns="" xmlns:a16="http://schemas.microsoft.com/office/drawing/2014/main" id="{7E97537C-B59A-468B-BF86-1CDD1DF3E1E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19" name="PenDraw 6">
          <a:extLst>
            <a:ext uri="{FF2B5EF4-FFF2-40B4-BE49-F238E27FC236}">
              <a16:creationId xmlns="" xmlns:a16="http://schemas.microsoft.com/office/drawing/2014/main" id="{DD15E561-0030-47F2-97C4-09B606934F9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20" name="PenDraw 6">
          <a:extLst>
            <a:ext uri="{FF2B5EF4-FFF2-40B4-BE49-F238E27FC236}">
              <a16:creationId xmlns="" xmlns:a16="http://schemas.microsoft.com/office/drawing/2014/main" id="{55CC9882-8EFB-4D47-81F2-FC9D8A481ED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50</xdr:row>
      <xdr:rowOff>310515</xdr:rowOff>
    </xdr:from>
    <xdr:to>
      <xdr:col>8</xdr:col>
      <xdr:colOff>596265</xdr:colOff>
      <xdr:row>51</xdr:row>
      <xdr:rowOff>260985</xdr:rowOff>
    </xdr:to>
    <xdr:sp macro="" textlink="">
      <xdr:nvSpPr>
        <xdr:cNvPr id="321" name="PenDraw 6">
          <a:extLst>
            <a:ext uri="{FF2B5EF4-FFF2-40B4-BE49-F238E27FC236}">
              <a16:creationId xmlns="" xmlns:a16="http://schemas.microsoft.com/office/drawing/2014/main" id="{F376C681-77E4-4D9E-B11D-7C59BA9CA98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22" name="PenDraw 6">
          <a:extLst>
            <a:ext uri="{FF2B5EF4-FFF2-40B4-BE49-F238E27FC236}">
              <a16:creationId xmlns="" xmlns:a16="http://schemas.microsoft.com/office/drawing/2014/main" id="{6D120B17-DA56-4144-8E54-0D7C088AA5C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23" name="PenDraw 6">
          <a:extLst>
            <a:ext uri="{FF2B5EF4-FFF2-40B4-BE49-F238E27FC236}">
              <a16:creationId xmlns="" xmlns:a16="http://schemas.microsoft.com/office/drawing/2014/main" id="{EAF9C1DB-92D5-4B6D-AC3A-E334A8D9DA4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24" name="PenDraw 6">
          <a:extLst>
            <a:ext uri="{FF2B5EF4-FFF2-40B4-BE49-F238E27FC236}">
              <a16:creationId xmlns="" xmlns:a16="http://schemas.microsoft.com/office/drawing/2014/main" id="{C8E374CB-A0C5-474D-A33A-F00F79A6D67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25" name="PenDraw 6">
          <a:extLst>
            <a:ext uri="{FF2B5EF4-FFF2-40B4-BE49-F238E27FC236}">
              <a16:creationId xmlns="" xmlns:a16="http://schemas.microsoft.com/office/drawing/2014/main" id="{4827D227-6A89-4893-B1CB-9208121B8BD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26" name="PenDraw 6">
          <a:extLst>
            <a:ext uri="{FF2B5EF4-FFF2-40B4-BE49-F238E27FC236}">
              <a16:creationId xmlns="" xmlns:a16="http://schemas.microsoft.com/office/drawing/2014/main" id="{FED8AAF7-C394-4362-921A-2513A1EC6C3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27" name="PenDraw 6">
          <a:extLst>
            <a:ext uri="{FF2B5EF4-FFF2-40B4-BE49-F238E27FC236}">
              <a16:creationId xmlns="" xmlns:a16="http://schemas.microsoft.com/office/drawing/2014/main" id="{74CA9214-54EC-4413-9461-F10F684C9FC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28" name="PenDraw 6">
          <a:extLst>
            <a:ext uri="{FF2B5EF4-FFF2-40B4-BE49-F238E27FC236}">
              <a16:creationId xmlns="" xmlns:a16="http://schemas.microsoft.com/office/drawing/2014/main" id="{03FAB871-CD46-42B2-BBAB-E98898FF2B1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29" name="PenDraw 6">
          <a:extLst>
            <a:ext uri="{FF2B5EF4-FFF2-40B4-BE49-F238E27FC236}">
              <a16:creationId xmlns="" xmlns:a16="http://schemas.microsoft.com/office/drawing/2014/main" id="{4B25B693-3B7C-413B-9E3B-2C6C034C45C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30" name="PenDraw 6">
          <a:extLst>
            <a:ext uri="{FF2B5EF4-FFF2-40B4-BE49-F238E27FC236}">
              <a16:creationId xmlns="" xmlns:a16="http://schemas.microsoft.com/office/drawing/2014/main" id="{E0EAEE53-423E-46FD-809D-845E9A3D504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31" name="PenDraw 6">
          <a:extLst>
            <a:ext uri="{FF2B5EF4-FFF2-40B4-BE49-F238E27FC236}">
              <a16:creationId xmlns="" xmlns:a16="http://schemas.microsoft.com/office/drawing/2014/main" id="{DF560A30-126B-4996-B445-CBC260515D6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32" name="PenDraw 6">
          <a:extLst>
            <a:ext uri="{FF2B5EF4-FFF2-40B4-BE49-F238E27FC236}">
              <a16:creationId xmlns="" xmlns:a16="http://schemas.microsoft.com/office/drawing/2014/main" id="{9E418E7A-B37C-4149-9047-68BCA7B7505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33" name="PenDraw 6">
          <a:extLst>
            <a:ext uri="{FF2B5EF4-FFF2-40B4-BE49-F238E27FC236}">
              <a16:creationId xmlns="" xmlns:a16="http://schemas.microsoft.com/office/drawing/2014/main" id="{E9CDDD4B-BAEC-49E7-827E-69A06D69F5E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34" name="PenDraw 6">
          <a:extLst>
            <a:ext uri="{FF2B5EF4-FFF2-40B4-BE49-F238E27FC236}">
              <a16:creationId xmlns="" xmlns:a16="http://schemas.microsoft.com/office/drawing/2014/main" id="{F06D0E41-7764-4A8B-8694-83164C5B60C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35" name="PenDraw 6">
          <a:extLst>
            <a:ext uri="{FF2B5EF4-FFF2-40B4-BE49-F238E27FC236}">
              <a16:creationId xmlns="" xmlns:a16="http://schemas.microsoft.com/office/drawing/2014/main" id="{65D82386-4B10-4955-A32E-739DE6C289D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36" name="PenDraw 6">
          <a:extLst>
            <a:ext uri="{FF2B5EF4-FFF2-40B4-BE49-F238E27FC236}">
              <a16:creationId xmlns="" xmlns:a16="http://schemas.microsoft.com/office/drawing/2014/main" id="{306116C2-9B92-46EC-B99B-2C1B6DB295C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37" name="PenDraw 6">
          <a:extLst>
            <a:ext uri="{FF2B5EF4-FFF2-40B4-BE49-F238E27FC236}">
              <a16:creationId xmlns="" xmlns:a16="http://schemas.microsoft.com/office/drawing/2014/main" id="{F616B1F3-4EE8-45E9-86DD-D00179B24BD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38" name="PenDraw 6">
          <a:extLst>
            <a:ext uri="{FF2B5EF4-FFF2-40B4-BE49-F238E27FC236}">
              <a16:creationId xmlns="" xmlns:a16="http://schemas.microsoft.com/office/drawing/2014/main" id="{09AEA55F-BEFE-42D1-A7EB-8FDD1DE32EB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39" name="PenDraw 6">
          <a:extLst>
            <a:ext uri="{FF2B5EF4-FFF2-40B4-BE49-F238E27FC236}">
              <a16:creationId xmlns="" xmlns:a16="http://schemas.microsoft.com/office/drawing/2014/main" id="{B62BEA56-F9B3-449E-8B5E-10CE5E83785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40" name="PenDraw 6">
          <a:extLst>
            <a:ext uri="{FF2B5EF4-FFF2-40B4-BE49-F238E27FC236}">
              <a16:creationId xmlns="" xmlns:a16="http://schemas.microsoft.com/office/drawing/2014/main" id="{B7042119-73E0-4A02-8B5F-D3CD789E141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41" name="PenDraw 6">
          <a:extLst>
            <a:ext uri="{FF2B5EF4-FFF2-40B4-BE49-F238E27FC236}">
              <a16:creationId xmlns="" xmlns:a16="http://schemas.microsoft.com/office/drawing/2014/main" id="{377DAF79-C4E7-4439-9019-254AB062B20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42" name="PenDraw 6">
          <a:extLst>
            <a:ext uri="{FF2B5EF4-FFF2-40B4-BE49-F238E27FC236}">
              <a16:creationId xmlns="" xmlns:a16="http://schemas.microsoft.com/office/drawing/2014/main" id="{36EE5FC5-BBB6-4286-A4A0-D262C5AA4E9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43" name="PenDraw 6">
          <a:extLst>
            <a:ext uri="{FF2B5EF4-FFF2-40B4-BE49-F238E27FC236}">
              <a16:creationId xmlns="" xmlns:a16="http://schemas.microsoft.com/office/drawing/2014/main" id="{EB1B60D5-923B-49B4-93DD-4BABE0B806C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44" name="PenDraw 6">
          <a:extLst>
            <a:ext uri="{FF2B5EF4-FFF2-40B4-BE49-F238E27FC236}">
              <a16:creationId xmlns="" xmlns:a16="http://schemas.microsoft.com/office/drawing/2014/main" id="{F8E909D5-9359-46C6-BEEB-6350E8E82BC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45" name="PenDraw 6">
          <a:extLst>
            <a:ext uri="{FF2B5EF4-FFF2-40B4-BE49-F238E27FC236}">
              <a16:creationId xmlns="" xmlns:a16="http://schemas.microsoft.com/office/drawing/2014/main" id="{59505281-45A3-41EF-B201-B4ADFEF1983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46" name="PenDraw 6">
          <a:extLst>
            <a:ext uri="{FF2B5EF4-FFF2-40B4-BE49-F238E27FC236}">
              <a16:creationId xmlns="" xmlns:a16="http://schemas.microsoft.com/office/drawing/2014/main" id="{9C293B40-9C39-4444-9935-C69D24B4922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47" name="PenDraw 6">
          <a:extLst>
            <a:ext uri="{FF2B5EF4-FFF2-40B4-BE49-F238E27FC236}">
              <a16:creationId xmlns="" xmlns:a16="http://schemas.microsoft.com/office/drawing/2014/main" id="{46B312BC-FA6A-4D74-8878-F7B7F6037DB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48" name="PenDraw 6">
          <a:extLst>
            <a:ext uri="{FF2B5EF4-FFF2-40B4-BE49-F238E27FC236}">
              <a16:creationId xmlns="" xmlns:a16="http://schemas.microsoft.com/office/drawing/2014/main" id="{C1BD28CD-3895-430F-BBCC-5DF82BA3FA4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50</xdr:row>
      <xdr:rowOff>310515</xdr:rowOff>
    </xdr:from>
    <xdr:to>
      <xdr:col>10</xdr:col>
      <xdr:colOff>596265</xdr:colOff>
      <xdr:row>51</xdr:row>
      <xdr:rowOff>260985</xdr:rowOff>
    </xdr:to>
    <xdr:sp macro="" textlink="">
      <xdr:nvSpPr>
        <xdr:cNvPr id="349" name="PenDraw 6">
          <a:extLst>
            <a:ext uri="{FF2B5EF4-FFF2-40B4-BE49-F238E27FC236}">
              <a16:creationId xmlns="" xmlns:a16="http://schemas.microsoft.com/office/drawing/2014/main" id="{5A021151-C13E-405D-A96D-C00746E4ACB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4029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50" name="PenDraw 6">
          <a:extLst>
            <a:ext uri="{FF2B5EF4-FFF2-40B4-BE49-F238E27FC236}">
              <a16:creationId xmlns="" xmlns:a16="http://schemas.microsoft.com/office/drawing/2014/main" id="{11D62651-AD3C-4FAC-ACEE-ECDA64EE67A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51" name="PenDraw 6">
          <a:extLst>
            <a:ext uri="{FF2B5EF4-FFF2-40B4-BE49-F238E27FC236}">
              <a16:creationId xmlns="" xmlns:a16="http://schemas.microsoft.com/office/drawing/2014/main" id="{C594705D-F60C-448A-AF12-AF574DD03FD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52" name="PenDraw 6">
          <a:extLst>
            <a:ext uri="{FF2B5EF4-FFF2-40B4-BE49-F238E27FC236}">
              <a16:creationId xmlns="" xmlns:a16="http://schemas.microsoft.com/office/drawing/2014/main" id="{C642FD98-0B3D-4492-AC96-912E4B07123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53" name="PenDraw 6">
          <a:extLst>
            <a:ext uri="{FF2B5EF4-FFF2-40B4-BE49-F238E27FC236}">
              <a16:creationId xmlns="" xmlns:a16="http://schemas.microsoft.com/office/drawing/2014/main" id="{885AB945-1B76-42A5-BFE5-E19FA77E547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50</xdr:row>
      <xdr:rowOff>310515</xdr:rowOff>
    </xdr:from>
    <xdr:to>
      <xdr:col>10</xdr:col>
      <xdr:colOff>596265</xdr:colOff>
      <xdr:row>51</xdr:row>
      <xdr:rowOff>260985</xdr:rowOff>
    </xdr:to>
    <xdr:sp macro="" textlink="">
      <xdr:nvSpPr>
        <xdr:cNvPr id="354" name="PenDraw 6">
          <a:extLst>
            <a:ext uri="{FF2B5EF4-FFF2-40B4-BE49-F238E27FC236}">
              <a16:creationId xmlns="" xmlns:a16="http://schemas.microsoft.com/office/drawing/2014/main" id="{81FFC0A4-87CE-4753-8E3F-CBF3D6C1C8F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4029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55" name="PenDraw 6">
          <a:extLst>
            <a:ext uri="{FF2B5EF4-FFF2-40B4-BE49-F238E27FC236}">
              <a16:creationId xmlns="" xmlns:a16="http://schemas.microsoft.com/office/drawing/2014/main" id="{CC000935-A8A0-465E-A9E4-3E6A23047E8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56" name="PenDraw 6">
          <a:extLst>
            <a:ext uri="{FF2B5EF4-FFF2-40B4-BE49-F238E27FC236}">
              <a16:creationId xmlns="" xmlns:a16="http://schemas.microsoft.com/office/drawing/2014/main" id="{5853BBC7-B1A4-40AF-82FB-09913BB0B49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57" name="PenDraw 6">
          <a:extLst>
            <a:ext uri="{FF2B5EF4-FFF2-40B4-BE49-F238E27FC236}">
              <a16:creationId xmlns="" xmlns:a16="http://schemas.microsoft.com/office/drawing/2014/main" id="{CE9A99AF-C85D-42C6-A55C-396F166EB75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358" name="PenDraw 6">
          <a:extLst>
            <a:ext uri="{FF2B5EF4-FFF2-40B4-BE49-F238E27FC236}">
              <a16:creationId xmlns="" xmlns:a16="http://schemas.microsoft.com/office/drawing/2014/main" id="{1BF44694-B4AB-4313-B265-7904CE779FE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359" name="PenDraw 6">
          <a:extLst>
            <a:ext uri="{FF2B5EF4-FFF2-40B4-BE49-F238E27FC236}">
              <a16:creationId xmlns="" xmlns:a16="http://schemas.microsoft.com/office/drawing/2014/main" id="{30D2C222-8747-4FFC-86EA-0A35A3B5FD7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360" name="PenDraw 6">
          <a:extLst>
            <a:ext uri="{FF2B5EF4-FFF2-40B4-BE49-F238E27FC236}">
              <a16:creationId xmlns="" xmlns:a16="http://schemas.microsoft.com/office/drawing/2014/main" id="{4B81EA26-127D-42E4-AF52-B25124C48E2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361" name="PenDraw 6">
          <a:extLst>
            <a:ext uri="{FF2B5EF4-FFF2-40B4-BE49-F238E27FC236}">
              <a16:creationId xmlns="" xmlns:a16="http://schemas.microsoft.com/office/drawing/2014/main" id="{3B349606-68D7-4B99-82F4-5B4C2733169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362" name="PenDraw 6">
          <a:extLst>
            <a:ext uri="{FF2B5EF4-FFF2-40B4-BE49-F238E27FC236}">
              <a16:creationId xmlns="" xmlns:a16="http://schemas.microsoft.com/office/drawing/2014/main" id="{2D9294FF-3BCC-47C8-AEEE-1A396D562EC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363" name="PenDraw 6">
          <a:extLst>
            <a:ext uri="{FF2B5EF4-FFF2-40B4-BE49-F238E27FC236}">
              <a16:creationId xmlns="" xmlns:a16="http://schemas.microsoft.com/office/drawing/2014/main" id="{4B9C71E9-A15A-4BAB-87AE-4143B5656CF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364" name="PenDraw 6">
          <a:extLst>
            <a:ext uri="{FF2B5EF4-FFF2-40B4-BE49-F238E27FC236}">
              <a16:creationId xmlns="" xmlns:a16="http://schemas.microsoft.com/office/drawing/2014/main" id="{6F0E4F84-2F2C-4576-BA65-B1685D378E2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365" name="PenDraw 6">
          <a:extLst>
            <a:ext uri="{FF2B5EF4-FFF2-40B4-BE49-F238E27FC236}">
              <a16:creationId xmlns="" xmlns:a16="http://schemas.microsoft.com/office/drawing/2014/main" id="{4D107AF6-F269-4D95-A2F2-A203546DF74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366" name="PenDraw 6">
          <a:extLst>
            <a:ext uri="{FF2B5EF4-FFF2-40B4-BE49-F238E27FC236}">
              <a16:creationId xmlns="" xmlns:a16="http://schemas.microsoft.com/office/drawing/2014/main" id="{C46BE8EB-0A51-43A0-B78E-15F9F631FEA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367" name="PenDraw 6">
          <a:extLst>
            <a:ext uri="{FF2B5EF4-FFF2-40B4-BE49-F238E27FC236}">
              <a16:creationId xmlns="" xmlns:a16="http://schemas.microsoft.com/office/drawing/2014/main" id="{63C0E725-CF10-4CC1-8F70-A13D7C0E59C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368" name="PenDraw 6">
          <a:extLst>
            <a:ext uri="{FF2B5EF4-FFF2-40B4-BE49-F238E27FC236}">
              <a16:creationId xmlns="" xmlns:a16="http://schemas.microsoft.com/office/drawing/2014/main" id="{C04A0CCA-0EE6-45E6-9721-C86CC220F37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369" name="PenDraw 6">
          <a:extLst>
            <a:ext uri="{FF2B5EF4-FFF2-40B4-BE49-F238E27FC236}">
              <a16:creationId xmlns="" xmlns:a16="http://schemas.microsoft.com/office/drawing/2014/main" id="{16C5DC0D-8C34-4F9E-A5FA-40B001770F1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370" name="PenDraw 6">
          <a:extLst>
            <a:ext uri="{FF2B5EF4-FFF2-40B4-BE49-F238E27FC236}">
              <a16:creationId xmlns="" xmlns:a16="http://schemas.microsoft.com/office/drawing/2014/main" id="{F1F6CC80-B13F-4918-BD53-BBEC9BC76ED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371" name="PenDraw 6">
          <a:extLst>
            <a:ext uri="{FF2B5EF4-FFF2-40B4-BE49-F238E27FC236}">
              <a16:creationId xmlns="" xmlns:a16="http://schemas.microsoft.com/office/drawing/2014/main" id="{48E26BAB-970B-46FD-9982-7B59C05DFCA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372" name="PenDraw 6">
          <a:extLst>
            <a:ext uri="{FF2B5EF4-FFF2-40B4-BE49-F238E27FC236}">
              <a16:creationId xmlns="" xmlns:a16="http://schemas.microsoft.com/office/drawing/2014/main" id="{6373E70A-4522-42A3-8D4A-596321776B9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373" name="PenDraw 6">
          <a:extLst>
            <a:ext uri="{FF2B5EF4-FFF2-40B4-BE49-F238E27FC236}">
              <a16:creationId xmlns="" xmlns:a16="http://schemas.microsoft.com/office/drawing/2014/main" id="{F2C9A1D7-685F-41BB-836F-68F59FBDE49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374" name="PenDraw 6">
          <a:extLst>
            <a:ext uri="{FF2B5EF4-FFF2-40B4-BE49-F238E27FC236}">
              <a16:creationId xmlns="" xmlns:a16="http://schemas.microsoft.com/office/drawing/2014/main" id="{39E8CA5F-35A3-45F9-9A17-3E4EEDBFB5D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375" name="PenDraw 6">
          <a:extLst>
            <a:ext uri="{FF2B5EF4-FFF2-40B4-BE49-F238E27FC236}">
              <a16:creationId xmlns="" xmlns:a16="http://schemas.microsoft.com/office/drawing/2014/main" id="{2088106C-E6BA-4F20-8F0C-55092D32663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376" name="PenDraw 6">
          <a:extLst>
            <a:ext uri="{FF2B5EF4-FFF2-40B4-BE49-F238E27FC236}">
              <a16:creationId xmlns="" xmlns:a16="http://schemas.microsoft.com/office/drawing/2014/main" id="{4D814AC4-0731-45D1-8920-989F604C0BD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377" name="PenDraw 6">
          <a:extLst>
            <a:ext uri="{FF2B5EF4-FFF2-40B4-BE49-F238E27FC236}">
              <a16:creationId xmlns="" xmlns:a16="http://schemas.microsoft.com/office/drawing/2014/main" id="{610ABD62-CB98-45D6-94B3-4E4E5FC04BD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378" name="PenDraw 6">
          <a:extLst>
            <a:ext uri="{FF2B5EF4-FFF2-40B4-BE49-F238E27FC236}">
              <a16:creationId xmlns="" xmlns:a16="http://schemas.microsoft.com/office/drawing/2014/main" id="{2C400923-DFCB-431D-8132-7B88EEFB123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379" name="PenDraw 6">
          <a:extLst>
            <a:ext uri="{FF2B5EF4-FFF2-40B4-BE49-F238E27FC236}">
              <a16:creationId xmlns="" xmlns:a16="http://schemas.microsoft.com/office/drawing/2014/main" id="{A8C05A61-1AC7-4E83-BB8B-B376EFF2231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380" name="PenDraw 6">
          <a:extLst>
            <a:ext uri="{FF2B5EF4-FFF2-40B4-BE49-F238E27FC236}">
              <a16:creationId xmlns="" xmlns:a16="http://schemas.microsoft.com/office/drawing/2014/main" id="{0F5B00E9-5C49-41F3-8220-553ECC50592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81" name="PenDraw 6">
          <a:extLst>
            <a:ext uri="{FF2B5EF4-FFF2-40B4-BE49-F238E27FC236}">
              <a16:creationId xmlns="" xmlns:a16="http://schemas.microsoft.com/office/drawing/2014/main" id="{58788C28-4BBC-48CF-8772-4292DCD1BBE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82" name="PenDraw 6">
          <a:extLst>
            <a:ext uri="{FF2B5EF4-FFF2-40B4-BE49-F238E27FC236}">
              <a16:creationId xmlns="" xmlns:a16="http://schemas.microsoft.com/office/drawing/2014/main" id="{78D598B1-584C-432F-956E-8F1BE8C62FC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83" name="PenDraw 6">
          <a:extLst>
            <a:ext uri="{FF2B5EF4-FFF2-40B4-BE49-F238E27FC236}">
              <a16:creationId xmlns="" xmlns:a16="http://schemas.microsoft.com/office/drawing/2014/main" id="{E23AC739-2319-453D-AABB-44E36D6D11A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84" name="PenDraw 6">
          <a:extLst>
            <a:ext uri="{FF2B5EF4-FFF2-40B4-BE49-F238E27FC236}">
              <a16:creationId xmlns="" xmlns:a16="http://schemas.microsoft.com/office/drawing/2014/main" id="{95D77E34-6D00-4E48-94FC-E7ABA7D01E9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85" name="PenDraw 6">
          <a:extLst>
            <a:ext uri="{FF2B5EF4-FFF2-40B4-BE49-F238E27FC236}">
              <a16:creationId xmlns="" xmlns:a16="http://schemas.microsoft.com/office/drawing/2014/main" id="{8A76EDBF-492E-4B87-83C7-3BF14FE2788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86" name="PenDraw 6">
          <a:extLst>
            <a:ext uri="{FF2B5EF4-FFF2-40B4-BE49-F238E27FC236}">
              <a16:creationId xmlns="" xmlns:a16="http://schemas.microsoft.com/office/drawing/2014/main" id="{B0975CC5-3322-49D2-8BEF-393BCCB7E90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87" name="PenDraw 6">
          <a:extLst>
            <a:ext uri="{FF2B5EF4-FFF2-40B4-BE49-F238E27FC236}">
              <a16:creationId xmlns="" xmlns:a16="http://schemas.microsoft.com/office/drawing/2014/main" id="{16120139-811E-4E3D-BBCE-4016B0F7D83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88" name="PenDraw 6">
          <a:extLst>
            <a:ext uri="{FF2B5EF4-FFF2-40B4-BE49-F238E27FC236}">
              <a16:creationId xmlns="" xmlns:a16="http://schemas.microsoft.com/office/drawing/2014/main" id="{A0FB4693-16FE-4114-9DD5-6733ED984F6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89" name="PenDraw 6">
          <a:extLst>
            <a:ext uri="{FF2B5EF4-FFF2-40B4-BE49-F238E27FC236}">
              <a16:creationId xmlns="" xmlns:a16="http://schemas.microsoft.com/office/drawing/2014/main" id="{59635FEA-D763-4ED1-9AB3-A205A81DB58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90" name="PenDraw 6">
          <a:extLst>
            <a:ext uri="{FF2B5EF4-FFF2-40B4-BE49-F238E27FC236}">
              <a16:creationId xmlns="" xmlns:a16="http://schemas.microsoft.com/office/drawing/2014/main" id="{8DBBE9FD-4F75-4301-917A-05B88D19714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91" name="PenDraw 6">
          <a:extLst>
            <a:ext uri="{FF2B5EF4-FFF2-40B4-BE49-F238E27FC236}">
              <a16:creationId xmlns="" xmlns:a16="http://schemas.microsoft.com/office/drawing/2014/main" id="{02B79DD3-73AB-42DA-8DCD-4D62AF0222C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92" name="PenDraw 6">
          <a:extLst>
            <a:ext uri="{FF2B5EF4-FFF2-40B4-BE49-F238E27FC236}">
              <a16:creationId xmlns="" xmlns:a16="http://schemas.microsoft.com/office/drawing/2014/main" id="{33D8280E-1548-4207-892A-872CB5DCBF2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93" name="PenDraw 6">
          <a:extLst>
            <a:ext uri="{FF2B5EF4-FFF2-40B4-BE49-F238E27FC236}">
              <a16:creationId xmlns="" xmlns:a16="http://schemas.microsoft.com/office/drawing/2014/main" id="{374A2C55-8EA9-4B06-B881-29BFDA5FF58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94" name="PenDraw 6">
          <a:extLst>
            <a:ext uri="{FF2B5EF4-FFF2-40B4-BE49-F238E27FC236}">
              <a16:creationId xmlns="" xmlns:a16="http://schemas.microsoft.com/office/drawing/2014/main" id="{32FA4632-4851-4F39-A272-1BF52640AF4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95" name="PenDraw 6">
          <a:extLst>
            <a:ext uri="{FF2B5EF4-FFF2-40B4-BE49-F238E27FC236}">
              <a16:creationId xmlns="" xmlns:a16="http://schemas.microsoft.com/office/drawing/2014/main" id="{BA54FB8C-96D3-4B39-870C-A54C91F1812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96" name="PenDraw 6">
          <a:extLst>
            <a:ext uri="{FF2B5EF4-FFF2-40B4-BE49-F238E27FC236}">
              <a16:creationId xmlns="" xmlns:a16="http://schemas.microsoft.com/office/drawing/2014/main" id="{C5DC10C0-82C4-4D3B-907B-6E1E738DC47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97" name="PenDraw 6">
          <a:extLst>
            <a:ext uri="{FF2B5EF4-FFF2-40B4-BE49-F238E27FC236}">
              <a16:creationId xmlns="" xmlns:a16="http://schemas.microsoft.com/office/drawing/2014/main" id="{7CEABD5E-9684-4E1A-88FE-E8ED9367511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98" name="PenDraw 6">
          <a:extLst>
            <a:ext uri="{FF2B5EF4-FFF2-40B4-BE49-F238E27FC236}">
              <a16:creationId xmlns="" xmlns:a16="http://schemas.microsoft.com/office/drawing/2014/main" id="{EB81388F-C8DE-48B9-B0A5-B4DD52746CE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99" name="PenDraw 6">
          <a:extLst>
            <a:ext uri="{FF2B5EF4-FFF2-40B4-BE49-F238E27FC236}">
              <a16:creationId xmlns="" xmlns:a16="http://schemas.microsoft.com/office/drawing/2014/main" id="{CAA40245-ED79-463E-8F18-F492E160C5E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400" name="PenDraw 6">
          <a:extLst>
            <a:ext uri="{FF2B5EF4-FFF2-40B4-BE49-F238E27FC236}">
              <a16:creationId xmlns="" xmlns:a16="http://schemas.microsoft.com/office/drawing/2014/main" id="{8E6B3A6E-B252-44E1-A9DE-5A2C87AC392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401" name="PenDraw 6">
          <a:extLst>
            <a:ext uri="{FF2B5EF4-FFF2-40B4-BE49-F238E27FC236}">
              <a16:creationId xmlns="" xmlns:a16="http://schemas.microsoft.com/office/drawing/2014/main" id="{748AA8FB-5123-4FBF-ACD4-D127FCD291C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402" name="PenDraw 6">
          <a:extLst>
            <a:ext uri="{FF2B5EF4-FFF2-40B4-BE49-F238E27FC236}">
              <a16:creationId xmlns="" xmlns:a16="http://schemas.microsoft.com/office/drawing/2014/main" id="{C0EAAE19-EBF6-4CC9-84AE-73784DB8875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03" name="PenDraw 6">
          <a:extLst>
            <a:ext uri="{FF2B5EF4-FFF2-40B4-BE49-F238E27FC236}">
              <a16:creationId xmlns="" xmlns:a16="http://schemas.microsoft.com/office/drawing/2014/main" id="{A2673DE7-9291-4164-ACB2-67D6715FD2A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04" name="PenDraw 6">
          <a:extLst>
            <a:ext uri="{FF2B5EF4-FFF2-40B4-BE49-F238E27FC236}">
              <a16:creationId xmlns="" xmlns:a16="http://schemas.microsoft.com/office/drawing/2014/main" id="{E679DF3D-2C1D-4F0B-B3E8-D4B91FE2D27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05" name="PenDraw 6">
          <a:extLst>
            <a:ext uri="{FF2B5EF4-FFF2-40B4-BE49-F238E27FC236}">
              <a16:creationId xmlns="" xmlns:a16="http://schemas.microsoft.com/office/drawing/2014/main" id="{191D8D8A-DC04-46AE-9534-B374DD3EA01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06" name="PenDraw 6">
          <a:extLst>
            <a:ext uri="{FF2B5EF4-FFF2-40B4-BE49-F238E27FC236}">
              <a16:creationId xmlns="" xmlns:a16="http://schemas.microsoft.com/office/drawing/2014/main" id="{E211E903-2B4D-4B98-B796-FAB6892E963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07" name="PenDraw 6">
          <a:extLst>
            <a:ext uri="{FF2B5EF4-FFF2-40B4-BE49-F238E27FC236}">
              <a16:creationId xmlns="" xmlns:a16="http://schemas.microsoft.com/office/drawing/2014/main" id="{F2917E94-3214-408D-ABBA-E37A275C506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08" name="PenDraw 6">
          <a:extLst>
            <a:ext uri="{FF2B5EF4-FFF2-40B4-BE49-F238E27FC236}">
              <a16:creationId xmlns="" xmlns:a16="http://schemas.microsoft.com/office/drawing/2014/main" id="{3C90901A-9E68-4FED-8F58-D8CFFBA9E3C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09" name="PenDraw 6">
          <a:extLst>
            <a:ext uri="{FF2B5EF4-FFF2-40B4-BE49-F238E27FC236}">
              <a16:creationId xmlns="" xmlns:a16="http://schemas.microsoft.com/office/drawing/2014/main" id="{6E6C4B06-2C5C-4240-9922-0ED22EF3023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10" name="PenDraw 6">
          <a:extLst>
            <a:ext uri="{FF2B5EF4-FFF2-40B4-BE49-F238E27FC236}">
              <a16:creationId xmlns="" xmlns:a16="http://schemas.microsoft.com/office/drawing/2014/main" id="{DBC7BB14-88E1-4FFF-AD69-A2E67E08E90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11" name="PenDraw 6">
          <a:extLst>
            <a:ext uri="{FF2B5EF4-FFF2-40B4-BE49-F238E27FC236}">
              <a16:creationId xmlns="" xmlns:a16="http://schemas.microsoft.com/office/drawing/2014/main" id="{F92C6A6D-118B-47A5-A477-FD0E98659AC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12" name="PenDraw 6">
          <a:extLst>
            <a:ext uri="{FF2B5EF4-FFF2-40B4-BE49-F238E27FC236}">
              <a16:creationId xmlns="" xmlns:a16="http://schemas.microsoft.com/office/drawing/2014/main" id="{A8B2C106-9639-401B-9098-37843721727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13" name="PenDraw 6">
          <a:extLst>
            <a:ext uri="{FF2B5EF4-FFF2-40B4-BE49-F238E27FC236}">
              <a16:creationId xmlns="" xmlns:a16="http://schemas.microsoft.com/office/drawing/2014/main" id="{8E9E4E24-8FBA-4224-9658-1CC1375DB04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14" name="PenDraw 6">
          <a:extLst>
            <a:ext uri="{FF2B5EF4-FFF2-40B4-BE49-F238E27FC236}">
              <a16:creationId xmlns="" xmlns:a16="http://schemas.microsoft.com/office/drawing/2014/main" id="{425D19F1-6411-481A-A356-A37A9414076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15" name="PenDraw 6">
          <a:extLst>
            <a:ext uri="{FF2B5EF4-FFF2-40B4-BE49-F238E27FC236}">
              <a16:creationId xmlns="" xmlns:a16="http://schemas.microsoft.com/office/drawing/2014/main" id="{B257045B-A89E-4F8F-BE6A-C7B85FF4641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16" name="PenDraw 6">
          <a:extLst>
            <a:ext uri="{FF2B5EF4-FFF2-40B4-BE49-F238E27FC236}">
              <a16:creationId xmlns="" xmlns:a16="http://schemas.microsoft.com/office/drawing/2014/main" id="{48760E6A-B0A8-4465-9190-146ECAFA85F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17" name="PenDraw 6">
          <a:extLst>
            <a:ext uri="{FF2B5EF4-FFF2-40B4-BE49-F238E27FC236}">
              <a16:creationId xmlns="" xmlns:a16="http://schemas.microsoft.com/office/drawing/2014/main" id="{FFC28601-0647-42AB-86BD-7725365CD96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18" name="PenDraw 6">
          <a:extLst>
            <a:ext uri="{FF2B5EF4-FFF2-40B4-BE49-F238E27FC236}">
              <a16:creationId xmlns="" xmlns:a16="http://schemas.microsoft.com/office/drawing/2014/main" id="{57299123-0C25-48BF-8EDA-2520947ABC2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19" name="PenDraw 6">
          <a:extLst>
            <a:ext uri="{FF2B5EF4-FFF2-40B4-BE49-F238E27FC236}">
              <a16:creationId xmlns="" xmlns:a16="http://schemas.microsoft.com/office/drawing/2014/main" id="{E003FB23-6E4C-48DC-BCA1-FE2D0DF7457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20" name="PenDraw 6">
          <a:extLst>
            <a:ext uri="{FF2B5EF4-FFF2-40B4-BE49-F238E27FC236}">
              <a16:creationId xmlns="" xmlns:a16="http://schemas.microsoft.com/office/drawing/2014/main" id="{20C97A27-311E-42F5-9AAB-BD976CDC0A4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21" name="PenDraw 6">
          <a:extLst>
            <a:ext uri="{FF2B5EF4-FFF2-40B4-BE49-F238E27FC236}">
              <a16:creationId xmlns="" xmlns:a16="http://schemas.microsoft.com/office/drawing/2014/main" id="{670E78AF-CD16-40C9-8F2B-CA37687B852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22" name="PenDraw 6">
          <a:extLst>
            <a:ext uri="{FF2B5EF4-FFF2-40B4-BE49-F238E27FC236}">
              <a16:creationId xmlns="" xmlns:a16="http://schemas.microsoft.com/office/drawing/2014/main" id="{7556F99C-4601-4FFC-9BB8-D80008E39DE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23" name="PenDraw 6">
          <a:extLst>
            <a:ext uri="{FF2B5EF4-FFF2-40B4-BE49-F238E27FC236}">
              <a16:creationId xmlns="" xmlns:a16="http://schemas.microsoft.com/office/drawing/2014/main" id="{65A88FC1-0CE0-4EC7-8903-B2DCCEDDFF5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24" name="PenDraw 6">
          <a:extLst>
            <a:ext uri="{FF2B5EF4-FFF2-40B4-BE49-F238E27FC236}">
              <a16:creationId xmlns="" xmlns:a16="http://schemas.microsoft.com/office/drawing/2014/main" id="{6BDD37A8-4480-4E37-80FA-69A59286B05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25" name="PenDraw 6">
          <a:extLst>
            <a:ext uri="{FF2B5EF4-FFF2-40B4-BE49-F238E27FC236}">
              <a16:creationId xmlns="" xmlns:a16="http://schemas.microsoft.com/office/drawing/2014/main" id="{44AC1571-61E4-47C4-8342-69ABB727F87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26" name="PenDraw 6">
          <a:extLst>
            <a:ext uri="{FF2B5EF4-FFF2-40B4-BE49-F238E27FC236}">
              <a16:creationId xmlns="" xmlns:a16="http://schemas.microsoft.com/office/drawing/2014/main" id="{B2E62CF0-A04A-4C2D-B4D5-0655259B399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27" name="PenDraw 6">
          <a:extLst>
            <a:ext uri="{FF2B5EF4-FFF2-40B4-BE49-F238E27FC236}">
              <a16:creationId xmlns="" xmlns:a16="http://schemas.microsoft.com/office/drawing/2014/main" id="{9633A779-C330-4F95-9933-9FBB1467E1B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28" name="PenDraw 6">
          <a:extLst>
            <a:ext uri="{FF2B5EF4-FFF2-40B4-BE49-F238E27FC236}">
              <a16:creationId xmlns="" xmlns:a16="http://schemas.microsoft.com/office/drawing/2014/main" id="{788A5E7D-CED0-45EE-8383-8CCA31E9EC9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29" name="PenDraw 6">
          <a:extLst>
            <a:ext uri="{FF2B5EF4-FFF2-40B4-BE49-F238E27FC236}">
              <a16:creationId xmlns="" xmlns:a16="http://schemas.microsoft.com/office/drawing/2014/main" id="{3EF75362-39CA-4E27-9408-28CDF7516C3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30" name="PenDraw 6">
          <a:extLst>
            <a:ext uri="{FF2B5EF4-FFF2-40B4-BE49-F238E27FC236}">
              <a16:creationId xmlns="" xmlns:a16="http://schemas.microsoft.com/office/drawing/2014/main" id="{DCC0F51E-CF90-435B-AAC1-FEB5ECDB42A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31" name="PenDraw 6">
          <a:extLst>
            <a:ext uri="{FF2B5EF4-FFF2-40B4-BE49-F238E27FC236}">
              <a16:creationId xmlns="" xmlns:a16="http://schemas.microsoft.com/office/drawing/2014/main" id="{B7E829FC-EFF1-46A9-AB1D-DC62BFA903B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32" name="PenDraw 6">
          <a:extLst>
            <a:ext uri="{FF2B5EF4-FFF2-40B4-BE49-F238E27FC236}">
              <a16:creationId xmlns="" xmlns:a16="http://schemas.microsoft.com/office/drawing/2014/main" id="{534A4DBB-1DBC-4683-9839-DD9530076DB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33" name="PenDraw 6">
          <a:extLst>
            <a:ext uri="{FF2B5EF4-FFF2-40B4-BE49-F238E27FC236}">
              <a16:creationId xmlns="" xmlns:a16="http://schemas.microsoft.com/office/drawing/2014/main" id="{3858D05C-62B6-401C-BDDB-03F5FB969E0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34" name="PenDraw 6">
          <a:extLst>
            <a:ext uri="{FF2B5EF4-FFF2-40B4-BE49-F238E27FC236}">
              <a16:creationId xmlns="" xmlns:a16="http://schemas.microsoft.com/office/drawing/2014/main" id="{1C20B4B2-1CDC-414C-83DA-754C44A8DDA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35" name="PenDraw 6">
          <a:extLst>
            <a:ext uri="{FF2B5EF4-FFF2-40B4-BE49-F238E27FC236}">
              <a16:creationId xmlns="" xmlns:a16="http://schemas.microsoft.com/office/drawing/2014/main" id="{4CE09B8B-39F0-4B29-815D-86335235D6A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36" name="PenDraw 6">
          <a:extLst>
            <a:ext uri="{FF2B5EF4-FFF2-40B4-BE49-F238E27FC236}">
              <a16:creationId xmlns="" xmlns:a16="http://schemas.microsoft.com/office/drawing/2014/main" id="{7534AA74-BBEF-4C35-B774-BD5F2EA4E67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37" name="PenDraw 6">
          <a:extLst>
            <a:ext uri="{FF2B5EF4-FFF2-40B4-BE49-F238E27FC236}">
              <a16:creationId xmlns="" xmlns:a16="http://schemas.microsoft.com/office/drawing/2014/main" id="{599DAB1D-80A5-449F-B685-2F401E38189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38" name="PenDraw 6">
          <a:extLst>
            <a:ext uri="{FF2B5EF4-FFF2-40B4-BE49-F238E27FC236}">
              <a16:creationId xmlns="" xmlns:a16="http://schemas.microsoft.com/office/drawing/2014/main" id="{0289C387-3521-4667-A893-D1DA852668C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39" name="PenDraw 6">
          <a:extLst>
            <a:ext uri="{FF2B5EF4-FFF2-40B4-BE49-F238E27FC236}">
              <a16:creationId xmlns="" xmlns:a16="http://schemas.microsoft.com/office/drawing/2014/main" id="{6301F7D6-D015-40AA-B7E9-EEB8D9A07C5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40" name="PenDraw 6">
          <a:extLst>
            <a:ext uri="{FF2B5EF4-FFF2-40B4-BE49-F238E27FC236}">
              <a16:creationId xmlns="" xmlns:a16="http://schemas.microsoft.com/office/drawing/2014/main" id="{5E2C0E77-D4D5-4333-8DD8-73C560D3EEA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41" name="PenDraw 6">
          <a:extLst>
            <a:ext uri="{FF2B5EF4-FFF2-40B4-BE49-F238E27FC236}">
              <a16:creationId xmlns="" xmlns:a16="http://schemas.microsoft.com/office/drawing/2014/main" id="{CF7FA6CA-81DD-42F6-BA0E-F63F3B0A431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42" name="PenDraw 6">
          <a:extLst>
            <a:ext uri="{FF2B5EF4-FFF2-40B4-BE49-F238E27FC236}">
              <a16:creationId xmlns="" xmlns:a16="http://schemas.microsoft.com/office/drawing/2014/main" id="{F4ECEF98-128A-4006-8787-F6B8342F4F3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43" name="PenDraw 6">
          <a:extLst>
            <a:ext uri="{FF2B5EF4-FFF2-40B4-BE49-F238E27FC236}">
              <a16:creationId xmlns="" xmlns:a16="http://schemas.microsoft.com/office/drawing/2014/main" id="{D2FB6427-F69F-4BAE-A7C3-D07E57E14FF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44" name="PenDraw 6">
          <a:extLst>
            <a:ext uri="{FF2B5EF4-FFF2-40B4-BE49-F238E27FC236}">
              <a16:creationId xmlns="" xmlns:a16="http://schemas.microsoft.com/office/drawing/2014/main" id="{E38A4B6A-F08F-40C6-B22D-58C4D80686F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45" name="PenDraw 6">
          <a:extLst>
            <a:ext uri="{FF2B5EF4-FFF2-40B4-BE49-F238E27FC236}">
              <a16:creationId xmlns="" xmlns:a16="http://schemas.microsoft.com/office/drawing/2014/main" id="{FA182589-5439-4515-9371-36407114AE0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46" name="PenDraw 6">
          <a:extLst>
            <a:ext uri="{FF2B5EF4-FFF2-40B4-BE49-F238E27FC236}">
              <a16:creationId xmlns="" xmlns:a16="http://schemas.microsoft.com/office/drawing/2014/main" id="{5F5889AB-EE3C-4E23-B8BA-2D4BD42F29D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47" name="PenDraw 6">
          <a:extLst>
            <a:ext uri="{FF2B5EF4-FFF2-40B4-BE49-F238E27FC236}">
              <a16:creationId xmlns="" xmlns:a16="http://schemas.microsoft.com/office/drawing/2014/main" id="{99C9C224-62CE-4434-A722-43E34585557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48" name="PenDraw 6">
          <a:extLst>
            <a:ext uri="{FF2B5EF4-FFF2-40B4-BE49-F238E27FC236}">
              <a16:creationId xmlns="" xmlns:a16="http://schemas.microsoft.com/office/drawing/2014/main" id="{3322E7F2-05A3-4A59-B8FA-036A34DEBA3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49" name="PenDraw 6">
          <a:extLst>
            <a:ext uri="{FF2B5EF4-FFF2-40B4-BE49-F238E27FC236}">
              <a16:creationId xmlns="" xmlns:a16="http://schemas.microsoft.com/office/drawing/2014/main" id="{76832FB6-95E6-486C-BA97-4E96ADA4A00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50" name="PenDraw 6">
          <a:extLst>
            <a:ext uri="{FF2B5EF4-FFF2-40B4-BE49-F238E27FC236}">
              <a16:creationId xmlns="" xmlns:a16="http://schemas.microsoft.com/office/drawing/2014/main" id="{5E120985-BC72-487F-B2A1-97120CB4962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51" name="PenDraw 6">
          <a:extLst>
            <a:ext uri="{FF2B5EF4-FFF2-40B4-BE49-F238E27FC236}">
              <a16:creationId xmlns="" xmlns:a16="http://schemas.microsoft.com/office/drawing/2014/main" id="{898AD0A0-328B-4AB7-8F17-A9345636014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52" name="PenDraw 6">
          <a:extLst>
            <a:ext uri="{FF2B5EF4-FFF2-40B4-BE49-F238E27FC236}">
              <a16:creationId xmlns="" xmlns:a16="http://schemas.microsoft.com/office/drawing/2014/main" id="{64A1D9C8-2B40-457D-8DAA-1A9B6ECD931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53" name="PenDraw 6">
          <a:extLst>
            <a:ext uri="{FF2B5EF4-FFF2-40B4-BE49-F238E27FC236}">
              <a16:creationId xmlns="" xmlns:a16="http://schemas.microsoft.com/office/drawing/2014/main" id="{1C45AC7C-4574-4719-A922-0C9830D49C9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54" name="PenDraw 6">
          <a:extLst>
            <a:ext uri="{FF2B5EF4-FFF2-40B4-BE49-F238E27FC236}">
              <a16:creationId xmlns="" xmlns:a16="http://schemas.microsoft.com/office/drawing/2014/main" id="{687B0A71-D4CC-4E0E-810B-4BF8253C8AB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55" name="PenDraw 6">
          <a:extLst>
            <a:ext uri="{FF2B5EF4-FFF2-40B4-BE49-F238E27FC236}">
              <a16:creationId xmlns="" xmlns:a16="http://schemas.microsoft.com/office/drawing/2014/main" id="{37B58C46-0C02-406A-84E6-9EEB15258DC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56" name="PenDraw 6">
          <a:extLst>
            <a:ext uri="{FF2B5EF4-FFF2-40B4-BE49-F238E27FC236}">
              <a16:creationId xmlns="" xmlns:a16="http://schemas.microsoft.com/office/drawing/2014/main" id="{FA449E6F-FD9B-4737-ACC8-BE0BCD4064D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57" name="PenDraw 6">
          <a:extLst>
            <a:ext uri="{FF2B5EF4-FFF2-40B4-BE49-F238E27FC236}">
              <a16:creationId xmlns="" xmlns:a16="http://schemas.microsoft.com/office/drawing/2014/main" id="{B53BCC33-205E-4ACD-90E6-F1E07A28045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58" name="PenDraw 6">
          <a:extLst>
            <a:ext uri="{FF2B5EF4-FFF2-40B4-BE49-F238E27FC236}">
              <a16:creationId xmlns="" xmlns:a16="http://schemas.microsoft.com/office/drawing/2014/main" id="{B17A95A7-3EB9-42D6-BDD0-3900D412985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59" name="PenDraw 6">
          <a:extLst>
            <a:ext uri="{FF2B5EF4-FFF2-40B4-BE49-F238E27FC236}">
              <a16:creationId xmlns="" xmlns:a16="http://schemas.microsoft.com/office/drawing/2014/main" id="{781B1CBA-1290-44DD-8C9D-EF7679F3E9F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60" name="PenDraw 6">
          <a:extLst>
            <a:ext uri="{FF2B5EF4-FFF2-40B4-BE49-F238E27FC236}">
              <a16:creationId xmlns="" xmlns:a16="http://schemas.microsoft.com/office/drawing/2014/main" id="{BE0018A5-79F3-4029-8592-FE11FDAE991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61" name="PenDraw 6">
          <a:extLst>
            <a:ext uri="{FF2B5EF4-FFF2-40B4-BE49-F238E27FC236}">
              <a16:creationId xmlns="" xmlns:a16="http://schemas.microsoft.com/office/drawing/2014/main" id="{BF530758-F0F1-48F8-BB88-5CAEC908B72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62" name="PenDraw 6">
          <a:extLst>
            <a:ext uri="{FF2B5EF4-FFF2-40B4-BE49-F238E27FC236}">
              <a16:creationId xmlns="" xmlns:a16="http://schemas.microsoft.com/office/drawing/2014/main" id="{05CC50F3-61E4-4169-91DC-0D53074ED7B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63" name="PenDraw 6">
          <a:extLst>
            <a:ext uri="{FF2B5EF4-FFF2-40B4-BE49-F238E27FC236}">
              <a16:creationId xmlns="" xmlns:a16="http://schemas.microsoft.com/office/drawing/2014/main" id="{FDF20DB7-F2DC-4838-BC8D-8EA6C1CCD71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64" name="PenDraw 6">
          <a:extLst>
            <a:ext uri="{FF2B5EF4-FFF2-40B4-BE49-F238E27FC236}">
              <a16:creationId xmlns="" xmlns:a16="http://schemas.microsoft.com/office/drawing/2014/main" id="{67DC185E-CBC7-4380-9762-1DB336052F4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65" name="PenDraw 6">
          <a:extLst>
            <a:ext uri="{FF2B5EF4-FFF2-40B4-BE49-F238E27FC236}">
              <a16:creationId xmlns="" xmlns:a16="http://schemas.microsoft.com/office/drawing/2014/main" id="{28C9833E-2D3E-4471-8BFF-56288D259D4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66" name="PenDraw 6">
          <a:extLst>
            <a:ext uri="{FF2B5EF4-FFF2-40B4-BE49-F238E27FC236}">
              <a16:creationId xmlns="" xmlns:a16="http://schemas.microsoft.com/office/drawing/2014/main" id="{0A7BF15B-1369-4975-9749-77C31F37890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67" name="PenDraw 6">
          <a:extLst>
            <a:ext uri="{FF2B5EF4-FFF2-40B4-BE49-F238E27FC236}">
              <a16:creationId xmlns="" xmlns:a16="http://schemas.microsoft.com/office/drawing/2014/main" id="{9CD69C96-C576-4FB9-BBA7-D6C6D8C8D38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68" name="PenDraw 6">
          <a:extLst>
            <a:ext uri="{FF2B5EF4-FFF2-40B4-BE49-F238E27FC236}">
              <a16:creationId xmlns="" xmlns:a16="http://schemas.microsoft.com/office/drawing/2014/main" id="{E6BC15D1-B411-4DE6-9356-4A741B3FF16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69" name="PenDraw 6">
          <a:extLst>
            <a:ext uri="{FF2B5EF4-FFF2-40B4-BE49-F238E27FC236}">
              <a16:creationId xmlns="" xmlns:a16="http://schemas.microsoft.com/office/drawing/2014/main" id="{3A822ED4-F7FB-4A37-BBD9-4236577BCD9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70" name="PenDraw 6">
          <a:extLst>
            <a:ext uri="{FF2B5EF4-FFF2-40B4-BE49-F238E27FC236}">
              <a16:creationId xmlns="" xmlns:a16="http://schemas.microsoft.com/office/drawing/2014/main" id="{C5940DF7-D222-407C-86BB-598A5481544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71" name="PenDraw 6">
          <a:extLst>
            <a:ext uri="{FF2B5EF4-FFF2-40B4-BE49-F238E27FC236}">
              <a16:creationId xmlns="" xmlns:a16="http://schemas.microsoft.com/office/drawing/2014/main" id="{D08CE57E-0EB2-46E0-8AFF-76247B9295B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72" name="PenDraw 6">
          <a:extLst>
            <a:ext uri="{FF2B5EF4-FFF2-40B4-BE49-F238E27FC236}">
              <a16:creationId xmlns="" xmlns:a16="http://schemas.microsoft.com/office/drawing/2014/main" id="{28C09BC6-7232-462A-8119-B952C1A46B8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73" name="PenDraw 6">
          <a:extLst>
            <a:ext uri="{FF2B5EF4-FFF2-40B4-BE49-F238E27FC236}">
              <a16:creationId xmlns="" xmlns:a16="http://schemas.microsoft.com/office/drawing/2014/main" id="{14224DD0-E086-4F96-A9E0-31203F9DA4D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74" name="PenDraw 6">
          <a:extLst>
            <a:ext uri="{FF2B5EF4-FFF2-40B4-BE49-F238E27FC236}">
              <a16:creationId xmlns="" xmlns:a16="http://schemas.microsoft.com/office/drawing/2014/main" id="{88BC5B86-3E63-4231-9DF0-1591824A2DA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75" name="PenDraw 6">
          <a:extLst>
            <a:ext uri="{FF2B5EF4-FFF2-40B4-BE49-F238E27FC236}">
              <a16:creationId xmlns="" xmlns:a16="http://schemas.microsoft.com/office/drawing/2014/main" id="{06183ED9-ABB0-4F80-A3A0-B577E8BF8EC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76" name="PenDraw 6">
          <a:extLst>
            <a:ext uri="{FF2B5EF4-FFF2-40B4-BE49-F238E27FC236}">
              <a16:creationId xmlns="" xmlns:a16="http://schemas.microsoft.com/office/drawing/2014/main" id="{FD44570E-446A-4A74-8FD9-4F11412D8D0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77" name="PenDraw 6">
          <a:extLst>
            <a:ext uri="{FF2B5EF4-FFF2-40B4-BE49-F238E27FC236}">
              <a16:creationId xmlns="" xmlns:a16="http://schemas.microsoft.com/office/drawing/2014/main" id="{5310CC5A-D6C9-4AB9-9641-F7BD57160CF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78" name="PenDraw 6">
          <a:extLst>
            <a:ext uri="{FF2B5EF4-FFF2-40B4-BE49-F238E27FC236}">
              <a16:creationId xmlns="" xmlns:a16="http://schemas.microsoft.com/office/drawing/2014/main" id="{BCD8E7AA-365A-46F2-8088-A88ABD4943C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79" name="PenDraw 6">
          <a:extLst>
            <a:ext uri="{FF2B5EF4-FFF2-40B4-BE49-F238E27FC236}">
              <a16:creationId xmlns="" xmlns:a16="http://schemas.microsoft.com/office/drawing/2014/main" id="{D4D882BB-E3F5-4E13-94D7-5B99726303E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80" name="PenDraw 6">
          <a:extLst>
            <a:ext uri="{FF2B5EF4-FFF2-40B4-BE49-F238E27FC236}">
              <a16:creationId xmlns="" xmlns:a16="http://schemas.microsoft.com/office/drawing/2014/main" id="{CDDCD37C-FF7D-49DF-B6D3-F805823302D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81" name="PenDraw 6">
          <a:extLst>
            <a:ext uri="{FF2B5EF4-FFF2-40B4-BE49-F238E27FC236}">
              <a16:creationId xmlns="" xmlns:a16="http://schemas.microsoft.com/office/drawing/2014/main" id="{6346D2B9-0B2B-4FA1-9EDF-16271693A77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82" name="PenDraw 6">
          <a:extLst>
            <a:ext uri="{FF2B5EF4-FFF2-40B4-BE49-F238E27FC236}">
              <a16:creationId xmlns="" xmlns:a16="http://schemas.microsoft.com/office/drawing/2014/main" id="{0A84CBA4-08C9-44F6-9CF7-BA0A699AD88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83" name="PenDraw 6">
          <a:extLst>
            <a:ext uri="{FF2B5EF4-FFF2-40B4-BE49-F238E27FC236}">
              <a16:creationId xmlns="" xmlns:a16="http://schemas.microsoft.com/office/drawing/2014/main" id="{F123FE37-54BA-46A9-856E-CC5B05CBFDC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84" name="PenDraw 6">
          <a:extLst>
            <a:ext uri="{FF2B5EF4-FFF2-40B4-BE49-F238E27FC236}">
              <a16:creationId xmlns="" xmlns:a16="http://schemas.microsoft.com/office/drawing/2014/main" id="{E3350CA3-2634-4913-9043-DBBF864CA51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85" name="PenDraw 6">
          <a:extLst>
            <a:ext uri="{FF2B5EF4-FFF2-40B4-BE49-F238E27FC236}">
              <a16:creationId xmlns="" xmlns:a16="http://schemas.microsoft.com/office/drawing/2014/main" id="{6CFD82AD-572D-4A3D-B993-1E3002C700E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86" name="PenDraw 6">
          <a:extLst>
            <a:ext uri="{FF2B5EF4-FFF2-40B4-BE49-F238E27FC236}">
              <a16:creationId xmlns="" xmlns:a16="http://schemas.microsoft.com/office/drawing/2014/main" id="{9DDFEA8C-DC35-470F-A656-03758AC3A91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87" name="PenDraw 6">
          <a:extLst>
            <a:ext uri="{FF2B5EF4-FFF2-40B4-BE49-F238E27FC236}">
              <a16:creationId xmlns="" xmlns:a16="http://schemas.microsoft.com/office/drawing/2014/main" id="{1F4FAEFF-6FE7-4805-B0CA-56BEA307D0F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88" name="PenDraw 6">
          <a:extLst>
            <a:ext uri="{FF2B5EF4-FFF2-40B4-BE49-F238E27FC236}">
              <a16:creationId xmlns="" xmlns:a16="http://schemas.microsoft.com/office/drawing/2014/main" id="{3C3273BB-6FA9-4F89-B9A7-F0F29A68732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89" name="PenDraw 6">
          <a:extLst>
            <a:ext uri="{FF2B5EF4-FFF2-40B4-BE49-F238E27FC236}">
              <a16:creationId xmlns="" xmlns:a16="http://schemas.microsoft.com/office/drawing/2014/main" id="{240CC094-0AE2-4288-914B-0EBCAC7FE64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90" name="PenDraw 6">
          <a:extLst>
            <a:ext uri="{FF2B5EF4-FFF2-40B4-BE49-F238E27FC236}">
              <a16:creationId xmlns="" xmlns:a16="http://schemas.microsoft.com/office/drawing/2014/main" id="{A9F73E44-DF0D-4F56-8732-E5A851DECBA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91" name="PenDraw 6">
          <a:extLst>
            <a:ext uri="{FF2B5EF4-FFF2-40B4-BE49-F238E27FC236}">
              <a16:creationId xmlns="" xmlns:a16="http://schemas.microsoft.com/office/drawing/2014/main" id="{6CDE11BA-8398-4FA4-A388-9E19BDFDEB9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92" name="PenDraw 6">
          <a:extLst>
            <a:ext uri="{FF2B5EF4-FFF2-40B4-BE49-F238E27FC236}">
              <a16:creationId xmlns="" xmlns:a16="http://schemas.microsoft.com/office/drawing/2014/main" id="{C0F48997-1ACC-4397-817E-756701163AE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93" name="PenDraw 6">
          <a:extLst>
            <a:ext uri="{FF2B5EF4-FFF2-40B4-BE49-F238E27FC236}">
              <a16:creationId xmlns="" xmlns:a16="http://schemas.microsoft.com/office/drawing/2014/main" id="{BDB5C050-13B6-4C19-BAA1-9A5BDFAF044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94" name="PenDraw 6">
          <a:extLst>
            <a:ext uri="{FF2B5EF4-FFF2-40B4-BE49-F238E27FC236}">
              <a16:creationId xmlns="" xmlns:a16="http://schemas.microsoft.com/office/drawing/2014/main" id="{C07B3A11-5B9C-43E0-BE8E-56D11121EF7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95" name="PenDraw 6">
          <a:extLst>
            <a:ext uri="{FF2B5EF4-FFF2-40B4-BE49-F238E27FC236}">
              <a16:creationId xmlns="" xmlns:a16="http://schemas.microsoft.com/office/drawing/2014/main" id="{00459B3E-DAC9-4A73-A4BB-FDF972568B3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96" name="PenDraw 6">
          <a:extLst>
            <a:ext uri="{FF2B5EF4-FFF2-40B4-BE49-F238E27FC236}">
              <a16:creationId xmlns="" xmlns:a16="http://schemas.microsoft.com/office/drawing/2014/main" id="{D2BA3710-38D7-4137-BE2F-A8CD71F7882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97" name="PenDraw 6">
          <a:extLst>
            <a:ext uri="{FF2B5EF4-FFF2-40B4-BE49-F238E27FC236}">
              <a16:creationId xmlns="" xmlns:a16="http://schemas.microsoft.com/office/drawing/2014/main" id="{583903A1-D99F-4B5E-98EE-DDCFEA4E9F9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98" name="PenDraw 6">
          <a:extLst>
            <a:ext uri="{FF2B5EF4-FFF2-40B4-BE49-F238E27FC236}">
              <a16:creationId xmlns="" xmlns:a16="http://schemas.microsoft.com/office/drawing/2014/main" id="{6660CFC0-75CD-4647-B743-F705526AA2E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99" name="PenDraw 6">
          <a:extLst>
            <a:ext uri="{FF2B5EF4-FFF2-40B4-BE49-F238E27FC236}">
              <a16:creationId xmlns="" xmlns:a16="http://schemas.microsoft.com/office/drawing/2014/main" id="{E7680BB0-A24A-4E6F-89E9-12D355FB8B4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00" name="PenDraw 6">
          <a:extLst>
            <a:ext uri="{FF2B5EF4-FFF2-40B4-BE49-F238E27FC236}">
              <a16:creationId xmlns="" xmlns:a16="http://schemas.microsoft.com/office/drawing/2014/main" id="{00A38DEE-888F-42A2-BDF3-EF39F6C620E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01" name="PenDraw 6">
          <a:extLst>
            <a:ext uri="{FF2B5EF4-FFF2-40B4-BE49-F238E27FC236}">
              <a16:creationId xmlns="" xmlns:a16="http://schemas.microsoft.com/office/drawing/2014/main" id="{C2AA6416-86B9-4F22-B1A3-4E9E577554C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02" name="PenDraw 6">
          <a:extLst>
            <a:ext uri="{FF2B5EF4-FFF2-40B4-BE49-F238E27FC236}">
              <a16:creationId xmlns="" xmlns:a16="http://schemas.microsoft.com/office/drawing/2014/main" id="{492AD9AC-4608-4C52-96D5-61F25A78445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03" name="PenDraw 6">
          <a:extLst>
            <a:ext uri="{FF2B5EF4-FFF2-40B4-BE49-F238E27FC236}">
              <a16:creationId xmlns="" xmlns:a16="http://schemas.microsoft.com/office/drawing/2014/main" id="{CE6A521C-2D3B-4EE2-B95B-57AC907013A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04" name="PenDraw 6">
          <a:extLst>
            <a:ext uri="{FF2B5EF4-FFF2-40B4-BE49-F238E27FC236}">
              <a16:creationId xmlns="" xmlns:a16="http://schemas.microsoft.com/office/drawing/2014/main" id="{C73B6D78-AADF-4610-BF8B-A90654CCB22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05" name="PenDraw 6">
          <a:extLst>
            <a:ext uri="{FF2B5EF4-FFF2-40B4-BE49-F238E27FC236}">
              <a16:creationId xmlns="" xmlns:a16="http://schemas.microsoft.com/office/drawing/2014/main" id="{D319D178-12D8-49DF-8089-1B95C6A2309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06" name="PenDraw 6">
          <a:extLst>
            <a:ext uri="{FF2B5EF4-FFF2-40B4-BE49-F238E27FC236}">
              <a16:creationId xmlns="" xmlns:a16="http://schemas.microsoft.com/office/drawing/2014/main" id="{20F64520-D502-4243-BBF4-7079B6D0411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07" name="PenDraw 6">
          <a:extLst>
            <a:ext uri="{FF2B5EF4-FFF2-40B4-BE49-F238E27FC236}">
              <a16:creationId xmlns="" xmlns:a16="http://schemas.microsoft.com/office/drawing/2014/main" id="{0B2D2ED2-F32F-492A-A1F5-A0C0624E7EB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08" name="PenDraw 6">
          <a:extLst>
            <a:ext uri="{FF2B5EF4-FFF2-40B4-BE49-F238E27FC236}">
              <a16:creationId xmlns="" xmlns:a16="http://schemas.microsoft.com/office/drawing/2014/main" id="{43361AC5-2C27-4697-B750-CE3F8A62559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09" name="PenDraw 6">
          <a:extLst>
            <a:ext uri="{FF2B5EF4-FFF2-40B4-BE49-F238E27FC236}">
              <a16:creationId xmlns="" xmlns:a16="http://schemas.microsoft.com/office/drawing/2014/main" id="{6640D1C8-8CEB-416C-8796-58A644F27A0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10" name="PenDraw 6">
          <a:extLst>
            <a:ext uri="{FF2B5EF4-FFF2-40B4-BE49-F238E27FC236}">
              <a16:creationId xmlns="" xmlns:a16="http://schemas.microsoft.com/office/drawing/2014/main" id="{AFDB5B90-BD2F-4C30-8921-FC220CAE493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11" name="PenDraw 6">
          <a:extLst>
            <a:ext uri="{FF2B5EF4-FFF2-40B4-BE49-F238E27FC236}">
              <a16:creationId xmlns="" xmlns:a16="http://schemas.microsoft.com/office/drawing/2014/main" id="{FBD86CA1-0A72-4E10-A94D-0CA288F49C0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12" name="PenDraw 6">
          <a:extLst>
            <a:ext uri="{FF2B5EF4-FFF2-40B4-BE49-F238E27FC236}">
              <a16:creationId xmlns="" xmlns:a16="http://schemas.microsoft.com/office/drawing/2014/main" id="{FA754BC6-C17F-40E5-9A6D-55BD3676A30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13" name="PenDraw 6">
          <a:extLst>
            <a:ext uri="{FF2B5EF4-FFF2-40B4-BE49-F238E27FC236}">
              <a16:creationId xmlns="" xmlns:a16="http://schemas.microsoft.com/office/drawing/2014/main" id="{DCBE4B32-2298-483C-BD69-021930741E9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14" name="PenDraw 6">
          <a:extLst>
            <a:ext uri="{FF2B5EF4-FFF2-40B4-BE49-F238E27FC236}">
              <a16:creationId xmlns="" xmlns:a16="http://schemas.microsoft.com/office/drawing/2014/main" id="{1393182F-1F24-4A09-BE13-5FED90FA943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15" name="PenDraw 6">
          <a:extLst>
            <a:ext uri="{FF2B5EF4-FFF2-40B4-BE49-F238E27FC236}">
              <a16:creationId xmlns="" xmlns:a16="http://schemas.microsoft.com/office/drawing/2014/main" id="{AB47245E-451E-4FF7-B0AB-44810DC9045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16" name="PenDraw 6">
          <a:extLst>
            <a:ext uri="{FF2B5EF4-FFF2-40B4-BE49-F238E27FC236}">
              <a16:creationId xmlns="" xmlns:a16="http://schemas.microsoft.com/office/drawing/2014/main" id="{EF702A66-2765-4615-92A0-A3CD2C1B512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17" name="PenDraw 6">
          <a:extLst>
            <a:ext uri="{FF2B5EF4-FFF2-40B4-BE49-F238E27FC236}">
              <a16:creationId xmlns="" xmlns:a16="http://schemas.microsoft.com/office/drawing/2014/main" id="{7A504814-5663-469C-AD14-995F2717988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18" name="PenDraw 6">
          <a:extLst>
            <a:ext uri="{FF2B5EF4-FFF2-40B4-BE49-F238E27FC236}">
              <a16:creationId xmlns="" xmlns:a16="http://schemas.microsoft.com/office/drawing/2014/main" id="{8680CE1A-1157-4719-898A-7D5231121A7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19" name="PenDraw 6">
          <a:extLst>
            <a:ext uri="{FF2B5EF4-FFF2-40B4-BE49-F238E27FC236}">
              <a16:creationId xmlns="" xmlns:a16="http://schemas.microsoft.com/office/drawing/2014/main" id="{22FD852B-F403-4ADE-8E37-8C8CACF380F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20" name="PenDraw 6">
          <a:extLst>
            <a:ext uri="{FF2B5EF4-FFF2-40B4-BE49-F238E27FC236}">
              <a16:creationId xmlns="" xmlns:a16="http://schemas.microsoft.com/office/drawing/2014/main" id="{EB75076E-87A5-4996-8314-FBA4C66B933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21" name="PenDraw 6">
          <a:extLst>
            <a:ext uri="{FF2B5EF4-FFF2-40B4-BE49-F238E27FC236}">
              <a16:creationId xmlns="" xmlns:a16="http://schemas.microsoft.com/office/drawing/2014/main" id="{D805316B-B7E1-41F6-A7B5-0134950F9DD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22" name="PenDraw 6">
          <a:extLst>
            <a:ext uri="{FF2B5EF4-FFF2-40B4-BE49-F238E27FC236}">
              <a16:creationId xmlns="" xmlns:a16="http://schemas.microsoft.com/office/drawing/2014/main" id="{A018D95B-5DA0-4651-939C-B8C343675B1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23" name="PenDraw 6">
          <a:extLst>
            <a:ext uri="{FF2B5EF4-FFF2-40B4-BE49-F238E27FC236}">
              <a16:creationId xmlns="" xmlns:a16="http://schemas.microsoft.com/office/drawing/2014/main" id="{E4D4784A-AFDF-44F7-A9DB-2073D3200C6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24" name="PenDraw 6">
          <a:extLst>
            <a:ext uri="{FF2B5EF4-FFF2-40B4-BE49-F238E27FC236}">
              <a16:creationId xmlns="" xmlns:a16="http://schemas.microsoft.com/office/drawing/2014/main" id="{3BCF83F9-627A-46B8-BABF-3EA7A663EB9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25" name="PenDraw 6">
          <a:extLst>
            <a:ext uri="{FF2B5EF4-FFF2-40B4-BE49-F238E27FC236}">
              <a16:creationId xmlns="" xmlns:a16="http://schemas.microsoft.com/office/drawing/2014/main" id="{EFB10DE8-09CA-45A6-956D-8302D36875E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26" name="PenDraw 6">
          <a:extLst>
            <a:ext uri="{FF2B5EF4-FFF2-40B4-BE49-F238E27FC236}">
              <a16:creationId xmlns="" xmlns:a16="http://schemas.microsoft.com/office/drawing/2014/main" id="{5D9A2E7C-9BA3-4DA6-9F3E-3016D5F770E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27" name="PenDraw 6">
          <a:extLst>
            <a:ext uri="{FF2B5EF4-FFF2-40B4-BE49-F238E27FC236}">
              <a16:creationId xmlns="" xmlns:a16="http://schemas.microsoft.com/office/drawing/2014/main" id="{BC4EEAD6-34D8-48A4-B441-96596969BA6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28" name="PenDraw 6">
          <a:extLst>
            <a:ext uri="{FF2B5EF4-FFF2-40B4-BE49-F238E27FC236}">
              <a16:creationId xmlns="" xmlns:a16="http://schemas.microsoft.com/office/drawing/2014/main" id="{19852626-3916-4D4E-9C02-94EFB9F22E0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29" name="PenDraw 6">
          <a:extLst>
            <a:ext uri="{FF2B5EF4-FFF2-40B4-BE49-F238E27FC236}">
              <a16:creationId xmlns="" xmlns:a16="http://schemas.microsoft.com/office/drawing/2014/main" id="{73F4B574-2639-425C-A352-C15278C6E60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30" name="PenDraw 6">
          <a:extLst>
            <a:ext uri="{FF2B5EF4-FFF2-40B4-BE49-F238E27FC236}">
              <a16:creationId xmlns="" xmlns:a16="http://schemas.microsoft.com/office/drawing/2014/main" id="{E6A664C0-8F97-4C4B-B76B-B899A0A8D37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31" name="PenDraw 6">
          <a:extLst>
            <a:ext uri="{FF2B5EF4-FFF2-40B4-BE49-F238E27FC236}">
              <a16:creationId xmlns="" xmlns:a16="http://schemas.microsoft.com/office/drawing/2014/main" id="{55C671C5-0EA6-417D-A540-73C1B86A5E0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32" name="PenDraw 6">
          <a:extLst>
            <a:ext uri="{FF2B5EF4-FFF2-40B4-BE49-F238E27FC236}">
              <a16:creationId xmlns="" xmlns:a16="http://schemas.microsoft.com/office/drawing/2014/main" id="{23D2AF1D-7F45-4515-B201-E0FC0AFA722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33" name="PenDraw 6">
          <a:extLst>
            <a:ext uri="{FF2B5EF4-FFF2-40B4-BE49-F238E27FC236}">
              <a16:creationId xmlns="" xmlns:a16="http://schemas.microsoft.com/office/drawing/2014/main" id="{CDCEC2BA-25D1-4153-9D4D-712B70D2537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34" name="PenDraw 6">
          <a:extLst>
            <a:ext uri="{FF2B5EF4-FFF2-40B4-BE49-F238E27FC236}">
              <a16:creationId xmlns="" xmlns:a16="http://schemas.microsoft.com/office/drawing/2014/main" id="{E832E72E-51DA-45DD-BDF3-F188EF18BE5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35" name="PenDraw 6">
          <a:extLst>
            <a:ext uri="{FF2B5EF4-FFF2-40B4-BE49-F238E27FC236}">
              <a16:creationId xmlns="" xmlns:a16="http://schemas.microsoft.com/office/drawing/2014/main" id="{06C06A2E-2AF5-4BC5-A74C-AD879C30762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36" name="PenDraw 6">
          <a:extLst>
            <a:ext uri="{FF2B5EF4-FFF2-40B4-BE49-F238E27FC236}">
              <a16:creationId xmlns="" xmlns:a16="http://schemas.microsoft.com/office/drawing/2014/main" id="{DF88D3EE-0228-4754-8642-B5DBFDA7DBD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37" name="PenDraw 6">
          <a:extLst>
            <a:ext uri="{FF2B5EF4-FFF2-40B4-BE49-F238E27FC236}">
              <a16:creationId xmlns="" xmlns:a16="http://schemas.microsoft.com/office/drawing/2014/main" id="{5C3C2342-802A-4B51-A671-65D3AD10957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38" name="PenDraw 6">
          <a:extLst>
            <a:ext uri="{FF2B5EF4-FFF2-40B4-BE49-F238E27FC236}">
              <a16:creationId xmlns="" xmlns:a16="http://schemas.microsoft.com/office/drawing/2014/main" id="{B493F636-E018-4AF3-AA1F-C254A693741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39" name="PenDraw 6">
          <a:extLst>
            <a:ext uri="{FF2B5EF4-FFF2-40B4-BE49-F238E27FC236}">
              <a16:creationId xmlns="" xmlns:a16="http://schemas.microsoft.com/office/drawing/2014/main" id="{004D9D43-7AC0-4C97-805E-D6F940A8C2E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40" name="PenDraw 6">
          <a:extLst>
            <a:ext uri="{FF2B5EF4-FFF2-40B4-BE49-F238E27FC236}">
              <a16:creationId xmlns="" xmlns:a16="http://schemas.microsoft.com/office/drawing/2014/main" id="{6DB3A2AE-7C90-4C45-BED7-71FD68EE372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41" name="PenDraw 6">
          <a:extLst>
            <a:ext uri="{FF2B5EF4-FFF2-40B4-BE49-F238E27FC236}">
              <a16:creationId xmlns="" xmlns:a16="http://schemas.microsoft.com/office/drawing/2014/main" id="{3E7510A6-7C6F-42EF-9AE0-05043BB646B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42" name="PenDraw 6">
          <a:extLst>
            <a:ext uri="{FF2B5EF4-FFF2-40B4-BE49-F238E27FC236}">
              <a16:creationId xmlns="" xmlns:a16="http://schemas.microsoft.com/office/drawing/2014/main" id="{2D1F3460-409F-4EE7-9355-582F07A7286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43" name="PenDraw 6">
          <a:extLst>
            <a:ext uri="{FF2B5EF4-FFF2-40B4-BE49-F238E27FC236}">
              <a16:creationId xmlns="" xmlns:a16="http://schemas.microsoft.com/office/drawing/2014/main" id="{681C323D-03E7-4EA3-8A8F-FBF5AD74092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44" name="PenDraw 6">
          <a:extLst>
            <a:ext uri="{FF2B5EF4-FFF2-40B4-BE49-F238E27FC236}">
              <a16:creationId xmlns="" xmlns:a16="http://schemas.microsoft.com/office/drawing/2014/main" id="{E95BD44C-EBCA-4CC7-BFDB-1F4C8A76DF2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45" name="PenDraw 6">
          <a:extLst>
            <a:ext uri="{FF2B5EF4-FFF2-40B4-BE49-F238E27FC236}">
              <a16:creationId xmlns="" xmlns:a16="http://schemas.microsoft.com/office/drawing/2014/main" id="{739DC1FC-F516-4410-BD18-DE00AA991F2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46" name="PenDraw 6">
          <a:extLst>
            <a:ext uri="{FF2B5EF4-FFF2-40B4-BE49-F238E27FC236}">
              <a16:creationId xmlns="" xmlns:a16="http://schemas.microsoft.com/office/drawing/2014/main" id="{E7EEEC4B-3E2B-4B8A-BE69-DC8185F4E51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47" name="PenDraw 6">
          <a:extLst>
            <a:ext uri="{FF2B5EF4-FFF2-40B4-BE49-F238E27FC236}">
              <a16:creationId xmlns="" xmlns:a16="http://schemas.microsoft.com/office/drawing/2014/main" id="{A0767324-4FC6-4820-998B-67BE5536E70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48" name="PenDraw 6">
          <a:extLst>
            <a:ext uri="{FF2B5EF4-FFF2-40B4-BE49-F238E27FC236}">
              <a16:creationId xmlns="" xmlns:a16="http://schemas.microsoft.com/office/drawing/2014/main" id="{0CECEBC8-6CF9-47F1-8C66-9A717B6DC07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49" name="PenDraw 6">
          <a:extLst>
            <a:ext uri="{FF2B5EF4-FFF2-40B4-BE49-F238E27FC236}">
              <a16:creationId xmlns="" xmlns:a16="http://schemas.microsoft.com/office/drawing/2014/main" id="{08976A98-5D19-4994-B1FC-7E7E97C962D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50" name="PenDraw 6">
          <a:extLst>
            <a:ext uri="{FF2B5EF4-FFF2-40B4-BE49-F238E27FC236}">
              <a16:creationId xmlns="" xmlns:a16="http://schemas.microsoft.com/office/drawing/2014/main" id="{396605B1-EC19-4F90-A4BD-CD6DA6823A7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51" name="PenDraw 6">
          <a:extLst>
            <a:ext uri="{FF2B5EF4-FFF2-40B4-BE49-F238E27FC236}">
              <a16:creationId xmlns="" xmlns:a16="http://schemas.microsoft.com/office/drawing/2014/main" id="{A0C20BCB-724E-4324-8584-02FEC8CE0BB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52" name="PenDraw 6">
          <a:extLst>
            <a:ext uri="{FF2B5EF4-FFF2-40B4-BE49-F238E27FC236}">
              <a16:creationId xmlns="" xmlns:a16="http://schemas.microsoft.com/office/drawing/2014/main" id="{B3C456B0-739B-4DF9-B6EF-FA11958EB1A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53" name="PenDraw 6">
          <a:extLst>
            <a:ext uri="{FF2B5EF4-FFF2-40B4-BE49-F238E27FC236}">
              <a16:creationId xmlns="" xmlns:a16="http://schemas.microsoft.com/office/drawing/2014/main" id="{408075E9-83B6-4F47-AAD8-69CDD467003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54" name="PenDraw 6">
          <a:extLst>
            <a:ext uri="{FF2B5EF4-FFF2-40B4-BE49-F238E27FC236}">
              <a16:creationId xmlns="" xmlns:a16="http://schemas.microsoft.com/office/drawing/2014/main" id="{A78EDFA3-BB14-4DC5-8EDE-B528F5F084C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55" name="PenDraw 6">
          <a:extLst>
            <a:ext uri="{FF2B5EF4-FFF2-40B4-BE49-F238E27FC236}">
              <a16:creationId xmlns="" xmlns:a16="http://schemas.microsoft.com/office/drawing/2014/main" id="{62339830-FDC0-4726-8E17-7DBA9896EEF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56" name="PenDraw 6">
          <a:extLst>
            <a:ext uri="{FF2B5EF4-FFF2-40B4-BE49-F238E27FC236}">
              <a16:creationId xmlns="" xmlns:a16="http://schemas.microsoft.com/office/drawing/2014/main" id="{5AB53513-48A3-4B6B-97C0-EE407310844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57" name="PenDraw 6">
          <a:extLst>
            <a:ext uri="{FF2B5EF4-FFF2-40B4-BE49-F238E27FC236}">
              <a16:creationId xmlns="" xmlns:a16="http://schemas.microsoft.com/office/drawing/2014/main" id="{E4E9404A-B6BD-475A-BB88-605ED17721F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58" name="PenDraw 6">
          <a:extLst>
            <a:ext uri="{FF2B5EF4-FFF2-40B4-BE49-F238E27FC236}">
              <a16:creationId xmlns="" xmlns:a16="http://schemas.microsoft.com/office/drawing/2014/main" id="{FEACF3CB-539F-4111-800F-DC73D772457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59" name="PenDraw 6">
          <a:extLst>
            <a:ext uri="{FF2B5EF4-FFF2-40B4-BE49-F238E27FC236}">
              <a16:creationId xmlns="" xmlns:a16="http://schemas.microsoft.com/office/drawing/2014/main" id="{686ADEDE-FEF0-4D82-993A-2D87F9AF32E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60" name="PenDraw 6">
          <a:extLst>
            <a:ext uri="{FF2B5EF4-FFF2-40B4-BE49-F238E27FC236}">
              <a16:creationId xmlns="" xmlns:a16="http://schemas.microsoft.com/office/drawing/2014/main" id="{7F26276E-893C-4F46-ABBE-A565EAF72BE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61" name="PenDraw 6">
          <a:extLst>
            <a:ext uri="{FF2B5EF4-FFF2-40B4-BE49-F238E27FC236}">
              <a16:creationId xmlns="" xmlns:a16="http://schemas.microsoft.com/office/drawing/2014/main" id="{79F72481-38F0-4DC8-BFC1-7E9FFE52476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62" name="PenDraw 6">
          <a:extLst>
            <a:ext uri="{FF2B5EF4-FFF2-40B4-BE49-F238E27FC236}">
              <a16:creationId xmlns="" xmlns:a16="http://schemas.microsoft.com/office/drawing/2014/main" id="{791BA5D0-8166-47CF-A149-6C87CEC3B14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63" name="PenDraw 6">
          <a:extLst>
            <a:ext uri="{FF2B5EF4-FFF2-40B4-BE49-F238E27FC236}">
              <a16:creationId xmlns="" xmlns:a16="http://schemas.microsoft.com/office/drawing/2014/main" id="{A45049FF-23DA-42D3-8B15-1AADF38DC35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64" name="PenDraw 6">
          <a:extLst>
            <a:ext uri="{FF2B5EF4-FFF2-40B4-BE49-F238E27FC236}">
              <a16:creationId xmlns="" xmlns:a16="http://schemas.microsoft.com/office/drawing/2014/main" id="{8A59B12A-CDA9-4BE4-B182-CF9BE994A0F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65" name="PenDraw 6">
          <a:extLst>
            <a:ext uri="{FF2B5EF4-FFF2-40B4-BE49-F238E27FC236}">
              <a16:creationId xmlns="" xmlns:a16="http://schemas.microsoft.com/office/drawing/2014/main" id="{AB3F534D-9DF7-45C2-9B3B-535760F61DD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66" name="PenDraw 6">
          <a:extLst>
            <a:ext uri="{FF2B5EF4-FFF2-40B4-BE49-F238E27FC236}">
              <a16:creationId xmlns="" xmlns:a16="http://schemas.microsoft.com/office/drawing/2014/main" id="{FBBD93A0-FBAD-44AA-86F0-1FAECE02D7B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67" name="PenDraw 6">
          <a:extLst>
            <a:ext uri="{FF2B5EF4-FFF2-40B4-BE49-F238E27FC236}">
              <a16:creationId xmlns="" xmlns:a16="http://schemas.microsoft.com/office/drawing/2014/main" id="{F3131508-F3B2-4631-9FBA-5518B55AFE1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68" name="PenDraw 6">
          <a:extLst>
            <a:ext uri="{FF2B5EF4-FFF2-40B4-BE49-F238E27FC236}">
              <a16:creationId xmlns="" xmlns:a16="http://schemas.microsoft.com/office/drawing/2014/main" id="{2BF09A11-330A-4855-A8D4-5610B758F62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69" name="PenDraw 6">
          <a:extLst>
            <a:ext uri="{FF2B5EF4-FFF2-40B4-BE49-F238E27FC236}">
              <a16:creationId xmlns="" xmlns:a16="http://schemas.microsoft.com/office/drawing/2014/main" id="{E94BA7CB-55B5-4453-8317-86E6C3E5CCE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70" name="PenDraw 6">
          <a:extLst>
            <a:ext uri="{FF2B5EF4-FFF2-40B4-BE49-F238E27FC236}">
              <a16:creationId xmlns="" xmlns:a16="http://schemas.microsoft.com/office/drawing/2014/main" id="{1F8EB304-098F-4024-8F80-37A614CFACC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71" name="PenDraw 6">
          <a:extLst>
            <a:ext uri="{FF2B5EF4-FFF2-40B4-BE49-F238E27FC236}">
              <a16:creationId xmlns="" xmlns:a16="http://schemas.microsoft.com/office/drawing/2014/main" id="{DF0A419F-D51C-454D-AD87-E63043919E1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72" name="PenDraw 6">
          <a:extLst>
            <a:ext uri="{FF2B5EF4-FFF2-40B4-BE49-F238E27FC236}">
              <a16:creationId xmlns="" xmlns:a16="http://schemas.microsoft.com/office/drawing/2014/main" id="{DEC0808B-488C-4701-BBC9-5FA3AAA12AF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73" name="PenDraw 6">
          <a:extLst>
            <a:ext uri="{FF2B5EF4-FFF2-40B4-BE49-F238E27FC236}">
              <a16:creationId xmlns="" xmlns:a16="http://schemas.microsoft.com/office/drawing/2014/main" id="{6A8BEC80-7322-4616-981B-47482115A39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74" name="PenDraw 6">
          <a:extLst>
            <a:ext uri="{FF2B5EF4-FFF2-40B4-BE49-F238E27FC236}">
              <a16:creationId xmlns="" xmlns:a16="http://schemas.microsoft.com/office/drawing/2014/main" id="{CEC188D8-3A63-4948-9CE6-8DE0A1BF408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75" name="PenDraw 6">
          <a:extLst>
            <a:ext uri="{FF2B5EF4-FFF2-40B4-BE49-F238E27FC236}">
              <a16:creationId xmlns="" xmlns:a16="http://schemas.microsoft.com/office/drawing/2014/main" id="{118D088C-A7C4-42F9-B125-C54A4611016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76" name="PenDraw 6">
          <a:extLst>
            <a:ext uri="{FF2B5EF4-FFF2-40B4-BE49-F238E27FC236}">
              <a16:creationId xmlns="" xmlns:a16="http://schemas.microsoft.com/office/drawing/2014/main" id="{00A03885-B373-41F1-A635-8BF7D0F19FA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77" name="PenDraw 6">
          <a:extLst>
            <a:ext uri="{FF2B5EF4-FFF2-40B4-BE49-F238E27FC236}">
              <a16:creationId xmlns="" xmlns:a16="http://schemas.microsoft.com/office/drawing/2014/main" id="{4A77AB59-1AB6-4E62-AC7F-C9908FDDAC1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78" name="PenDraw 6">
          <a:extLst>
            <a:ext uri="{FF2B5EF4-FFF2-40B4-BE49-F238E27FC236}">
              <a16:creationId xmlns="" xmlns:a16="http://schemas.microsoft.com/office/drawing/2014/main" id="{B020F5EB-AC65-4E24-ADB5-9E1FE8EBA08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79" name="PenDraw 6">
          <a:extLst>
            <a:ext uri="{FF2B5EF4-FFF2-40B4-BE49-F238E27FC236}">
              <a16:creationId xmlns="" xmlns:a16="http://schemas.microsoft.com/office/drawing/2014/main" id="{3C86F938-ED4E-4323-BBB2-BA5B66C2BA5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80" name="PenDraw 6">
          <a:extLst>
            <a:ext uri="{FF2B5EF4-FFF2-40B4-BE49-F238E27FC236}">
              <a16:creationId xmlns="" xmlns:a16="http://schemas.microsoft.com/office/drawing/2014/main" id="{5DDA13D9-7B07-484D-8A19-654D766BE9C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81" name="PenDraw 6">
          <a:extLst>
            <a:ext uri="{FF2B5EF4-FFF2-40B4-BE49-F238E27FC236}">
              <a16:creationId xmlns="" xmlns:a16="http://schemas.microsoft.com/office/drawing/2014/main" id="{10D7DB19-D239-4416-B22A-3C04D633DE9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82" name="PenDraw 6">
          <a:extLst>
            <a:ext uri="{FF2B5EF4-FFF2-40B4-BE49-F238E27FC236}">
              <a16:creationId xmlns="" xmlns:a16="http://schemas.microsoft.com/office/drawing/2014/main" id="{E42FAB1E-373E-40F8-B199-25F6104FC61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83" name="PenDraw 6">
          <a:extLst>
            <a:ext uri="{FF2B5EF4-FFF2-40B4-BE49-F238E27FC236}">
              <a16:creationId xmlns="" xmlns:a16="http://schemas.microsoft.com/office/drawing/2014/main" id="{C926A2A6-8B3C-435E-917D-3CD2C3300F0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84" name="PenDraw 6">
          <a:extLst>
            <a:ext uri="{FF2B5EF4-FFF2-40B4-BE49-F238E27FC236}">
              <a16:creationId xmlns="" xmlns:a16="http://schemas.microsoft.com/office/drawing/2014/main" id="{BD2A6EEA-01A1-40F8-A36F-AEBFE11C6B0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85" name="PenDraw 6">
          <a:extLst>
            <a:ext uri="{FF2B5EF4-FFF2-40B4-BE49-F238E27FC236}">
              <a16:creationId xmlns="" xmlns:a16="http://schemas.microsoft.com/office/drawing/2014/main" id="{EA931BBC-D106-490D-8486-4677876667D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86" name="PenDraw 6">
          <a:extLst>
            <a:ext uri="{FF2B5EF4-FFF2-40B4-BE49-F238E27FC236}">
              <a16:creationId xmlns="" xmlns:a16="http://schemas.microsoft.com/office/drawing/2014/main" id="{55C65BE4-897E-40CF-8285-019DC1941BB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87" name="PenDraw 6">
          <a:extLst>
            <a:ext uri="{FF2B5EF4-FFF2-40B4-BE49-F238E27FC236}">
              <a16:creationId xmlns="" xmlns:a16="http://schemas.microsoft.com/office/drawing/2014/main" id="{E9B5186E-0832-4982-AB5B-464529D716E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88" name="PenDraw 6">
          <a:extLst>
            <a:ext uri="{FF2B5EF4-FFF2-40B4-BE49-F238E27FC236}">
              <a16:creationId xmlns="" xmlns:a16="http://schemas.microsoft.com/office/drawing/2014/main" id="{31CA97B1-0990-4B00-9B14-A7BD9FCFDC1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89" name="PenDraw 6">
          <a:extLst>
            <a:ext uri="{FF2B5EF4-FFF2-40B4-BE49-F238E27FC236}">
              <a16:creationId xmlns="" xmlns:a16="http://schemas.microsoft.com/office/drawing/2014/main" id="{78C8448C-04A1-4B1F-933C-5B0F16617E3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90" name="PenDraw 6">
          <a:extLst>
            <a:ext uri="{FF2B5EF4-FFF2-40B4-BE49-F238E27FC236}">
              <a16:creationId xmlns="" xmlns:a16="http://schemas.microsoft.com/office/drawing/2014/main" id="{7CB3BB44-068F-414A-87E3-BA84E4A1188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91" name="PenDraw 6">
          <a:extLst>
            <a:ext uri="{FF2B5EF4-FFF2-40B4-BE49-F238E27FC236}">
              <a16:creationId xmlns="" xmlns:a16="http://schemas.microsoft.com/office/drawing/2014/main" id="{2BF0CACB-8EF5-454E-A0C1-1605A41ED8B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92" name="PenDraw 6">
          <a:extLst>
            <a:ext uri="{FF2B5EF4-FFF2-40B4-BE49-F238E27FC236}">
              <a16:creationId xmlns="" xmlns:a16="http://schemas.microsoft.com/office/drawing/2014/main" id="{E8992D57-DC1D-451D-B793-77A1A9A7881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93" name="PenDraw 6">
          <a:extLst>
            <a:ext uri="{FF2B5EF4-FFF2-40B4-BE49-F238E27FC236}">
              <a16:creationId xmlns="" xmlns:a16="http://schemas.microsoft.com/office/drawing/2014/main" id="{09E1D0A3-D7A6-4920-8C5E-6040DA393A1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94" name="PenDraw 6">
          <a:extLst>
            <a:ext uri="{FF2B5EF4-FFF2-40B4-BE49-F238E27FC236}">
              <a16:creationId xmlns="" xmlns:a16="http://schemas.microsoft.com/office/drawing/2014/main" id="{EFDCD084-E56E-4A03-A767-DE64E48305D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95" name="PenDraw 6">
          <a:extLst>
            <a:ext uri="{FF2B5EF4-FFF2-40B4-BE49-F238E27FC236}">
              <a16:creationId xmlns="" xmlns:a16="http://schemas.microsoft.com/office/drawing/2014/main" id="{C04D8FE3-6069-4A82-AF2B-91C496F5854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96" name="PenDraw 6">
          <a:extLst>
            <a:ext uri="{FF2B5EF4-FFF2-40B4-BE49-F238E27FC236}">
              <a16:creationId xmlns="" xmlns:a16="http://schemas.microsoft.com/office/drawing/2014/main" id="{D1BDAE77-738D-47B8-9261-64856DB8332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97" name="PenDraw 6">
          <a:extLst>
            <a:ext uri="{FF2B5EF4-FFF2-40B4-BE49-F238E27FC236}">
              <a16:creationId xmlns="" xmlns:a16="http://schemas.microsoft.com/office/drawing/2014/main" id="{D4065CDB-B0C0-4DA6-8D11-621C3D9627F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98" name="PenDraw 6">
          <a:extLst>
            <a:ext uri="{FF2B5EF4-FFF2-40B4-BE49-F238E27FC236}">
              <a16:creationId xmlns="" xmlns:a16="http://schemas.microsoft.com/office/drawing/2014/main" id="{3D564B86-9C49-47E3-AAAD-9D4DE39BD79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99" name="PenDraw 6">
          <a:extLst>
            <a:ext uri="{FF2B5EF4-FFF2-40B4-BE49-F238E27FC236}">
              <a16:creationId xmlns="" xmlns:a16="http://schemas.microsoft.com/office/drawing/2014/main" id="{EC1BEA71-4E0D-4917-BC9A-360A6321BE2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00" name="PenDraw 6">
          <a:extLst>
            <a:ext uri="{FF2B5EF4-FFF2-40B4-BE49-F238E27FC236}">
              <a16:creationId xmlns="" xmlns:a16="http://schemas.microsoft.com/office/drawing/2014/main" id="{FAB61439-01E3-4152-AAFF-33B8457B6DC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01" name="PenDraw 6">
          <a:extLst>
            <a:ext uri="{FF2B5EF4-FFF2-40B4-BE49-F238E27FC236}">
              <a16:creationId xmlns="" xmlns:a16="http://schemas.microsoft.com/office/drawing/2014/main" id="{1B79BE65-BECE-4923-8BD2-54BEB54C823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02" name="PenDraw 6">
          <a:extLst>
            <a:ext uri="{FF2B5EF4-FFF2-40B4-BE49-F238E27FC236}">
              <a16:creationId xmlns="" xmlns:a16="http://schemas.microsoft.com/office/drawing/2014/main" id="{BF4CA98E-D02D-4504-97D6-FB9409C97BE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03" name="PenDraw 6">
          <a:extLst>
            <a:ext uri="{FF2B5EF4-FFF2-40B4-BE49-F238E27FC236}">
              <a16:creationId xmlns="" xmlns:a16="http://schemas.microsoft.com/office/drawing/2014/main" id="{57F83C52-A154-4CF1-85B4-775E272C44E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04" name="PenDraw 6">
          <a:extLst>
            <a:ext uri="{FF2B5EF4-FFF2-40B4-BE49-F238E27FC236}">
              <a16:creationId xmlns="" xmlns:a16="http://schemas.microsoft.com/office/drawing/2014/main" id="{501B1C35-EF70-44C0-8F7D-A0376CFB01A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05" name="PenDraw 6">
          <a:extLst>
            <a:ext uri="{FF2B5EF4-FFF2-40B4-BE49-F238E27FC236}">
              <a16:creationId xmlns="" xmlns:a16="http://schemas.microsoft.com/office/drawing/2014/main" id="{9B3FFEF6-84C9-4C76-B34C-D2AC9313539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06" name="PenDraw 6">
          <a:extLst>
            <a:ext uri="{FF2B5EF4-FFF2-40B4-BE49-F238E27FC236}">
              <a16:creationId xmlns="" xmlns:a16="http://schemas.microsoft.com/office/drawing/2014/main" id="{FDB349BA-5083-4098-8B17-5B796398257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07" name="PenDraw 6">
          <a:extLst>
            <a:ext uri="{FF2B5EF4-FFF2-40B4-BE49-F238E27FC236}">
              <a16:creationId xmlns="" xmlns:a16="http://schemas.microsoft.com/office/drawing/2014/main" id="{4A6B0313-7057-45C9-A7C3-3DE564EDC00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08" name="PenDraw 6">
          <a:extLst>
            <a:ext uri="{FF2B5EF4-FFF2-40B4-BE49-F238E27FC236}">
              <a16:creationId xmlns="" xmlns:a16="http://schemas.microsoft.com/office/drawing/2014/main" id="{EF0AB0D0-9845-48F3-9515-49A798B4C6A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09" name="PenDraw 6">
          <a:extLst>
            <a:ext uri="{FF2B5EF4-FFF2-40B4-BE49-F238E27FC236}">
              <a16:creationId xmlns="" xmlns:a16="http://schemas.microsoft.com/office/drawing/2014/main" id="{1D040520-0D8A-498B-ADD8-EC06ACE78CD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10" name="PenDraw 6">
          <a:extLst>
            <a:ext uri="{FF2B5EF4-FFF2-40B4-BE49-F238E27FC236}">
              <a16:creationId xmlns="" xmlns:a16="http://schemas.microsoft.com/office/drawing/2014/main" id="{2E636CA2-30E2-498B-BF46-249DC672F95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11" name="PenDraw 6">
          <a:extLst>
            <a:ext uri="{FF2B5EF4-FFF2-40B4-BE49-F238E27FC236}">
              <a16:creationId xmlns="" xmlns:a16="http://schemas.microsoft.com/office/drawing/2014/main" id="{5E0DBD8D-2348-48BE-A160-DB0D7FE0D0F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12" name="PenDraw 6">
          <a:extLst>
            <a:ext uri="{FF2B5EF4-FFF2-40B4-BE49-F238E27FC236}">
              <a16:creationId xmlns="" xmlns:a16="http://schemas.microsoft.com/office/drawing/2014/main" id="{9FA585A4-9DB8-462A-A8CA-F56E0742EA6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13" name="PenDraw 6">
          <a:extLst>
            <a:ext uri="{FF2B5EF4-FFF2-40B4-BE49-F238E27FC236}">
              <a16:creationId xmlns="" xmlns:a16="http://schemas.microsoft.com/office/drawing/2014/main" id="{27ECA2D1-8956-4D62-A883-54BD72DDBB3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14" name="PenDraw 6">
          <a:extLst>
            <a:ext uri="{FF2B5EF4-FFF2-40B4-BE49-F238E27FC236}">
              <a16:creationId xmlns="" xmlns:a16="http://schemas.microsoft.com/office/drawing/2014/main" id="{DE4032CE-7FC2-4192-BC3C-A7E59DA96BE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15" name="PenDraw 6">
          <a:extLst>
            <a:ext uri="{FF2B5EF4-FFF2-40B4-BE49-F238E27FC236}">
              <a16:creationId xmlns="" xmlns:a16="http://schemas.microsoft.com/office/drawing/2014/main" id="{3DA4DAC5-B7A4-4307-95B9-8AD945BA318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16" name="PenDraw 6">
          <a:extLst>
            <a:ext uri="{FF2B5EF4-FFF2-40B4-BE49-F238E27FC236}">
              <a16:creationId xmlns="" xmlns:a16="http://schemas.microsoft.com/office/drawing/2014/main" id="{047895FA-73CD-4A8C-9F32-1AB3EDD3C8B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17" name="PenDraw 6">
          <a:extLst>
            <a:ext uri="{FF2B5EF4-FFF2-40B4-BE49-F238E27FC236}">
              <a16:creationId xmlns="" xmlns:a16="http://schemas.microsoft.com/office/drawing/2014/main" id="{B2D07A9D-F97D-4833-8B59-112A60E9551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18" name="PenDraw 6">
          <a:extLst>
            <a:ext uri="{FF2B5EF4-FFF2-40B4-BE49-F238E27FC236}">
              <a16:creationId xmlns="" xmlns:a16="http://schemas.microsoft.com/office/drawing/2014/main" id="{9F8DBC36-58D0-4A24-9596-8E09BF47F35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19" name="PenDraw 6">
          <a:extLst>
            <a:ext uri="{FF2B5EF4-FFF2-40B4-BE49-F238E27FC236}">
              <a16:creationId xmlns="" xmlns:a16="http://schemas.microsoft.com/office/drawing/2014/main" id="{4BEC7BA2-D628-4E08-A8E8-7D67B108A85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20" name="PenDraw 6">
          <a:extLst>
            <a:ext uri="{FF2B5EF4-FFF2-40B4-BE49-F238E27FC236}">
              <a16:creationId xmlns="" xmlns:a16="http://schemas.microsoft.com/office/drawing/2014/main" id="{E52D47F3-A639-4D88-B220-6B571FB06D0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21" name="PenDraw 6">
          <a:extLst>
            <a:ext uri="{FF2B5EF4-FFF2-40B4-BE49-F238E27FC236}">
              <a16:creationId xmlns="" xmlns:a16="http://schemas.microsoft.com/office/drawing/2014/main" id="{03D80ACD-F2E4-4328-8B5C-D347F4579AB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22" name="PenDraw 6">
          <a:extLst>
            <a:ext uri="{FF2B5EF4-FFF2-40B4-BE49-F238E27FC236}">
              <a16:creationId xmlns="" xmlns:a16="http://schemas.microsoft.com/office/drawing/2014/main" id="{636DD653-E36A-4DAD-A308-50F721732D7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23" name="PenDraw 6">
          <a:extLst>
            <a:ext uri="{FF2B5EF4-FFF2-40B4-BE49-F238E27FC236}">
              <a16:creationId xmlns="" xmlns:a16="http://schemas.microsoft.com/office/drawing/2014/main" id="{0E3CB757-FC12-4868-8D83-DFD26A9BC20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24" name="PenDraw 6">
          <a:extLst>
            <a:ext uri="{FF2B5EF4-FFF2-40B4-BE49-F238E27FC236}">
              <a16:creationId xmlns="" xmlns:a16="http://schemas.microsoft.com/office/drawing/2014/main" id="{612A507A-961A-408D-BE8A-DA5468AD3C1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25" name="PenDraw 6">
          <a:extLst>
            <a:ext uri="{FF2B5EF4-FFF2-40B4-BE49-F238E27FC236}">
              <a16:creationId xmlns="" xmlns:a16="http://schemas.microsoft.com/office/drawing/2014/main" id="{FD5E0E9F-2903-41F2-914A-15A064DC3A5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26" name="PenDraw 6">
          <a:extLst>
            <a:ext uri="{FF2B5EF4-FFF2-40B4-BE49-F238E27FC236}">
              <a16:creationId xmlns="" xmlns:a16="http://schemas.microsoft.com/office/drawing/2014/main" id="{8A213560-8CAC-4987-B733-E7F1B656273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27" name="PenDraw 6">
          <a:extLst>
            <a:ext uri="{FF2B5EF4-FFF2-40B4-BE49-F238E27FC236}">
              <a16:creationId xmlns="" xmlns:a16="http://schemas.microsoft.com/office/drawing/2014/main" id="{16F0D1CA-F3E6-4610-BE50-5080D5C69E1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28" name="PenDraw 6">
          <a:extLst>
            <a:ext uri="{FF2B5EF4-FFF2-40B4-BE49-F238E27FC236}">
              <a16:creationId xmlns="" xmlns:a16="http://schemas.microsoft.com/office/drawing/2014/main" id="{0234EE35-5BE5-44B9-A49F-75409DB1F3B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29" name="PenDraw 6">
          <a:extLst>
            <a:ext uri="{FF2B5EF4-FFF2-40B4-BE49-F238E27FC236}">
              <a16:creationId xmlns="" xmlns:a16="http://schemas.microsoft.com/office/drawing/2014/main" id="{2003C909-B639-4415-9C46-B5FE739355D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30" name="PenDraw 6">
          <a:extLst>
            <a:ext uri="{FF2B5EF4-FFF2-40B4-BE49-F238E27FC236}">
              <a16:creationId xmlns="" xmlns:a16="http://schemas.microsoft.com/office/drawing/2014/main" id="{F15EBF30-040E-4A57-A351-6998715CAE6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31" name="PenDraw 6">
          <a:extLst>
            <a:ext uri="{FF2B5EF4-FFF2-40B4-BE49-F238E27FC236}">
              <a16:creationId xmlns="" xmlns:a16="http://schemas.microsoft.com/office/drawing/2014/main" id="{16D922BE-FDC0-4D40-B57A-76C4C67C43F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32" name="PenDraw 6">
          <a:extLst>
            <a:ext uri="{FF2B5EF4-FFF2-40B4-BE49-F238E27FC236}">
              <a16:creationId xmlns="" xmlns:a16="http://schemas.microsoft.com/office/drawing/2014/main" id="{5745C32C-B3BF-450E-9C30-722FA3CBECC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33" name="PenDraw 6">
          <a:extLst>
            <a:ext uri="{FF2B5EF4-FFF2-40B4-BE49-F238E27FC236}">
              <a16:creationId xmlns="" xmlns:a16="http://schemas.microsoft.com/office/drawing/2014/main" id="{0DD44301-6D19-4938-B83D-986D842D592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34" name="PenDraw 6">
          <a:extLst>
            <a:ext uri="{FF2B5EF4-FFF2-40B4-BE49-F238E27FC236}">
              <a16:creationId xmlns="" xmlns:a16="http://schemas.microsoft.com/office/drawing/2014/main" id="{7B4FF970-3669-408E-A86B-A8D9E238EBE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35" name="PenDraw 6">
          <a:extLst>
            <a:ext uri="{FF2B5EF4-FFF2-40B4-BE49-F238E27FC236}">
              <a16:creationId xmlns="" xmlns:a16="http://schemas.microsoft.com/office/drawing/2014/main" id="{69469BDE-F284-4C9F-B95B-04C6F31F138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36" name="PenDraw 6">
          <a:extLst>
            <a:ext uri="{FF2B5EF4-FFF2-40B4-BE49-F238E27FC236}">
              <a16:creationId xmlns="" xmlns:a16="http://schemas.microsoft.com/office/drawing/2014/main" id="{A4F90DD7-E69D-4C31-8A2C-8ED9602785F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37" name="PenDraw 6">
          <a:extLst>
            <a:ext uri="{FF2B5EF4-FFF2-40B4-BE49-F238E27FC236}">
              <a16:creationId xmlns="" xmlns:a16="http://schemas.microsoft.com/office/drawing/2014/main" id="{52F454F7-5AA4-42FA-839B-9B50F8F789B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38" name="PenDraw 6">
          <a:extLst>
            <a:ext uri="{FF2B5EF4-FFF2-40B4-BE49-F238E27FC236}">
              <a16:creationId xmlns="" xmlns:a16="http://schemas.microsoft.com/office/drawing/2014/main" id="{2D19AD72-7247-40ED-B389-6E9A36DE4CE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39" name="PenDraw 6">
          <a:extLst>
            <a:ext uri="{FF2B5EF4-FFF2-40B4-BE49-F238E27FC236}">
              <a16:creationId xmlns="" xmlns:a16="http://schemas.microsoft.com/office/drawing/2014/main" id="{1A63ACC7-5DCE-41AF-987D-3B276D85E8C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40" name="PenDraw 6">
          <a:extLst>
            <a:ext uri="{FF2B5EF4-FFF2-40B4-BE49-F238E27FC236}">
              <a16:creationId xmlns="" xmlns:a16="http://schemas.microsoft.com/office/drawing/2014/main" id="{5D8C2882-2479-4F33-92AF-DB47D550270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41" name="PenDraw 6">
          <a:extLst>
            <a:ext uri="{FF2B5EF4-FFF2-40B4-BE49-F238E27FC236}">
              <a16:creationId xmlns="" xmlns:a16="http://schemas.microsoft.com/office/drawing/2014/main" id="{FF393619-1FFB-475E-A38F-D24C8B77010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42" name="PenDraw 6">
          <a:extLst>
            <a:ext uri="{FF2B5EF4-FFF2-40B4-BE49-F238E27FC236}">
              <a16:creationId xmlns="" xmlns:a16="http://schemas.microsoft.com/office/drawing/2014/main" id="{A0F9867B-2AEF-49E5-A3EB-C0A9834B31C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43" name="PenDraw 6">
          <a:extLst>
            <a:ext uri="{FF2B5EF4-FFF2-40B4-BE49-F238E27FC236}">
              <a16:creationId xmlns="" xmlns:a16="http://schemas.microsoft.com/office/drawing/2014/main" id="{623719EA-3142-4094-8AAD-31D8F1F2B36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44" name="PenDraw 6">
          <a:extLst>
            <a:ext uri="{FF2B5EF4-FFF2-40B4-BE49-F238E27FC236}">
              <a16:creationId xmlns="" xmlns:a16="http://schemas.microsoft.com/office/drawing/2014/main" id="{8E76C5B1-74E3-44A3-BEC7-96A89226BC5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45" name="PenDraw 6">
          <a:extLst>
            <a:ext uri="{FF2B5EF4-FFF2-40B4-BE49-F238E27FC236}">
              <a16:creationId xmlns="" xmlns:a16="http://schemas.microsoft.com/office/drawing/2014/main" id="{71AE6F9F-6E15-4781-B880-64EE1CB7848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46" name="PenDraw 6">
          <a:extLst>
            <a:ext uri="{FF2B5EF4-FFF2-40B4-BE49-F238E27FC236}">
              <a16:creationId xmlns="" xmlns:a16="http://schemas.microsoft.com/office/drawing/2014/main" id="{CDDCDC30-D748-4173-AE0A-BDEED949136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47" name="PenDraw 6">
          <a:extLst>
            <a:ext uri="{FF2B5EF4-FFF2-40B4-BE49-F238E27FC236}">
              <a16:creationId xmlns="" xmlns:a16="http://schemas.microsoft.com/office/drawing/2014/main" id="{33C3B4C1-D614-43CE-8BA3-9662391E8CD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48" name="PenDraw 6">
          <a:extLst>
            <a:ext uri="{FF2B5EF4-FFF2-40B4-BE49-F238E27FC236}">
              <a16:creationId xmlns="" xmlns:a16="http://schemas.microsoft.com/office/drawing/2014/main" id="{A3F04BD1-0AFF-44B4-A83B-582FDA7DF4A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49" name="PenDraw 6">
          <a:extLst>
            <a:ext uri="{FF2B5EF4-FFF2-40B4-BE49-F238E27FC236}">
              <a16:creationId xmlns="" xmlns:a16="http://schemas.microsoft.com/office/drawing/2014/main" id="{482082B5-830C-4C64-8604-960FFF42F64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50" name="PenDraw 6">
          <a:extLst>
            <a:ext uri="{FF2B5EF4-FFF2-40B4-BE49-F238E27FC236}">
              <a16:creationId xmlns="" xmlns:a16="http://schemas.microsoft.com/office/drawing/2014/main" id="{00190CE8-5F21-424B-9308-55CED18444A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51" name="PenDraw 6">
          <a:extLst>
            <a:ext uri="{FF2B5EF4-FFF2-40B4-BE49-F238E27FC236}">
              <a16:creationId xmlns="" xmlns:a16="http://schemas.microsoft.com/office/drawing/2014/main" id="{A51A23DE-E491-481E-9EBE-2184E3EC63D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52" name="PenDraw 6">
          <a:extLst>
            <a:ext uri="{FF2B5EF4-FFF2-40B4-BE49-F238E27FC236}">
              <a16:creationId xmlns="" xmlns:a16="http://schemas.microsoft.com/office/drawing/2014/main" id="{5466F436-E237-4562-BB58-FC6D8A3D0F8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53" name="PenDraw 6">
          <a:extLst>
            <a:ext uri="{FF2B5EF4-FFF2-40B4-BE49-F238E27FC236}">
              <a16:creationId xmlns="" xmlns:a16="http://schemas.microsoft.com/office/drawing/2014/main" id="{4D2F1A9A-651D-40A9-BA8B-C769D7C947E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54" name="PenDraw 6">
          <a:extLst>
            <a:ext uri="{FF2B5EF4-FFF2-40B4-BE49-F238E27FC236}">
              <a16:creationId xmlns="" xmlns:a16="http://schemas.microsoft.com/office/drawing/2014/main" id="{A90A75E2-C994-4E6F-9BCA-F6F89A9B535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55" name="PenDraw 6">
          <a:extLst>
            <a:ext uri="{FF2B5EF4-FFF2-40B4-BE49-F238E27FC236}">
              <a16:creationId xmlns="" xmlns:a16="http://schemas.microsoft.com/office/drawing/2014/main" id="{215932D5-0C75-4D0A-A0F5-FA1A56CD895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56" name="PenDraw 6">
          <a:extLst>
            <a:ext uri="{FF2B5EF4-FFF2-40B4-BE49-F238E27FC236}">
              <a16:creationId xmlns="" xmlns:a16="http://schemas.microsoft.com/office/drawing/2014/main" id="{75FE7FBC-1C0F-488E-8D8C-234FBDF1B3E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57" name="PenDraw 6">
          <a:extLst>
            <a:ext uri="{FF2B5EF4-FFF2-40B4-BE49-F238E27FC236}">
              <a16:creationId xmlns="" xmlns:a16="http://schemas.microsoft.com/office/drawing/2014/main" id="{1EA99D27-0504-465C-A133-40EAEC76648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58" name="PenDraw 6">
          <a:extLst>
            <a:ext uri="{FF2B5EF4-FFF2-40B4-BE49-F238E27FC236}">
              <a16:creationId xmlns="" xmlns:a16="http://schemas.microsoft.com/office/drawing/2014/main" id="{34046391-644D-4EDF-84FF-AF3FF4FD9DE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59" name="PenDraw 6">
          <a:extLst>
            <a:ext uri="{FF2B5EF4-FFF2-40B4-BE49-F238E27FC236}">
              <a16:creationId xmlns="" xmlns:a16="http://schemas.microsoft.com/office/drawing/2014/main" id="{468B5FBD-D6A5-4369-AE74-C29F42C8789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60" name="PenDraw 6">
          <a:extLst>
            <a:ext uri="{FF2B5EF4-FFF2-40B4-BE49-F238E27FC236}">
              <a16:creationId xmlns="" xmlns:a16="http://schemas.microsoft.com/office/drawing/2014/main" id="{761F552B-88EE-4194-9D79-467A57F8572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51</xdr:row>
      <xdr:rowOff>310515</xdr:rowOff>
    </xdr:from>
    <xdr:to>
      <xdr:col>2</xdr:col>
      <xdr:colOff>596265</xdr:colOff>
      <xdr:row>52</xdr:row>
      <xdr:rowOff>260985</xdr:rowOff>
    </xdr:to>
    <xdr:sp macro="" textlink="">
      <xdr:nvSpPr>
        <xdr:cNvPr id="661" name="PenDraw 6">
          <a:extLst>
            <a:ext uri="{FF2B5EF4-FFF2-40B4-BE49-F238E27FC236}">
              <a16:creationId xmlns="" xmlns:a16="http://schemas.microsoft.com/office/drawing/2014/main" id="{5ED1E2BB-3F33-49FB-BE67-9D49810086D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51</xdr:row>
      <xdr:rowOff>310515</xdr:rowOff>
    </xdr:from>
    <xdr:to>
      <xdr:col>3</xdr:col>
      <xdr:colOff>596265</xdr:colOff>
      <xdr:row>52</xdr:row>
      <xdr:rowOff>260985</xdr:rowOff>
    </xdr:to>
    <xdr:sp macro="" textlink="">
      <xdr:nvSpPr>
        <xdr:cNvPr id="662" name="PenDraw 6">
          <a:extLst>
            <a:ext uri="{FF2B5EF4-FFF2-40B4-BE49-F238E27FC236}">
              <a16:creationId xmlns="" xmlns:a16="http://schemas.microsoft.com/office/drawing/2014/main" id="{6E40396D-BDF4-4195-9747-86A14123464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51</xdr:row>
      <xdr:rowOff>310515</xdr:rowOff>
    </xdr:from>
    <xdr:to>
      <xdr:col>2</xdr:col>
      <xdr:colOff>596265</xdr:colOff>
      <xdr:row>52</xdr:row>
      <xdr:rowOff>260985</xdr:rowOff>
    </xdr:to>
    <xdr:sp macro="" textlink="">
      <xdr:nvSpPr>
        <xdr:cNvPr id="663" name="PenDraw 6">
          <a:extLst>
            <a:ext uri="{FF2B5EF4-FFF2-40B4-BE49-F238E27FC236}">
              <a16:creationId xmlns="" xmlns:a16="http://schemas.microsoft.com/office/drawing/2014/main" id="{B2E21F9E-CFC1-462C-BD98-8EF0216F4D5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51</xdr:row>
      <xdr:rowOff>310515</xdr:rowOff>
    </xdr:from>
    <xdr:to>
      <xdr:col>3</xdr:col>
      <xdr:colOff>596265</xdr:colOff>
      <xdr:row>52</xdr:row>
      <xdr:rowOff>260985</xdr:rowOff>
    </xdr:to>
    <xdr:sp macro="" textlink="">
      <xdr:nvSpPr>
        <xdr:cNvPr id="664" name="PenDraw 6">
          <a:extLst>
            <a:ext uri="{FF2B5EF4-FFF2-40B4-BE49-F238E27FC236}">
              <a16:creationId xmlns="" xmlns:a16="http://schemas.microsoft.com/office/drawing/2014/main" id="{9731D57C-0B99-4BDB-A42E-EEE8C84F36D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51</xdr:row>
      <xdr:rowOff>310515</xdr:rowOff>
    </xdr:from>
    <xdr:to>
      <xdr:col>2</xdr:col>
      <xdr:colOff>596265</xdr:colOff>
      <xdr:row>52</xdr:row>
      <xdr:rowOff>260985</xdr:rowOff>
    </xdr:to>
    <xdr:sp macro="" textlink="">
      <xdr:nvSpPr>
        <xdr:cNvPr id="665" name="PenDraw 6">
          <a:extLst>
            <a:ext uri="{FF2B5EF4-FFF2-40B4-BE49-F238E27FC236}">
              <a16:creationId xmlns="" xmlns:a16="http://schemas.microsoft.com/office/drawing/2014/main" id="{C234EFA0-84FC-4963-A0DE-BB876F41B8E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51</xdr:row>
      <xdr:rowOff>310515</xdr:rowOff>
    </xdr:from>
    <xdr:to>
      <xdr:col>3</xdr:col>
      <xdr:colOff>596265</xdr:colOff>
      <xdr:row>52</xdr:row>
      <xdr:rowOff>260985</xdr:rowOff>
    </xdr:to>
    <xdr:sp macro="" textlink="">
      <xdr:nvSpPr>
        <xdr:cNvPr id="666" name="PenDraw 6">
          <a:extLst>
            <a:ext uri="{FF2B5EF4-FFF2-40B4-BE49-F238E27FC236}">
              <a16:creationId xmlns="" xmlns:a16="http://schemas.microsoft.com/office/drawing/2014/main" id="{1FC54AFF-273B-4F7C-9F10-7D4C3F5BCC8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67" name="PenDraw 6">
          <a:extLst>
            <a:ext uri="{FF2B5EF4-FFF2-40B4-BE49-F238E27FC236}">
              <a16:creationId xmlns="" xmlns:a16="http://schemas.microsoft.com/office/drawing/2014/main" id="{C725852D-BE0F-4601-B483-B3FA97FB358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51</xdr:row>
      <xdr:rowOff>310515</xdr:rowOff>
    </xdr:from>
    <xdr:to>
      <xdr:col>3</xdr:col>
      <xdr:colOff>596265</xdr:colOff>
      <xdr:row>52</xdr:row>
      <xdr:rowOff>260985</xdr:rowOff>
    </xdr:to>
    <xdr:sp macro="" textlink="">
      <xdr:nvSpPr>
        <xdr:cNvPr id="668" name="PenDraw 6">
          <a:extLst>
            <a:ext uri="{FF2B5EF4-FFF2-40B4-BE49-F238E27FC236}">
              <a16:creationId xmlns="" xmlns:a16="http://schemas.microsoft.com/office/drawing/2014/main" id="{67F9F1D1-DEFC-4A38-A519-86B113DCD3B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69" name="PenDraw 6">
          <a:extLst>
            <a:ext uri="{FF2B5EF4-FFF2-40B4-BE49-F238E27FC236}">
              <a16:creationId xmlns="" xmlns:a16="http://schemas.microsoft.com/office/drawing/2014/main" id="{A374574A-4AF8-4D50-928E-5111117A2BD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70" name="PenDraw 6">
          <a:extLst>
            <a:ext uri="{FF2B5EF4-FFF2-40B4-BE49-F238E27FC236}">
              <a16:creationId xmlns="" xmlns:a16="http://schemas.microsoft.com/office/drawing/2014/main" id="{7356D4CD-5127-43DD-BF21-891066D0D7A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71" name="PenDraw 6">
          <a:extLst>
            <a:ext uri="{FF2B5EF4-FFF2-40B4-BE49-F238E27FC236}">
              <a16:creationId xmlns="" xmlns:a16="http://schemas.microsoft.com/office/drawing/2014/main" id="{B8C39BF5-2425-4627-B5FC-4AFA10FD6D8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72" name="PenDraw 6">
          <a:extLst>
            <a:ext uri="{FF2B5EF4-FFF2-40B4-BE49-F238E27FC236}">
              <a16:creationId xmlns="" xmlns:a16="http://schemas.microsoft.com/office/drawing/2014/main" id="{7B92BB2F-F0CC-4225-81FD-663B2EEF2A2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73" name="PenDraw 6">
          <a:extLst>
            <a:ext uri="{FF2B5EF4-FFF2-40B4-BE49-F238E27FC236}">
              <a16:creationId xmlns="" xmlns:a16="http://schemas.microsoft.com/office/drawing/2014/main" id="{D6D47756-5372-47BD-AE54-83BEA00C7E1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74" name="PenDraw 6">
          <a:extLst>
            <a:ext uri="{FF2B5EF4-FFF2-40B4-BE49-F238E27FC236}">
              <a16:creationId xmlns="" xmlns:a16="http://schemas.microsoft.com/office/drawing/2014/main" id="{DD20A2BC-900C-470F-9D3E-53EFDEB8009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75" name="PenDraw 6">
          <a:extLst>
            <a:ext uri="{FF2B5EF4-FFF2-40B4-BE49-F238E27FC236}">
              <a16:creationId xmlns="" xmlns:a16="http://schemas.microsoft.com/office/drawing/2014/main" id="{3465FD4C-6F20-4B0D-A09F-18E0585193D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76" name="PenDraw 6">
          <a:extLst>
            <a:ext uri="{FF2B5EF4-FFF2-40B4-BE49-F238E27FC236}">
              <a16:creationId xmlns="" xmlns:a16="http://schemas.microsoft.com/office/drawing/2014/main" id="{DD059D18-4122-4A6C-B155-3CB703F6852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51</xdr:row>
      <xdr:rowOff>310515</xdr:rowOff>
    </xdr:from>
    <xdr:to>
      <xdr:col>3</xdr:col>
      <xdr:colOff>596265</xdr:colOff>
      <xdr:row>52</xdr:row>
      <xdr:rowOff>260985</xdr:rowOff>
    </xdr:to>
    <xdr:sp macro="" textlink="">
      <xdr:nvSpPr>
        <xdr:cNvPr id="677" name="PenDraw 6">
          <a:extLst>
            <a:ext uri="{FF2B5EF4-FFF2-40B4-BE49-F238E27FC236}">
              <a16:creationId xmlns="" xmlns:a16="http://schemas.microsoft.com/office/drawing/2014/main" id="{93F025D5-1BFC-408D-B069-B20AEC4807D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51</xdr:row>
      <xdr:rowOff>310515</xdr:rowOff>
    </xdr:from>
    <xdr:to>
      <xdr:col>3</xdr:col>
      <xdr:colOff>596265</xdr:colOff>
      <xdr:row>52</xdr:row>
      <xdr:rowOff>260985</xdr:rowOff>
    </xdr:to>
    <xdr:sp macro="" textlink="">
      <xdr:nvSpPr>
        <xdr:cNvPr id="678" name="PenDraw 6">
          <a:extLst>
            <a:ext uri="{FF2B5EF4-FFF2-40B4-BE49-F238E27FC236}">
              <a16:creationId xmlns="" xmlns:a16="http://schemas.microsoft.com/office/drawing/2014/main" id="{3F994638-3113-4DD9-AE08-240CF4C76B7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51</xdr:row>
      <xdr:rowOff>310515</xdr:rowOff>
    </xdr:from>
    <xdr:to>
      <xdr:col>3</xdr:col>
      <xdr:colOff>596265</xdr:colOff>
      <xdr:row>52</xdr:row>
      <xdr:rowOff>260985</xdr:rowOff>
    </xdr:to>
    <xdr:sp macro="" textlink="">
      <xdr:nvSpPr>
        <xdr:cNvPr id="679" name="PenDraw 6">
          <a:extLst>
            <a:ext uri="{FF2B5EF4-FFF2-40B4-BE49-F238E27FC236}">
              <a16:creationId xmlns="" xmlns:a16="http://schemas.microsoft.com/office/drawing/2014/main" id="{3C864D9C-E308-41A2-B351-27B6F4600CF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80" name="PenDraw 6">
          <a:extLst>
            <a:ext uri="{FF2B5EF4-FFF2-40B4-BE49-F238E27FC236}">
              <a16:creationId xmlns="" xmlns:a16="http://schemas.microsoft.com/office/drawing/2014/main" id="{0C6E01B2-B36E-4806-99DD-464C9F8944C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81" name="PenDraw 6">
          <a:extLst>
            <a:ext uri="{FF2B5EF4-FFF2-40B4-BE49-F238E27FC236}">
              <a16:creationId xmlns="" xmlns:a16="http://schemas.microsoft.com/office/drawing/2014/main" id="{AA9B6A66-BDA8-45D8-BB18-1029CBC4079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82" name="PenDraw 6">
          <a:extLst>
            <a:ext uri="{FF2B5EF4-FFF2-40B4-BE49-F238E27FC236}">
              <a16:creationId xmlns="" xmlns:a16="http://schemas.microsoft.com/office/drawing/2014/main" id="{C47C7A08-11F8-4776-A0BE-0E7552D07F4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83" name="PenDraw 6">
          <a:extLst>
            <a:ext uri="{FF2B5EF4-FFF2-40B4-BE49-F238E27FC236}">
              <a16:creationId xmlns="" xmlns:a16="http://schemas.microsoft.com/office/drawing/2014/main" id="{3F89794B-CEE7-4F93-A443-ECF676EDB6F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84" name="PenDraw 6">
          <a:extLst>
            <a:ext uri="{FF2B5EF4-FFF2-40B4-BE49-F238E27FC236}">
              <a16:creationId xmlns="" xmlns:a16="http://schemas.microsoft.com/office/drawing/2014/main" id="{03DD2DFD-1963-44C5-876B-57B33E2F750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85" name="PenDraw 6">
          <a:extLst>
            <a:ext uri="{FF2B5EF4-FFF2-40B4-BE49-F238E27FC236}">
              <a16:creationId xmlns="" xmlns:a16="http://schemas.microsoft.com/office/drawing/2014/main" id="{9314EEC1-6AEA-40C4-AD13-8EC1FDD43F0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86" name="PenDraw 6">
          <a:extLst>
            <a:ext uri="{FF2B5EF4-FFF2-40B4-BE49-F238E27FC236}">
              <a16:creationId xmlns="" xmlns:a16="http://schemas.microsoft.com/office/drawing/2014/main" id="{941114A7-39DD-44B0-87C5-C74B74D5F56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87" name="PenDraw 6">
          <a:extLst>
            <a:ext uri="{FF2B5EF4-FFF2-40B4-BE49-F238E27FC236}">
              <a16:creationId xmlns="" xmlns:a16="http://schemas.microsoft.com/office/drawing/2014/main" id="{B16C45D5-D132-46CB-835A-A4734C6357D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88" name="PenDraw 6">
          <a:extLst>
            <a:ext uri="{FF2B5EF4-FFF2-40B4-BE49-F238E27FC236}">
              <a16:creationId xmlns="" xmlns:a16="http://schemas.microsoft.com/office/drawing/2014/main" id="{39BDAA9F-9FE5-4C15-9F33-A982B890FD9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89" name="PenDraw 6">
          <a:extLst>
            <a:ext uri="{FF2B5EF4-FFF2-40B4-BE49-F238E27FC236}">
              <a16:creationId xmlns="" xmlns:a16="http://schemas.microsoft.com/office/drawing/2014/main" id="{47D4F20F-EBCC-49EC-9A80-F3A7EB61012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90" name="PenDraw 6">
          <a:extLst>
            <a:ext uri="{FF2B5EF4-FFF2-40B4-BE49-F238E27FC236}">
              <a16:creationId xmlns="" xmlns:a16="http://schemas.microsoft.com/office/drawing/2014/main" id="{518B6DA7-60B7-4ACD-BCA7-344880FFE0F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91" name="PenDraw 6">
          <a:extLst>
            <a:ext uri="{FF2B5EF4-FFF2-40B4-BE49-F238E27FC236}">
              <a16:creationId xmlns="" xmlns:a16="http://schemas.microsoft.com/office/drawing/2014/main" id="{C8711C41-0F12-4EE0-A1F0-3725B875E90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92" name="PenDraw 6">
          <a:extLst>
            <a:ext uri="{FF2B5EF4-FFF2-40B4-BE49-F238E27FC236}">
              <a16:creationId xmlns="" xmlns:a16="http://schemas.microsoft.com/office/drawing/2014/main" id="{7157D27C-B47E-48FD-A8C5-7E0F0F49653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93" name="PenDraw 6">
          <a:extLst>
            <a:ext uri="{FF2B5EF4-FFF2-40B4-BE49-F238E27FC236}">
              <a16:creationId xmlns="" xmlns:a16="http://schemas.microsoft.com/office/drawing/2014/main" id="{11B4A053-2091-4CCB-9B6A-4F3C5CEC4CF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694" name="PenDraw 6">
          <a:extLst>
            <a:ext uri="{FF2B5EF4-FFF2-40B4-BE49-F238E27FC236}">
              <a16:creationId xmlns="" xmlns:a16="http://schemas.microsoft.com/office/drawing/2014/main" id="{8E22A79D-CB59-4783-9731-9F679E8D573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695" name="PenDraw 6">
          <a:extLst>
            <a:ext uri="{FF2B5EF4-FFF2-40B4-BE49-F238E27FC236}">
              <a16:creationId xmlns="" xmlns:a16="http://schemas.microsoft.com/office/drawing/2014/main" id="{B4EFB8F8-8EAA-4C41-9831-4EFC4AC3A3B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696" name="PenDraw 6">
          <a:extLst>
            <a:ext uri="{FF2B5EF4-FFF2-40B4-BE49-F238E27FC236}">
              <a16:creationId xmlns="" xmlns:a16="http://schemas.microsoft.com/office/drawing/2014/main" id="{137A6F78-9234-462B-A691-2BF72AC3EC1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697" name="PenDraw 6">
          <a:extLst>
            <a:ext uri="{FF2B5EF4-FFF2-40B4-BE49-F238E27FC236}">
              <a16:creationId xmlns="" xmlns:a16="http://schemas.microsoft.com/office/drawing/2014/main" id="{2FC34159-9B33-4F1C-BC66-DF832E5297C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698" name="PenDraw 6">
          <a:extLst>
            <a:ext uri="{FF2B5EF4-FFF2-40B4-BE49-F238E27FC236}">
              <a16:creationId xmlns="" xmlns:a16="http://schemas.microsoft.com/office/drawing/2014/main" id="{D51FFF11-2619-4DB2-9933-EB491570D53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699" name="PenDraw 6">
          <a:extLst>
            <a:ext uri="{FF2B5EF4-FFF2-40B4-BE49-F238E27FC236}">
              <a16:creationId xmlns="" xmlns:a16="http://schemas.microsoft.com/office/drawing/2014/main" id="{9849B3BE-0B56-4B0C-95A8-72A4707FBDE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00" name="PenDraw 6">
          <a:extLst>
            <a:ext uri="{FF2B5EF4-FFF2-40B4-BE49-F238E27FC236}">
              <a16:creationId xmlns="" xmlns:a16="http://schemas.microsoft.com/office/drawing/2014/main" id="{C4F5C558-C015-49F4-9876-D6AAFC79649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01" name="PenDraw 6">
          <a:extLst>
            <a:ext uri="{FF2B5EF4-FFF2-40B4-BE49-F238E27FC236}">
              <a16:creationId xmlns="" xmlns:a16="http://schemas.microsoft.com/office/drawing/2014/main" id="{1EF375FE-8FFB-405C-B66D-A81F1D11AE6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02" name="PenDraw 6">
          <a:extLst>
            <a:ext uri="{FF2B5EF4-FFF2-40B4-BE49-F238E27FC236}">
              <a16:creationId xmlns="" xmlns:a16="http://schemas.microsoft.com/office/drawing/2014/main" id="{008865F1-267F-4158-8CF0-DC8D5A0BC05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03" name="PenDraw 6">
          <a:extLst>
            <a:ext uri="{FF2B5EF4-FFF2-40B4-BE49-F238E27FC236}">
              <a16:creationId xmlns="" xmlns:a16="http://schemas.microsoft.com/office/drawing/2014/main" id="{FCD0C94C-B904-4D60-A50F-7D40D570824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04" name="PenDraw 6">
          <a:extLst>
            <a:ext uri="{FF2B5EF4-FFF2-40B4-BE49-F238E27FC236}">
              <a16:creationId xmlns="" xmlns:a16="http://schemas.microsoft.com/office/drawing/2014/main" id="{A05A3326-60F4-44D7-8B1A-9521189BB4C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05" name="PenDraw 6">
          <a:extLst>
            <a:ext uri="{FF2B5EF4-FFF2-40B4-BE49-F238E27FC236}">
              <a16:creationId xmlns="" xmlns:a16="http://schemas.microsoft.com/office/drawing/2014/main" id="{C325FB11-20D9-46D4-9CD1-C33E63F2F09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06" name="PenDraw 6">
          <a:extLst>
            <a:ext uri="{FF2B5EF4-FFF2-40B4-BE49-F238E27FC236}">
              <a16:creationId xmlns="" xmlns:a16="http://schemas.microsoft.com/office/drawing/2014/main" id="{1D07E6AA-ED89-4803-BA67-86E03775AF0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07" name="PenDraw 6">
          <a:extLst>
            <a:ext uri="{FF2B5EF4-FFF2-40B4-BE49-F238E27FC236}">
              <a16:creationId xmlns="" xmlns:a16="http://schemas.microsoft.com/office/drawing/2014/main" id="{5CE7E147-C512-4B0E-8E1D-761FA21352E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08" name="PenDraw 6">
          <a:extLst>
            <a:ext uri="{FF2B5EF4-FFF2-40B4-BE49-F238E27FC236}">
              <a16:creationId xmlns="" xmlns:a16="http://schemas.microsoft.com/office/drawing/2014/main" id="{1B2B04E2-1007-4385-95CA-2B10D058D70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09" name="PenDraw 6">
          <a:extLst>
            <a:ext uri="{FF2B5EF4-FFF2-40B4-BE49-F238E27FC236}">
              <a16:creationId xmlns="" xmlns:a16="http://schemas.microsoft.com/office/drawing/2014/main" id="{38CF50FB-14A0-4B87-B15B-49B459074DA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10" name="PenDraw 6">
          <a:extLst>
            <a:ext uri="{FF2B5EF4-FFF2-40B4-BE49-F238E27FC236}">
              <a16:creationId xmlns="" xmlns:a16="http://schemas.microsoft.com/office/drawing/2014/main" id="{4C69001D-FAC6-481D-B2B8-D68BDF8BCAE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11" name="PenDraw 6">
          <a:extLst>
            <a:ext uri="{FF2B5EF4-FFF2-40B4-BE49-F238E27FC236}">
              <a16:creationId xmlns="" xmlns:a16="http://schemas.microsoft.com/office/drawing/2014/main" id="{D00B6FC6-69E1-49AD-ACBB-98C0B2A2150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12" name="PenDraw 6">
          <a:extLst>
            <a:ext uri="{FF2B5EF4-FFF2-40B4-BE49-F238E27FC236}">
              <a16:creationId xmlns="" xmlns:a16="http://schemas.microsoft.com/office/drawing/2014/main" id="{AE896C44-7DD8-4E0D-869A-E7105AC40DB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13" name="PenDraw 6">
          <a:extLst>
            <a:ext uri="{FF2B5EF4-FFF2-40B4-BE49-F238E27FC236}">
              <a16:creationId xmlns="" xmlns:a16="http://schemas.microsoft.com/office/drawing/2014/main" id="{99DE90BC-DA5D-493E-912D-9CFC5A34438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14" name="PenDraw 6">
          <a:extLst>
            <a:ext uri="{FF2B5EF4-FFF2-40B4-BE49-F238E27FC236}">
              <a16:creationId xmlns="" xmlns:a16="http://schemas.microsoft.com/office/drawing/2014/main" id="{9D3C58E5-F286-4836-94A4-8D6DFA37103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15" name="PenDraw 6">
          <a:extLst>
            <a:ext uri="{FF2B5EF4-FFF2-40B4-BE49-F238E27FC236}">
              <a16:creationId xmlns="" xmlns:a16="http://schemas.microsoft.com/office/drawing/2014/main" id="{C4EFD718-595D-4924-A23E-BDD13BE01B0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16" name="PenDraw 6">
          <a:extLst>
            <a:ext uri="{FF2B5EF4-FFF2-40B4-BE49-F238E27FC236}">
              <a16:creationId xmlns="" xmlns:a16="http://schemas.microsoft.com/office/drawing/2014/main" id="{F2F638CA-F71A-4636-A87E-2C97ADF12D4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17" name="PenDraw 6">
          <a:extLst>
            <a:ext uri="{FF2B5EF4-FFF2-40B4-BE49-F238E27FC236}">
              <a16:creationId xmlns="" xmlns:a16="http://schemas.microsoft.com/office/drawing/2014/main" id="{FBBE3B67-EC86-419E-8FCF-4C83D7FC76D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18" name="PenDraw 6">
          <a:extLst>
            <a:ext uri="{FF2B5EF4-FFF2-40B4-BE49-F238E27FC236}">
              <a16:creationId xmlns="" xmlns:a16="http://schemas.microsoft.com/office/drawing/2014/main" id="{A6E3C0C5-F98F-4C20-AF96-365F098B95E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19" name="PenDraw 6">
          <a:extLst>
            <a:ext uri="{FF2B5EF4-FFF2-40B4-BE49-F238E27FC236}">
              <a16:creationId xmlns="" xmlns:a16="http://schemas.microsoft.com/office/drawing/2014/main" id="{B729E0A0-1277-4994-A419-F902E00E7AA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20" name="PenDraw 6">
          <a:extLst>
            <a:ext uri="{FF2B5EF4-FFF2-40B4-BE49-F238E27FC236}">
              <a16:creationId xmlns="" xmlns:a16="http://schemas.microsoft.com/office/drawing/2014/main" id="{341D027B-487C-4A83-80F3-143B85E7300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21" name="PenDraw 6">
          <a:extLst>
            <a:ext uri="{FF2B5EF4-FFF2-40B4-BE49-F238E27FC236}">
              <a16:creationId xmlns="" xmlns:a16="http://schemas.microsoft.com/office/drawing/2014/main" id="{39CA4D94-65E5-4F40-93ED-C6152E37B87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22" name="PenDraw 6">
          <a:extLst>
            <a:ext uri="{FF2B5EF4-FFF2-40B4-BE49-F238E27FC236}">
              <a16:creationId xmlns="" xmlns:a16="http://schemas.microsoft.com/office/drawing/2014/main" id="{720CB486-BFF8-4387-853E-8C41DDB2DDC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23" name="PenDraw 6">
          <a:extLst>
            <a:ext uri="{FF2B5EF4-FFF2-40B4-BE49-F238E27FC236}">
              <a16:creationId xmlns="" xmlns:a16="http://schemas.microsoft.com/office/drawing/2014/main" id="{67197CC9-618A-4FD0-B490-38A3168A1AA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24" name="PenDraw 6">
          <a:extLst>
            <a:ext uri="{FF2B5EF4-FFF2-40B4-BE49-F238E27FC236}">
              <a16:creationId xmlns="" xmlns:a16="http://schemas.microsoft.com/office/drawing/2014/main" id="{9E640597-0382-47DB-AD62-081CBF70E06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25" name="PenDraw 6">
          <a:extLst>
            <a:ext uri="{FF2B5EF4-FFF2-40B4-BE49-F238E27FC236}">
              <a16:creationId xmlns="" xmlns:a16="http://schemas.microsoft.com/office/drawing/2014/main" id="{998513F8-7CAA-4FC3-B0C7-034CA5722AA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26" name="PenDraw 6">
          <a:extLst>
            <a:ext uri="{FF2B5EF4-FFF2-40B4-BE49-F238E27FC236}">
              <a16:creationId xmlns="" xmlns:a16="http://schemas.microsoft.com/office/drawing/2014/main" id="{9004F5D0-382F-4D9C-BC8D-AE4BC5B31A7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27" name="PenDraw 6">
          <a:extLst>
            <a:ext uri="{FF2B5EF4-FFF2-40B4-BE49-F238E27FC236}">
              <a16:creationId xmlns="" xmlns:a16="http://schemas.microsoft.com/office/drawing/2014/main" id="{E8E32431-2461-48D5-BEB3-F9DAFA947E9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28" name="PenDraw 6">
          <a:extLst>
            <a:ext uri="{FF2B5EF4-FFF2-40B4-BE49-F238E27FC236}">
              <a16:creationId xmlns="" xmlns:a16="http://schemas.microsoft.com/office/drawing/2014/main" id="{6DF588CF-997C-4E98-A65A-4CEBBC3E037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29" name="PenDraw 6">
          <a:extLst>
            <a:ext uri="{FF2B5EF4-FFF2-40B4-BE49-F238E27FC236}">
              <a16:creationId xmlns="" xmlns:a16="http://schemas.microsoft.com/office/drawing/2014/main" id="{5978B7B9-87BB-43A1-84DB-4BA42B95C38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30" name="PenDraw 6">
          <a:extLst>
            <a:ext uri="{FF2B5EF4-FFF2-40B4-BE49-F238E27FC236}">
              <a16:creationId xmlns="" xmlns:a16="http://schemas.microsoft.com/office/drawing/2014/main" id="{FE899CB2-8DA1-453C-B201-CA652750A61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31" name="PenDraw 6">
          <a:extLst>
            <a:ext uri="{FF2B5EF4-FFF2-40B4-BE49-F238E27FC236}">
              <a16:creationId xmlns="" xmlns:a16="http://schemas.microsoft.com/office/drawing/2014/main" id="{1C313E6B-3FD6-4AFA-8A88-22D4C9F8119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32" name="PenDraw 6">
          <a:extLst>
            <a:ext uri="{FF2B5EF4-FFF2-40B4-BE49-F238E27FC236}">
              <a16:creationId xmlns="" xmlns:a16="http://schemas.microsoft.com/office/drawing/2014/main" id="{02E683B3-F2CE-451B-BB53-BFB9F57E9EE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33" name="PenDraw 6">
          <a:extLst>
            <a:ext uri="{FF2B5EF4-FFF2-40B4-BE49-F238E27FC236}">
              <a16:creationId xmlns="" xmlns:a16="http://schemas.microsoft.com/office/drawing/2014/main" id="{62C2C59B-2D49-4DA8-AF37-C11438ABBB0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34" name="PenDraw 6">
          <a:extLst>
            <a:ext uri="{FF2B5EF4-FFF2-40B4-BE49-F238E27FC236}">
              <a16:creationId xmlns="" xmlns:a16="http://schemas.microsoft.com/office/drawing/2014/main" id="{25057F01-4A49-426D-B7DE-5C56CB60A5A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35" name="PenDraw 6">
          <a:extLst>
            <a:ext uri="{FF2B5EF4-FFF2-40B4-BE49-F238E27FC236}">
              <a16:creationId xmlns="" xmlns:a16="http://schemas.microsoft.com/office/drawing/2014/main" id="{81F3DA7E-0043-416D-92A0-75D440E9F77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36" name="PenDraw 6">
          <a:extLst>
            <a:ext uri="{FF2B5EF4-FFF2-40B4-BE49-F238E27FC236}">
              <a16:creationId xmlns="" xmlns:a16="http://schemas.microsoft.com/office/drawing/2014/main" id="{F13D39F8-1431-44FB-B3AC-6A5A01EE338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37" name="PenDraw 6">
          <a:extLst>
            <a:ext uri="{FF2B5EF4-FFF2-40B4-BE49-F238E27FC236}">
              <a16:creationId xmlns="" xmlns:a16="http://schemas.microsoft.com/office/drawing/2014/main" id="{9C0AC721-9013-4122-8CCC-34A6C3AF816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38" name="PenDraw 6">
          <a:extLst>
            <a:ext uri="{FF2B5EF4-FFF2-40B4-BE49-F238E27FC236}">
              <a16:creationId xmlns="" xmlns:a16="http://schemas.microsoft.com/office/drawing/2014/main" id="{7DA82F56-17BD-49DC-BEA5-97642A9B0A0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39" name="PenDraw 6">
          <a:extLst>
            <a:ext uri="{FF2B5EF4-FFF2-40B4-BE49-F238E27FC236}">
              <a16:creationId xmlns="" xmlns:a16="http://schemas.microsoft.com/office/drawing/2014/main" id="{71563C0F-DFDB-4331-AD06-444E86DD96D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40" name="PenDraw 6">
          <a:extLst>
            <a:ext uri="{FF2B5EF4-FFF2-40B4-BE49-F238E27FC236}">
              <a16:creationId xmlns="" xmlns:a16="http://schemas.microsoft.com/office/drawing/2014/main" id="{38FDB1EB-2032-4A11-87ED-1F07E013244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41" name="PenDraw 6">
          <a:extLst>
            <a:ext uri="{FF2B5EF4-FFF2-40B4-BE49-F238E27FC236}">
              <a16:creationId xmlns="" xmlns:a16="http://schemas.microsoft.com/office/drawing/2014/main" id="{3539846F-4D14-463D-8725-4C439958CB9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42" name="PenDraw 6">
          <a:extLst>
            <a:ext uri="{FF2B5EF4-FFF2-40B4-BE49-F238E27FC236}">
              <a16:creationId xmlns="" xmlns:a16="http://schemas.microsoft.com/office/drawing/2014/main" id="{0FB05951-13D0-4CA7-B4EA-2C65E28381D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43" name="PenDraw 6">
          <a:extLst>
            <a:ext uri="{FF2B5EF4-FFF2-40B4-BE49-F238E27FC236}">
              <a16:creationId xmlns="" xmlns:a16="http://schemas.microsoft.com/office/drawing/2014/main" id="{2489F55C-0589-460F-B2DE-8709E4D734C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44" name="PenDraw 6">
          <a:extLst>
            <a:ext uri="{FF2B5EF4-FFF2-40B4-BE49-F238E27FC236}">
              <a16:creationId xmlns="" xmlns:a16="http://schemas.microsoft.com/office/drawing/2014/main" id="{A608599D-9D3E-4DB3-875B-E994679936D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45" name="PenDraw 6">
          <a:extLst>
            <a:ext uri="{FF2B5EF4-FFF2-40B4-BE49-F238E27FC236}">
              <a16:creationId xmlns="" xmlns:a16="http://schemas.microsoft.com/office/drawing/2014/main" id="{307AE891-E770-4D2F-BAA4-B754E7E5A17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46" name="PenDraw 6">
          <a:extLst>
            <a:ext uri="{FF2B5EF4-FFF2-40B4-BE49-F238E27FC236}">
              <a16:creationId xmlns="" xmlns:a16="http://schemas.microsoft.com/office/drawing/2014/main" id="{BE91745D-EBF7-452A-8A45-27DEE0AD044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47" name="PenDraw 6">
          <a:extLst>
            <a:ext uri="{FF2B5EF4-FFF2-40B4-BE49-F238E27FC236}">
              <a16:creationId xmlns="" xmlns:a16="http://schemas.microsoft.com/office/drawing/2014/main" id="{2B85BBFD-8415-466B-8584-A8BFEDAAD43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48" name="PenDraw 6">
          <a:extLst>
            <a:ext uri="{FF2B5EF4-FFF2-40B4-BE49-F238E27FC236}">
              <a16:creationId xmlns="" xmlns:a16="http://schemas.microsoft.com/office/drawing/2014/main" id="{4C19E052-CDF4-4D77-A9F2-0F2B5417732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49" name="PenDraw 6">
          <a:extLst>
            <a:ext uri="{FF2B5EF4-FFF2-40B4-BE49-F238E27FC236}">
              <a16:creationId xmlns="" xmlns:a16="http://schemas.microsoft.com/office/drawing/2014/main" id="{6E1EDE1B-71E1-4A1F-80E2-3C6E482D0D8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50" name="PenDraw 6">
          <a:extLst>
            <a:ext uri="{FF2B5EF4-FFF2-40B4-BE49-F238E27FC236}">
              <a16:creationId xmlns="" xmlns:a16="http://schemas.microsoft.com/office/drawing/2014/main" id="{0BEAF99A-12EB-43C0-AB99-F16C2FC48C9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51" name="PenDraw 6">
          <a:extLst>
            <a:ext uri="{FF2B5EF4-FFF2-40B4-BE49-F238E27FC236}">
              <a16:creationId xmlns="" xmlns:a16="http://schemas.microsoft.com/office/drawing/2014/main" id="{F5CD6B60-6470-4E78-AD47-64D4EF6DA22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52" name="PenDraw 6">
          <a:extLst>
            <a:ext uri="{FF2B5EF4-FFF2-40B4-BE49-F238E27FC236}">
              <a16:creationId xmlns="" xmlns:a16="http://schemas.microsoft.com/office/drawing/2014/main" id="{A8F46F2E-1390-4FAA-9E92-F927C636050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53" name="PenDraw 6">
          <a:extLst>
            <a:ext uri="{FF2B5EF4-FFF2-40B4-BE49-F238E27FC236}">
              <a16:creationId xmlns="" xmlns:a16="http://schemas.microsoft.com/office/drawing/2014/main" id="{3F5E76C8-6967-49D0-B3C7-E7D9DB8385D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54" name="PenDraw 6">
          <a:extLst>
            <a:ext uri="{FF2B5EF4-FFF2-40B4-BE49-F238E27FC236}">
              <a16:creationId xmlns="" xmlns:a16="http://schemas.microsoft.com/office/drawing/2014/main" id="{C0BBD1BA-600B-4BEA-854B-C729F4AE3D8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55" name="PenDraw 6">
          <a:extLst>
            <a:ext uri="{FF2B5EF4-FFF2-40B4-BE49-F238E27FC236}">
              <a16:creationId xmlns="" xmlns:a16="http://schemas.microsoft.com/office/drawing/2014/main" id="{B230D327-7B0E-4A3B-B05E-3EBAE1A7D85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56" name="PenDraw 6">
          <a:extLst>
            <a:ext uri="{FF2B5EF4-FFF2-40B4-BE49-F238E27FC236}">
              <a16:creationId xmlns="" xmlns:a16="http://schemas.microsoft.com/office/drawing/2014/main" id="{6C4E3DA1-D9C4-423D-9CCF-4448F9C3FFF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57" name="PenDraw 6">
          <a:extLst>
            <a:ext uri="{FF2B5EF4-FFF2-40B4-BE49-F238E27FC236}">
              <a16:creationId xmlns="" xmlns:a16="http://schemas.microsoft.com/office/drawing/2014/main" id="{40BC4BC9-62B6-4C28-8334-E091889FCBE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58" name="PenDraw 6">
          <a:extLst>
            <a:ext uri="{FF2B5EF4-FFF2-40B4-BE49-F238E27FC236}">
              <a16:creationId xmlns="" xmlns:a16="http://schemas.microsoft.com/office/drawing/2014/main" id="{2A23A51D-FD8A-4676-A5B1-3B42214DA53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59" name="PenDraw 6">
          <a:extLst>
            <a:ext uri="{FF2B5EF4-FFF2-40B4-BE49-F238E27FC236}">
              <a16:creationId xmlns="" xmlns:a16="http://schemas.microsoft.com/office/drawing/2014/main" id="{D9FAE4E7-15D2-49A1-A1C8-401474C7038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60" name="PenDraw 6">
          <a:extLst>
            <a:ext uri="{FF2B5EF4-FFF2-40B4-BE49-F238E27FC236}">
              <a16:creationId xmlns="" xmlns:a16="http://schemas.microsoft.com/office/drawing/2014/main" id="{CB3FDAFD-C508-4CF3-AF9F-E9D7391F702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61" name="PenDraw 6">
          <a:extLst>
            <a:ext uri="{FF2B5EF4-FFF2-40B4-BE49-F238E27FC236}">
              <a16:creationId xmlns="" xmlns:a16="http://schemas.microsoft.com/office/drawing/2014/main" id="{AB2C031D-4CF1-4580-99A2-9B9DF59F338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62" name="PenDraw 6">
          <a:extLst>
            <a:ext uri="{FF2B5EF4-FFF2-40B4-BE49-F238E27FC236}">
              <a16:creationId xmlns="" xmlns:a16="http://schemas.microsoft.com/office/drawing/2014/main" id="{C18F734C-A545-4437-8421-578354FAA4C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63" name="PenDraw 6">
          <a:extLst>
            <a:ext uri="{FF2B5EF4-FFF2-40B4-BE49-F238E27FC236}">
              <a16:creationId xmlns="" xmlns:a16="http://schemas.microsoft.com/office/drawing/2014/main" id="{5100E9ED-F996-43A0-9BBA-DEA605D5399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64" name="PenDraw 6">
          <a:extLst>
            <a:ext uri="{FF2B5EF4-FFF2-40B4-BE49-F238E27FC236}">
              <a16:creationId xmlns="" xmlns:a16="http://schemas.microsoft.com/office/drawing/2014/main" id="{6DAF41B1-9156-48CF-94D4-A32BF122C61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65" name="PenDraw 6">
          <a:extLst>
            <a:ext uri="{FF2B5EF4-FFF2-40B4-BE49-F238E27FC236}">
              <a16:creationId xmlns="" xmlns:a16="http://schemas.microsoft.com/office/drawing/2014/main" id="{DB01BB2D-F23B-496B-8050-13B623CFB44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66" name="PenDraw 6">
          <a:extLst>
            <a:ext uri="{FF2B5EF4-FFF2-40B4-BE49-F238E27FC236}">
              <a16:creationId xmlns="" xmlns:a16="http://schemas.microsoft.com/office/drawing/2014/main" id="{6A1B8C91-937C-4AFE-9DE8-3B8E163DE24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67" name="PenDraw 6">
          <a:extLst>
            <a:ext uri="{FF2B5EF4-FFF2-40B4-BE49-F238E27FC236}">
              <a16:creationId xmlns="" xmlns:a16="http://schemas.microsoft.com/office/drawing/2014/main" id="{97075904-1671-4A8F-BA7A-3D9F21B9CDB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68" name="PenDraw 6">
          <a:extLst>
            <a:ext uri="{FF2B5EF4-FFF2-40B4-BE49-F238E27FC236}">
              <a16:creationId xmlns="" xmlns:a16="http://schemas.microsoft.com/office/drawing/2014/main" id="{63C41E32-980B-4066-AA17-12EEE0794BC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69" name="PenDraw 6">
          <a:extLst>
            <a:ext uri="{FF2B5EF4-FFF2-40B4-BE49-F238E27FC236}">
              <a16:creationId xmlns="" xmlns:a16="http://schemas.microsoft.com/office/drawing/2014/main" id="{0714E308-BB8C-4B08-AEE9-AEF9F53330F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70" name="PenDraw 6">
          <a:extLst>
            <a:ext uri="{FF2B5EF4-FFF2-40B4-BE49-F238E27FC236}">
              <a16:creationId xmlns="" xmlns:a16="http://schemas.microsoft.com/office/drawing/2014/main" id="{866AD9E3-A376-4AAB-BC9C-E3B5E0B51CB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71" name="PenDraw 6">
          <a:extLst>
            <a:ext uri="{FF2B5EF4-FFF2-40B4-BE49-F238E27FC236}">
              <a16:creationId xmlns="" xmlns:a16="http://schemas.microsoft.com/office/drawing/2014/main" id="{DB646565-C06D-4DA8-8F54-13481804D28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72" name="PenDraw 6">
          <a:extLst>
            <a:ext uri="{FF2B5EF4-FFF2-40B4-BE49-F238E27FC236}">
              <a16:creationId xmlns="" xmlns:a16="http://schemas.microsoft.com/office/drawing/2014/main" id="{16714F44-2BAB-4E21-9CEB-1D7AC1E12F9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73" name="PenDraw 6">
          <a:extLst>
            <a:ext uri="{FF2B5EF4-FFF2-40B4-BE49-F238E27FC236}">
              <a16:creationId xmlns="" xmlns:a16="http://schemas.microsoft.com/office/drawing/2014/main" id="{E1A6D13E-E90A-47AB-9A59-53F3B264879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74" name="PenDraw 6">
          <a:extLst>
            <a:ext uri="{FF2B5EF4-FFF2-40B4-BE49-F238E27FC236}">
              <a16:creationId xmlns="" xmlns:a16="http://schemas.microsoft.com/office/drawing/2014/main" id="{3C2E4597-E325-49F7-B2D1-CDC54FDD90C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75" name="PenDraw 6">
          <a:extLst>
            <a:ext uri="{FF2B5EF4-FFF2-40B4-BE49-F238E27FC236}">
              <a16:creationId xmlns="" xmlns:a16="http://schemas.microsoft.com/office/drawing/2014/main" id="{CF7A5A14-9649-4DD5-A3F6-BAD5C4032FF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76" name="PenDraw 6">
          <a:extLst>
            <a:ext uri="{FF2B5EF4-FFF2-40B4-BE49-F238E27FC236}">
              <a16:creationId xmlns="" xmlns:a16="http://schemas.microsoft.com/office/drawing/2014/main" id="{F317A62D-8CCF-4004-82B3-B20BAB2628A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77" name="PenDraw 6">
          <a:extLst>
            <a:ext uri="{FF2B5EF4-FFF2-40B4-BE49-F238E27FC236}">
              <a16:creationId xmlns="" xmlns:a16="http://schemas.microsoft.com/office/drawing/2014/main" id="{54FEC379-DBC3-450B-96C4-057E414B0F5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78" name="PenDraw 6">
          <a:extLst>
            <a:ext uri="{FF2B5EF4-FFF2-40B4-BE49-F238E27FC236}">
              <a16:creationId xmlns="" xmlns:a16="http://schemas.microsoft.com/office/drawing/2014/main" id="{BA03A4C5-A834-4656-A5FE-F11F20A560D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79" name="PenDraw 6">
          <a:extLst>
            <a:ext uri="{FF2B5EF4-FFF2-40B4-BE49-F238E27FC236}">
              <a16:creationId xmlns="" xmlns:a16="http://schemas.microsoft.com/office/drawing/2014/main" id="{40E31916-6444-4983-9356-1AD74161820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80" name="PenDraw 6">
          <a:extLst>
            <a:ext uri="{FF2B5EF4-FFF2-40B4-BE49-F238E27FC236}">
              <a16:creationId xmlns="" xmlns:a16="http://schemas.microsoft.com/office/drawing/2014/main" id="{0AB1CA40-4C50-4683-B4E8-1157B8EF603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81" name="PenDraw 6">
          <a:extLst>
            <a:ext uri="{FF2B5EF4-FFF2-40B4-BE49-F238E27FC236}">
              <a16:creationId xmlns="" xmlns:a16="http://schemas.microsoft.com/office/drawing/2014/main" id="{EC6658C4-1444-4F6A-9B7A-14588752B4C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82" name="PenDraw 6">
          <a:extLst>
            <a:ext uri="{FF2B5EF4-FFF2-40B4-BE49-F238E27FC236}">
              <a16:creationId xmlns="" xmlns:a16="http://schemas.microsoft.com/office/drawing/2014/main" id="{7DD84CB9-7899-4662-B5AD-F37AA79F804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83" name="PenDraw 6">
          <a:extLst>
            <a:ext uri="{FF2B5EF4-FFF2-40B4-BE49-F238E27FC236}">
              <a16:creationId xmlns="" xmlns:a16="http://schemas.microsoft.com/office/drawing/2014/main" id="{111445DB-7E93-43F2-A642-0876F4031ED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84" name="PenDraw 6">
          <a:extLst>
            <a:ext uri="{FF2B5EF4-FFF2-40B4-BE49-F238E27FC236}">
              <a16:creationId xmlns="" xmlns:a16="http://schemas.microsoft.com/office/drawing/2014/main" id="{CAF56A67-040B-4686-8EDF-7C75F2C3FF2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85" name="PenDraw 6">
          <a:extLst>
            <a:ext uri="{FF2B5EF4-FFF2-40B4-BE49-F238E27FC236}">
              <a16:creationId xmlns="" xmlns:a16="http://schemas.microsoft.com/office/drawing/2014/main" id="{64B5F365-9B5D-4254-A510-1BE2AFAD47E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86" name="PenDraw 6">
          <a:extLst>
            <a:ext uri="{FF2B5EF4-FFF2-40B4-BE49-F238E27FC236}">
              <a16:creationId xmlns="" xmlns:a16="http://schemas.microsoft.com/office/drawing/2014/main" id="{E4FE9F36-C837-431E-9950-7F9D7887E54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87" name="PenDraw 6">
          <a:extLst>
            <a:ext uri="{FF2B5EF4-FFF2-40B4-BE49-F238E27FC236}">
              <a16:creationId xmlns="" xmlns:a16="http://schemas.microsoft.com/office/drawing/2014/main" id="{124172DE-0463-4A79-A57D-C5869934EA9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88" name="PenDraw 6">
          <a:extLst>
            <a:ext uri="{FF2B5EF4-FFF2-40B4-BE49-F238E27FC236}">
              <a16:creationId xmlns="" xmlns:a16="http://schemas.microsoft.com/office/drawing/2014/main" id="{5CC81A11-0877-41AB-9228-82FA5101D1C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89" name="PenDraw 6">
          <a:extLst>
            <a:ext uri="{FF2B5EF4-FFF2-40B4-BE49-F238E27FC236}">
              <a16:creationId xmlns="" xmlns:a16="http://schemas.microsoft.com/office/drawing/2014/main" id="{C9500B74-993A-4F8A-A45D-2115AA8512D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90" name="PenDraw 6">
          <a:extLst>
            <a:ext uri="{FF2B5EF4-FFF2-40B4-BE49-F238E27FC236}">
              <a16:creationId xmlns="" xmlns:a16="http://schemas.microsoft.com/office/drawing/2014/main" id="{23F6E218-7272-48B7-8BEE-E72E4EE32C0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91" name="PenDraw 6">
          <a:extLst>
            <a:ext uri="{FF2B5EF4-FFF2-40B4-BE49-F238E27FC236}">
              <a16:creationId xmlns="" xmlns:a16="http://schemas.microsoft.com/office/drawing/2014/main" id="{A29B6A7C-6717-47F8-B702-D953211683D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92" name="PenDraw 6">
          <a:extLst>
            <a:ext uri="{FF2B5EF4-FFF2-40B4-BE49-F238E27FC236}">
              <a16:creationId xmlns="" xmlns:a16="http://schemas.microsoft.com/office/drawing/2014/main" id="{748B7F21-B1ED-4501-9918-A276CBA9F2B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93" name="PenDraw 6">
          <a:extLst>
            <a:ext uri="{FF2B5EF4-FFF2-40B4-BE49-F238E27FC236}">
              <a16:creationId xmlns="" xmlns:a16="http://schemas.microsoft.com/office/drawing/2014/main" id="{13A605F0-D0F8-46D0-ABEF-B55945252AB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94" name="PenDraw 6">
          <a:extLst>
            <a:ext uri="{FF2B5EF4-FFF2-40B4-BE49-F238E27FC236}">
              <a16:creationId xmlns="" xmlns:a16="http://schemas.microsoft.com/office/drawing/2014/main" id="{F9B7EBA4-0AF6-41D8-9B41-26A973D1F25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95" name="PenDraw 6">
          <a:extLst>
            <a:ext uri="{FF2B5EF4-FFF2-40B4-BE49-F238E27FC236}">
              <a16:creationId xmlns="" xmlns:a16="http://schemas.microsoft.com/office/drawing/2014/main" id="{D6955CAE-638C-401D-9AEB-EEF0609A5EB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96" name="PenDraw 6">
          <a:extLst>
            <a:ext uri="{FF2B5EF4-FFF2-40B4-BE49-F238E27FC236}">
              <a16:creationId xmlns="" xmlns:a16="http://schemas.microsoft.com/office/drawing/2014/main" id="{E3135334-4C30-4658-BFB5-F0608FFEA42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97" name="PenDraw 6">
          <a:extLst>
            <a:ext uri="{FF2B5EF4-FFF2-40B4-BE49-F238E27FC236}">
              <a16:creationId xmlns="" xmlns:a16="http://schemas.microsoft.com/office/drawing/2014/main" id="{5A3B4D50-68A6-4D9D-BD82-28A13C8E6FD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98" name="PenDraw 6">
          <a:extLst>
            <a:ext uri="{FF2B5EF4-FFF2-40B4-BE49-F238E27FC236}">
              <a16:creationId xmlns="" xmlns:a16="http://schemas.microsoft.com/office/drawing/2014/main" id="{AD95A5FC-8EC7-4399-9B6F-EB8AF0A64B4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99" name="PenDraw 6">
          <a:extLst>
            <a:ext uri="{FF2B5EF4-FFF2-40B4-BE49-F238E27FC236}">
              <a16:creationId xmlns="" xmlns:a16="http://schemas.microsoft.com/office/drawing/2014/main" id="{A561AE07-6E9D-4060-B6AC-FC83E4890C7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00" name="PenDraw 6">
          <a:extLst>
            <a:ext uri="{FF2B5EF4-FFF2-40B4-BE49-F238E27FC236}">
              <a16:creationId xmlns="" xmlns:a16="http://schemas.microsoft.com/office/drawing/2014/main" id="{88393179-8129-46AD-9563-87CDE9B76FB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01" name="PenDraw 6">
          <a:extLst>
            <a:ext uri="{FF2B5EF4-FFF2-40B4-BE49-F238E27FC236}">
              <a16:creationId xmlns="" xmlns:a16="http://schemas.microsoft.com/office/drawing/2014/main" id="{612BE233-BCDC-4136-88D8-E9855E1F7F7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02" name="PenDraw 6">
          <a:extLst>
            <a:ext uri="{FF2B5EF4-FFF2-40B4-BE49-F238E27FC236}">
              <a16:creationId xmlns="" xmlns:a16="http://schemas.microsoft.com/office/drawing/2014/main" id="{4FCCFCB1-F231-43F5-94C2-AEDCE8EF71C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03" name="PenDraw 6">
          <a:extLst>
            <a:ext uri="{FF2B5EF4-FFF2-40B4-BE49-F238E27FC236}">
              <a16:creationId xmlns="" xmlns:a16="http://schemas.microsoft.com/office/drawing/2014/main" id="{536268E2-B19C-49C0-888F-69227589123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04" name="PenDraw 6">
          <a:extLst>
            <a:ext uri="{FF2B5EF4-FFF2-40B4-BE49-F238E27FC236}">
              <a16:creationId xmlns="" xmlns:a16="http://schemas.microsoft.com/office/drawing/2014/main" id="{4C1D1E9D-5F39-4609-81AF-9D1B3FF0A53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05" name="PenDraw 6">
          <a:extLst>
            <a:ext uri="{FF2B5EF4-FFF2-40B4-BE49-F238E27FC236}">
              <a16:creationId xmlns="" xmlns:a16="http://schemas.microsoft.com/office/drawing/2014/main" id="{FCCEECAD-F93C-451E-8D70-E612F312EC0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06" name="PenDraw 6">
          <a:extLst>
            <a:ext uri="{FF2B5EF4-FFF2-40B4-BE49-F238E27FC236}">
              <a16:creationId xmlns="" xmlns:a16="http://schemas.microsoft.com/office/drawing/2014/main" id="{0CEDCDF0-FCCC-425A-93C7-2F11065EAFF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07" name="PenDraw 6">
          <a:extLst>
            <a:ext uri="{FF2B5EF4-FFF2-40B4-BE49-F238E27FC236}">
              <a16:creationId xmlns="" xmlns:a16="http://schemas.microsoft.com/office/drawing/2014/main" id="{EB344B06-961A-4B9B-A3F0-DB56ECD6B25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08" name="PenDraw 6">
          <a:extLst>
            <a:ext uri="{FF2B5EF4-FFF2-40B4-BE49-F238E27FC236}">
              <a16:creationId xmlns="" xmlns:a16="http://schemas.microsoft.com/office/drawing/2014/main" id="{78402429-DBF5-4F77-B1C9-6C1C5F762F3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09" name="PenDraw 6">
          <a:extLst>
            <a:ext uri="{FF2B5EF4-FFF2-40B4-BE49-F238E27FC236}">
              <a16:creationId xmlns="" xmlns:a16="http://schemas.microsoft.com/office/drawing/2014/main" id="{1F94229D-C660-41BE-B165-FE105339CFF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10" name="PenDraw 6">
          <a:extLst>
            <a:ext uri="{FF2B5EF4-FFF2-40B4-BE49-F238E27FC236}">
              <a16:creationId xmlns="" xmlns:a16="http://schemas.microsoft.com/office/drawing/2014/main" id="{55D06E08-DF29-49B3-A585-7F9DD7ED63A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11" name="PenDraw 6">
          <a:extLst>
            <a:ext uri="{FF2B5EF4-FFF2-40B4-BE49-F238E27FC236}">
              <a16:creationId xmlns="" xmlns:a16="http://schemas.microsoft.com/office/drawing/2014/main" id="{4281F8AE-EA69-4B28-9660-88131103744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12" name="PenDraw 6">
          <a:extLst>
            <a:ext uri="{FF2B5EF4-FFF2-40B4-BE49-F238E27FC236}">
              <a16:creationId xmlns="" xmlns:a16="http://schemas.microsoft.com/office/drawing/2014/main" id="{5EE59C12-7FA1-40E8-8DAB-BD9A16A946B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13" name="PenDraw 6">
          <a:extLst>
            <a:ext uri="{FF2B5EF4-FFF2-40B4-BE49-F238E27FC236}">
              <a16:creationId xmlns="" xmlns:a16="http://schemas.microsoft.com/office/drawing/2014/main" id="{7E71329C-2EF7-44F7-93B3-90AF6C4E4D4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51</xdr:row>
      <xdr:rowOff>310515</xdr:rowOff>
    </xdr:from>
    <xdr:to>
      <xdr:col>2</xdr:col>
      <xdr:colOff>596265</xdr:colOff>
      <xdr:row>52</xdr:row>
      <xdr:rowOff>260985</xdr:rowOff>
    </xdr:to>
    <xdr:sp macro="" textlink="">
      <xdr:nvSpPr>
        <xdr:cNvPr id="814" name="PenDraw 6">
          <a:extLst>
            <a:ext uri="{FF2B5EF4-FFF2-40B4-BE49-F238E27FC236}">
              <a16:creationId xmlns="" xmlns:a16="http://schemas.microsoft.com/office/drawing/2014/main" id="{0F2B7537-B75E-403A-88EA-92D7464A41E4}"/>
            </a:ext>
            <a:ext uri="{147F2762-F138-4A5C-976F-8EAC2B608ADB}">
              <a16:predDERef xmlns="" xmlns:a16="http://schemas.microsoft.com/office/drawing/2014/main" pred="{952FB6FA-8FA9-46BE-8D0C-54307890E15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51</xdr:row>
      <xdr:rowOff>310515</xdr:rowOff>
    </xdr:from>
    <xdr:to>
      <xdr:col>3</xdr:col>
      <xdr:colOff>596265</xdr:colOff>
      <xdr:row>52</xdr:row>
      <xdr:rowOff>260985</xdr:rowOff>
    </xdr:to>
    <xdr:sp macro="" textlink="">
      <xdr:nvSpPr>
        <xdr:cNvPr id="815" name="PenDraw 6">
          <a:extLst>
            <a:ext uri="{FF2B5EF4-FFF2-40B4-BE49-F238E27FC236}">
              <a16:creationId xmlns="" xmlns:a16="http://schemas.microsoft.com/office/drawing/2014/main" id="{73E028A8-C6EA-47DD-B604-17A3CC809E5C}"/>
            </a:ext>
            <a:ext uri="{147F2762-F138-4A5C-976F-8EAC2B608ADB}">
              <a16:predDERef xmlns="" xmlns:a16="http://schemas.microsoft.com/office/drawing/2014/main" pred="{AD2828C5-ECD9-E64A-8172-38D6F89EF1C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50</xdr:row>
      <xdr:rowOff>310515</xdr:rowOff>
    </xdr:from>
    <xdr:to>
      <xdr:col>2</xdr:col>
      <xdr:colOff>596265</xdr:colOff>
      <xdr:row>51</xdr:row>
      <xdr:rowOff>260985</xdr:rowOff>
    </xdr:to>
    <xdr:sp macro="" textlink="">
      <xdr:nvSpPr>
        <xdr:cNvPr id="816" name="PenDraw 6">
          <a:extLst>
            <a:ext uri="{FF2B5EF4-FFF2-40B4-BE49-F238E27FC236}">
              <a16:creationId xmlns="" xmlns:a16="http://schemas.microsoft.com/office/drawing/2014/main" id="{8E08AB7D-E677-4794-BB4D-94C7BC338D8C}"/>
            </a:ext>
            <a:ext uri="{147F2762-F138-4A5C-976F-8EAC2B608ADB}">
              <a16:predDERef xmlns="" xmlns:a16="http://schemas.microsoft.com/office/drawing/2014/main" pred="{9BE219E8-10AA-004C-8B9D-CF483270982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43935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50</xdr:row>
      <xdr:rowOff>310515</xdr:rowOff>
    </xdr:from>
    <xdr:to>
      <xdr:col>3</xdr:col>
      <xdr:colOff>596265</xdr:colOff>
      <xdr:row>51</xdr:row>
      <xdr:rowOff>260985</xdr:rowOff>
    </xdr:to>
    <xdr:sp macro="" textlink="">
      <xdr:nvSpPr>
        <xdr:cNvPr id="817" name="PenDraw 6">
          <a:extLst>
            <a:ext uri="{FF2B5EF4-FFF2-40B4-BE49-F238E27FC236}">
              <a16:creationId xmlns="" xmlns:a16="http://schemas.microsoft.com/office/drawing/2014/main" id="{E2CB0FCB-FAB1-4B31-8FD0-098CD93F7C1A}"/>
            </a:ext>
            <a:ext uri="{147F2762-F138-4A5C-976F-8EAC2B608ADB}">
              <a16:predDERef xmlns="" xmlns:a16="http://schemas.microsoft.com/office/drawing/2014/main" pred="{6DC01E6C-BC5E-1F40-AAB7-5EC43C53A4B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393565"/>
          <a:ext cx="6540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50</xdr:row>
      <xdr:rowOff>310515</xdr:rowOff>
    </xdr:from>
    <xdr:to>
      <xdr:col>2</xdr:col>
      <xdr:colOff>596265</xdr:colOff>
      <xdr:row>51</xdr:row>
      <xdr:rowOff>260985</xdr:rowOff>
    </xdr:to>
    <xdr:sp macro="" textlink="">
      <xdr:nvSpPr>
        <xdr:cNvPr id="818" name="PenDraw 6">
          <a:extLst>
            <a:ext uri="{FF2B5EF4-FFF2-40B4-BE49-F238E27FC236}">
              <a16:creationId xmlns="" xmlns:a16="http://schemas.microsoft.com/office/drawing/2014/main" id="{271F0F6A-F3A4-4C83-B086-D28BC4BC27DC}"/>
            </a:ext>
            <a:ext uri="{147F2762-F138-4A5C-976F-8EAC2B608ADB}">
              <a16:predDERef xmlns="" xmlns:a16="http://schemas.microsoft.com/office/drawing/2014/main" pred="{54BB8856-7D77-1148-94BB-2AB2D0743F4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43935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50</xdr:row>
      <xdr:rowOff>310515</xdr:rowOff>
    </xdr:from>
    <xdr:to>
      <xdr:col>3</xdr:col>
      <xdr:colOff>596265</xdr:colOff>
      <xdr:row>51</xdr:row>
      <xdr:rowOff>260985</xdr:rowOff>
    </xdr:to>
    <xdr:sp macro="" textlink="">
      <xdr:nvSpPr>
        <xdr:cNvPr id="819" name="PenDraw 6">
          <a:extLst>
            <a:ext uri="{FF2B5EF4-FFF2-40B4-BE49-F238E27FC236}">
              <a16:creationId xmlns="" xmlns:a16="http://schemas.microsoft.com/office/drawing/2014/main" id="{909CD755-AA40-494A-8F80-17823385918C}"/>
            </a:ext>
            <a:ext uri="{147F2762-F138-4A5C-976F-8EAC2B608ADB}">
              <a16:predDERef xmlns="" xmlns:a16="http://schemas.microsoft.com/office/drawing/2014/main" pred="{4D476383-711E-194B-B847-3FBB718692B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393565"/>
          <a:ext cx="6540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50</xdr:row>
      <xdr:rowOff>310515</xdr:rowOff>
    </xdr:from>
    <xdr:to>
      <xdr:col>2</xdr:col>
      <xdr:colOff>596265</xdr:colOff>
      <xdr:row>51</xdr:row>
      <xdr:rowOff>260985</xdr:rowOff>
    </xdr:to>
    <xdr:sp macro="" textlink="">
      <xdr:nvSpPr>
        <xdr:cNvPr id="820" name="PenDraw 6">
          <a:extLst>
            <a:ext uri="{FF2B5EF4-FFF2-40B4-BE49-F238E27FC236}">
              <a16:creationId xmlns="" xmlns:a16="http://schemas.microsoft.com/office/drawing/2014/main" id="{4553226B-04E3-4626-A6E5-E0F1E540BB20}"/>
            </a:ext>
            <a:ext uri="{147F2762-F138-4A5C-976F-8EAC2B608ADB}">
              <a16:predDERef xmlns="" xmlns:a16="http://schemas.microsoft.com/office/drawing/2014/main" pred="{A1C98ADC-F038-AB46-B19C-C2D1E672AAB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43935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50</xdr:row>
      <xdr:rowOff>310515</xdr:rowOff>
    </xdr:from>
    <xdr:to>
      <xdr:col>3</xdr:col>
      <xdr:colOff>596265</xdr:colOff>
      <xdr:row>51</xdr:row>
      <xdr:rowOff>260985</xdr:rowOff>
    </xdr:to>
    <xdr:sp macro="" textlink="">
      <xdr:nvSpPr>
        <xdr:cNvPr id="821" name="PenDraw 6">
          <a:extLst>
            <a:ext uri="{FF2B5EF4-FFF2-40B4-BE49-F238E27FC236}">
              <a16:creationId xmlns="" xmlns:a16="http://schemas.microsoft.com/office/drawing/2014/main" id="{57FC8A5D-579F-4E1E-A8FC-40C64045DC51}"/>
            </a:ext>
            <a:ext uri="{147F2762-F138-4A5C-976F-8EAC2B608ADB}">
              <a16:predDERef xmlns="" xmlns:a16="http://schemas.microsoft.com/office/drawing/2014/main" pred="{788BAE7B-514A-6A41-8DA8-D1DE31780E7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3935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50</xdr:row>
      <xdr:rowOff>310515</xdr:rowOff>
    </xdr:from>
    <xdr:to>
      <xdr:col>3</xdr:col>
      <xdr:colOff>596265</xdr:colOff>
      <xdr:row>51</xdr:row>
      <xdr:rowOff>260985</xdr:rowOff>
    </xdr:to>
    <xdr:sp macro="" textlink="">
      <xdr:nvSpPr>
        <xdr:cNvPr id="822" name="PenDraw 6">
          <a:extLst>
            <a:ext uri="{FF2B5EF4-FFF2-40B4-BE49-F238E27FC236}">
              <a16:creationId xmlns="" xmlns:a16="http://schemas.microsoft.com/office/drawing/2014/main" id="{E5EA77B3-48B1-42A7-BCA4-E364A473A4D6}"/>
            </a:ext>
            <a:ext uri="{147F2762-F138-4A5C-976F-8EAC2B608ADB}">
              <a16:predDERef xmlns="" xmlns:a16="http://schemas.microsoft.com/office/drawing/2014/main" pred="{B80D2FB0-3378-F34B-8F25-0F85709FB5B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3935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51</xdr:row>
      <xdr:rowOff>310515</xdr:rowOff>
    </xdr:from>
    <xdr:to>
      <xdr:col>3</xdr:col>
      <xdr:colOff>596265</xdr:colOff>
      <xdr:row>52</xdr:row>
      <xdr:rowOff>260985</xdr:rowOff>
    </xdr:to>
    <xdr:sp macro="" textlink="">
      <xdr:nvSpPr>
        <xdr:cNvPr id="823" name="PenDraw 6">
          <a:extLst>
            <a:ext uri="{FF2B5EF4-FFF2-40B4-BE49-F238E27FC236}">
              <a16:creationId xmlns="" xmlns:a16="http://schemas.microsoft.com/office/drawing/2014/main" id="{375B1D1E-40CF-45F8-B9E3-B9218539A2DE}"/>
            </a:ext>
            <a:ext uri="{147F2762-F138-4A5C-976F-8EAC2B608ADB}">
              <a16:predDERef xmlns="" xmlns:a16="http://schemas.microsoft.com/office/drawing/2014/main" pred="{CD536AAA-25D6-8240-BD48-245A9C67F6D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50</xdr:row>
      <xdr:rowOff>310515</xdr:rowOff>
    </xdr:from>
    <xdr:to>
      <xdr:col>3</xdr:col>
      <xdr:colOff>596265</xdr:colOff>
      <xdr:row>51</xdr:row>
      <xdr:rowOff>260985</xdr:rowOff>
    </xdr:to>
    <xdr:sp macro="" textlink="">
      <xdr:nvSpPr>
        <xdr:cNvPr id="824" name="PenDraw 6">
          <a:extLst>
            <a:ext uri="{FF2B5EF4-FFF2-40B4-BE49-F238E27FC236}">
              <a16:creationId xmlns="" xmlns:a16="http://schemas.microsoft.com/office/drawing/2014/main" id="{6F0C497D-EF0F-4ADE-91C0-2885A395E92F}"/>
            </a:ext>
            <a:ext uri="{147F2762-F138-4A5C-976F-8EAC2B608ADB}">
              <a16:predDERef xmlns="" xmlns:a16="http://schemas.microsoft.com/office/drawing/2014/main" pred="{996DFA5A-21C4-F04E-99BA-0FBF56FF4F4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3935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50</xdr:row>
      <xdr:rowOff>310515</xdr:rowOff>
    </xdr:from>
    <xdr:to>
      <xdr:col>3</xdr:col>
      <xdr:colOff>596265</xdr:colOff>
      <xdr:row>51</xdr:row>
      <xdr:rowOff>260985</xdr:rowOff>
    </xdr:to>
    <xdr:sp macro="" textlink="">
      <xdr:nvSpPr>
        <xdr:cNvPr id="825" name="PenDraw 6">
          <a:extLst>
            <a:ext uri="{FF2B5EF4-FFF2-40B4-BE49-F238E27FC236}">
              <a16:creationId xmlns="" xmlns:a16="http://schemas.microsoft.com/office/drawing/2014/main" id="{18F19D50-8D70-40DB-873D-CA6BEBA0DF70}"/>
            </a:ext>
            <a:ext uri="{147F2762-F138-4A5C-976F-8EAC2B608ADB}">
              <a16:predDERef xmlns="" xmlns:a16="http://schemas.microsoft.com/office/drawing/2014/main" pred="{32CBFC3E-7169-F747-8C25-5DB1EC7A6CA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3935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50</xdr:row>
      <xdr:rowOff>310515</xdr:rowOff>
    </xdr:from>
    <xdr:to>
      <xdr:col>3</xdr:col>
      <xdr:colOff>596265</xdr:colOff>
      <xdr:row>51</xdr:row>
      <xdr:rowOff>260985</xdr:rowOff>
    </xdr:to>
    <xdr:sp macro="" textlink="">
      <xdr:nvSpPr>
        <xdr:cNvPr id="826" name="PenDraw 6">
          <a:extLst>
            <a:ext uri="{FF2B5EF4-FFF2-40B4-BE49-F238E27FC236}">
              <a16:creationId xmlns="" xmlns:a16="http://schemas.microsoft.com/office/drawing/2014/main" id="{ABEEFF0A-83CC-4674-B7F3-E66E8CC20A00}"/>
            </a:ext>
            <a:ext uri="{147F2762-F138-4A5C-976F-8EAC2B608ADB}">
              <a16:predDERef xmlns="" xmlns:a16="http://schemas.microsoft.com/office/drawing/2014/main" pred="{3964DF43-5527-914E-ADD6-234F0B07385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393565"/>
          <a:ext cx="65405" cy="280670"/>
        </a:xfrm>
        <a:prstGeom prst="rect">
          <a:avLst/>
        </a:prstGeom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3" zoomScaleNormal="100" zoomScaleSheetLayoutView="110" workbookViewId="0">
      <selection activeCell="D17" sqref="D17:E17"/>
    </sheetView>
  </sheetViews>
  <sheetFormatPr defaultColWidth="9.140625" defaultRowHeight="15" x14ac:dyDescent="0.25"/>
  <cols>
    <col min="1" max="1" width="9.140625" style="3"/>
    <col min="2" max="2" width="29.425781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140625" style="3" customWidth="1"/>
    <col min="12" max="16" width="9.140625" style="3"/>
    <col min="17" max="29" width="30.5703125" style="3" customWidth="1"/>
    <col min="30" max="41" width="27.5703125" style="3" customWidth="1"/>
    <col min="42" max="16384" width="9.140625" style="3"/>
  </cols>
  <sheetData>
    <row r="2" spans="2:15" ht="34.5" x14ac:dyDescent="0.65">
      <c r="B2" s="97" t="s">
        <v>20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2"/>
    </row>
    <row r="3" spans="2:15" ht="44.45" x14ac:dyDescent="0.85">
      <c r="B3" s="98" t="s">
        <v>21</v>
      </c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4"/>
    </row>
    <row r="14" spans="2:15" thickBot="1" x14ac:dyDescent="0.4"/>
    <row r="15" spans="2:15" s="13" customFormat="1" ht="23.45" x14ac:dyDescent="0.55000000000000004">
      <c r="B15" s="6" t="s">
        <v>22</v>
      </c>
      <c r="C15" s="7" t="s">
        <v>8</v>
      </c>
      <c r="D15" s="99" t="s">
        <v>51</v>
      </c>
      <c r="E15" s="99"/>
      <c r="F15" s="99"/>
      <c r="G15" s="99"/>
      <c r="H15" s="99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45" x14ac:dyDescent="0.55000000000000004">
      <c r="B16" s="14" t="s">
        <v>25</v>
      </c>
      <c r="C16" s="15" t="s">
        <v>8</v>
      </c>
      <c r="D16" s="100" t="s">
        <v>52</v>
      </c>
      <c r="E16" s="100"/>
      <c r="F16" s="100"/>
      <c r="G16" s="100"/>
      <c r="H16" s="100"/>
      <c r="I16" s="16" t="s">
        <v>26</v>
      </c>
      <c r="J16" s="15" t="s">
        <v>8</v>
      </c>
      <c r="K16" s="17">
        <v>7.1</v>
      </c>
      <c r="L16" s="18"/>
      <c r="M16" s="18"/>
      <c r="N16" s="19"/>
      <c r="O16" s="12"/>
    </row>
    <row r="17" spans="1:41" s="13" customFormat="1" ht="30" customHeight="1" x14ac:dyDescent="0.55000000000000004">
      <c r="B17" s="37"/>
      <c r="C17" s="35"/>
      <c r="D17" s="101" t="s">
        <v>27</v>
      </c>
      <c r="E17" s="101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6">
      <c r="B18" s="21" t="s">
        <v>28</v>
      </c>
      <c r="C18" s="22" t="s">
        <v>8</v>
      </c>
      <c r="D18" s="96" t="s">
        <v>37</v>
      </c>
      <c r="E18" s="96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3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t="14.45" hidden="1" x14ac:dyDescent="0.35">
      <c r="A25" s="28">
        <v>1</v>
      </c>
      <c r="B25" s="29" t="str">
        <f t="shared" ref="B25:B50" si="1">IF(HLOOKUP($K$16,Daftar_Siswa,A25+1,FALSE)&lt;&gt;0,HLOOKUP($K$16,Daftar_Siswa,A25+1,FALSE),"")</f>
        <v>FLORENCIA AUDREY HANSARLIE 7.1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t="14.45" hidden="1" x14ac:dyDescent="0.35">
      <c r="A26" s="28">
        <v>2</v>
      </c>
      <c r="B26" s="29" t="str">
        <f t="shared" si="1"/>
        <v>JOSHUA PHILIP WIBAWA KARTADI 7.1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t="14.45" hidden="1" x14ac:dyDescent="0.35">
      <c r="A27" s="28">
        <v>3</v>
      </c>
      <c r="B27" s="29" t="str">
        <f t="shared" si="1"/>
        <v>SHANNON VICTORIA SOLAIMAN 7.1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t="14.45" hidden="1" x14ac:dyDescent="0.35">
      <c r="A28" s="28">
        <v>4</v>
      </c>
      <c r="B28" s="29" t="str">
        <f t="shared" si="1"/>
        <v>AIMEE JUBILEE EUGENIA NAINGGOLAN 7.2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t="14.45" hidden="1" x14ac:dyDescent="0.35">
      <c r="A29" s="28">
        <v>5</v>
      </c>
      <c r="B29" s="29" t="str">
        <f t="shared" si="1"/>
        <v>LETICIA NATANIELLE TIRTONADI 7.2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t="14.45" hidden="1" x14ac:dyDescent="0.35">
      <c r="A30" s="28">
        <v>6</v>
      </c>
      <c r="B30" s="29" t="str">
        <f t="shared" si="1"/>
        <v>MAXIMILLIAN YANG RUI TALPES 7.2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t="14.45" hidden="1" x14ac:dyDescent="0.35">
      <c r="A31" s="28">
        <v>7</v>
      </c>
      <c r="B31" s="29" t="str">
        <f t="shared" si="1"/>
        <v>NATHANIA AMANDA CHRISARDIANTO 7.2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t="14.45" hidden="1" x14ac:dyDescent="0.35">
      <c r="A32" s="28">
        <v>8</v>
      </c>
      <c r="B32" s="29" t="str">
        <f t="shared" si="1"/>
        <v>ALEXANDER ANDREW WIJAYA 7.3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t="14.45" hidden="1" x14ac:dyDescent="0.35">
      <c r="A33" s="28">
        <v>9</v>
      </c>
      <c r="B33" s="29" t="str">
        <f t="shared" si="1"/>
        <v>CARYNN OLIVIA WIJAYA 7.3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t="14.45" hidden="1" x14ac:dyDescent="0.35">
      <c r="A34" s="28">
        <v>10</v>
      </c>
      <c r="B34" s="29" t="str">
        <f t="shared" si="1"/>
        <v>KOEI RYU ICHI YENADHIRA 7.3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t="14.45" hidden="1" x14ac:dyDescent="0.35">
      <c r="A35" s="28">
        <v>11</v>
      </c>
      <c r="B35" s="29" t="str">
        <f t="shared" si="1"/>
        <v>SHANNON AURELIA WIDJAJA 7.3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t="14.45" hidden="1" x14ac:dyDescent="0.35">
      <c r="A36" s="28">
        <v>12</v>
      </c>
      <c r="B36" s="29" t="str">
        <f t="shared" si="1"/>
        <v>VINESHA DEVINA KARYADI 7.3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t="14.45" hidden="1" x14ac:dyDescent="0.35">
      <c r="A37" s="28">
        <v>13</v>
      </c>
      <c r="B37" s="29" t="str">
        <f t="shared" si="1"/>
        <v>AGNES 7.4</v>
      </c>
      <c r="AK37" s="31"/>
      <c r="AL37" s="1"/>
      <c r="AM37" s="1"/>
      <c r="AN37" s="1"/>
      <c r="AO37" s="1"/>
    </row>
    <row r="38" spans="1:41" ht="14.45" hidden="1" x14ac:dyDescent="0.35">
      <c r="A38" s="28">
        <v>14</v>
      </c>
      <c r="B38" s="29" t="str">
        <f t="shared" si="1"/>
        <v>ARCELIA GABRIELLE LIEY 7.4</v>
      </c>
      <c r="AK38" s="1"/>
      <c r="AL38" s="1"/>
      <c r="AM38" s="1"/>
      <c r="AN38" s="1"/>
      <c r="AO38" s="1"/>
    </row>
    <row r="39" spans="1:41" ht="14.45" hidden="1" x14ac:dyDescent="0.35">
      <c r="A39" s="28">
        <v>15</v>
      </c>
      <c r="B39" s="29" t="str">
        <f t="shared" si="1"/>
        <v>JOAN RAISA LARANTUKA 7.4</v>
      </c>
      <c r="AK39" s="31"/>
      <c r="AL39" s="1"/>
      <c r="AM39" s="1"/>
      <c r="AN39" s="1"/>
      <c r="AO39" s="1"/>
    </row>
    <row r="40" spans="1:41" ht="14.45" hidden="1" x14ac:dyDescent="0.35">
      <c r="A40" s="28">
        <v>16</v>
      </c>
      <c r="B40" s="29" t="str">
        <f t="shared" si="1"/>
        <v>KIMBERLY WIDIANTO TANUMIHARDJA 7.4</v>
      </c>
      <c r="AK40" s="31"/>
      <c r="AL40" s="31"/>
      <c r="AM40" s="33"/>
      <c r="AN40" s="33"/>
      <c r="AO40" s="1"/>
    </row>
    <row r="41" spans="1:41" ht="14.45" hidden="1" x14ac:dyDescent="0.35">
      <c r="A41" s="28">
        <v>17</v>
      </c>
      <c r="B41" s="29" t="str">
        <f t="shared" si="1"/>
        <v/>
      </c>
      <c r="AK41" s="31"/>
      <c r="AL41" s="31"/>
      <c r="AM41" s="33"/>
      <c r="AN41" s="33"/>
      <c r="AO41" s="1"/>
    </row>
    <row r="42" spans="1:41" ht="14.45" hidden="1" x14ac:dyDescent="0.35">
      <c r="A42" s="28">
        <v>18</v>
      </c>
      <c r="B42" s="29" t="str">
        <f t="shared" si="1"/>
        <v/>
      </c>
      <c r="AK42" s="31"/>
      <c r="AL42" s="31"/>
      <c r="AM42" s="33"/>
      <c r="AN42" s="33"/>
      <c r="AO42" s="1"/>
    </row>
    <row r="43" spans="1:41" ht="14.45" hidden="1" x14ac:dyDescent="0.35">
      <c r="A43" s="28">
        <v>19</v>
      </c>
      <c r="B43" s="29" t="str">
        <f t="shared" si="1"/>
        <v/>
      </c>
      <c r="AK43" s="32"/>
      <c r="AL43" s="31"/>
      <c r="AM43" s="33"/>
      <c r="AN43" s="33"/>
      <c r="AO43" s="1"/>
    </row>
    <row r="44" spans="1:41" ht="14.45" hidden="1" x14ac:dyDescent="0.35">
      <c r="A44" s="28">
        <v>20</v>
      </c>
      <c r="B44" s="29" t="str">
        <f t="shared" si="1"/>
        <v/>
      </c>
      <c r="AK44" s="32"/>
      <c r="AL44" s="31"/>
      <c r="AM44" s="33"/>
      <c r="AN44" s="33"/>
      <c r="AO44" s="1"/>
    </row>
    <row r="45" spans="1:41" ht="14.45" hidden="1" x14ac:dyDescent="0.35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t="14.45" hidden="1" x14ac:dyDescent="0.35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t="14.45" hidden="1" x14ac:dyDescent="0.35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t="14.45" hidden="1" x14ac:dyDescent="0.3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t="14.45" hidden="1" x14ac:dyDescent="0.3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t="14.45" hidden="1" x14ac:dyDescent="0.35">
      <c r="A50" s="28">
        <v>26</v>
      </c>
      <c r="B50" s="29" t="str">
        <f t="shared" si="1"/>
        <v/>
      </c>
      <c r="C50" s="3"/>
    </row>
    <row r="51" spans="1:41" ht="14.45" hidden="1" x14ac:dyDescent="0.35"/>
  </sheetData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zoomScale="70" zoomScaleNormal="68" zoomScaleSheetLayoutView="70" workbookViewId="0">
      <selection activeCell="F26" sqref="F26"/>
    </sheetView>
  </sheetViews>
  <sheetFormatPr defaultRowHeight="15" x14ac:dyDescent="0.25"/>
  <cols>
    <col min="2" max="2" width="45.28515625" customWidth="1"/>
    <col min="3" max="3" width="30.42578125" bestFit="1" customWidth="1"/>
    <col min="4" max="4" width="44.85546875" bestFit="1" customWidth="1"/>
    <col min="5" max="5" width="34" bestFit="1" customWidth="1"/>
    <col min="6" max="6" width="39.140625" customWidth="1"/>
    <col min="7" max="7" width="21.5703125" bestFit="1" customWidth="1"/>
    <col min="8" max="8" width="24.42578125" bestFit="1" customWidth="1"/>
    <col min="9" max="9" width="23.140625" bestFit="1" customWidth="1"/>
    <col min="10" max="10" width="45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40.140625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 ht="14.45" x14ac:dyDescent="0.3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12.1</v>
      </c>
      <c r="S5" s="27"/>
      <c r="T5" s="27"/>
      <c r="U5" s="27"/>
    </row>
    <row r="6" spans="1:21" x14ac:dyDescent="0.25">
      <c r="A6" s="5">
        <v>2</v>
      </c>
      <c r="B6" s="43" t="s">
        <v>59</v>
      </c>
      <c r="C6" s="30"/>
      <c r="D6" s="30"/>
      <c r="E6" s="30"/>
      <c r="F6" s="43" t="s">
        <v>71</v>
      </c>
      <c r="G6" s="30"/>
      <c r="H6" s="30"/>
      <c r="I6" s="30"/>
      <c r="J6" s="43" t="s">
        <v>85</v>
      </c>
      <c r="K6" s="30"/>
      <c r="L6" s="30"/>
      <c r="M6" s="30"/>
      <c r="N6" s="43" t="s">
        <v>99</v>
      </c>
      <c r="O6" s="1"/>
      <c r="P6" s="1"/>
      <c r="Q6" s="1"/>
      <c r="R6" s="1"/>
      <c r="S6" s="1"/>
      <c r="T6" s="1"/>
      <c r="U6" s="1"/>
    </row>
    <row r="7" spans="1:21" x14ac:dyDescent="0.25">
      <c r="A7" s="5">
        <v>3</v>
      </c>
      <c r="B7" s="43" t="s">
        <v>60</v>
      </c>
      <c r="C7" s="30"/>
      <c r="D7" s="30"/>
      <c r="E7" s="30"/>
      <c r="F7" s="43" t="s">
        <v>72</v>
      </c>
      <c r="G7" s="30"/>
      <c r="H7" s="30"/>
      <c r="I7" s="30"/>
      <c r="J7" s="43" t="s">
        <v>86</v>
      </c>
      <c r="K7" s="30"/>
      <c r="L7" s="30"/>
      <c r="M7" s="30"/>
      <c r="N7" s="43" t="s">
        <v>100</v>
      </c>
      <c r="O7" s="1"/>
      <c r="P7" s="1"/>
      <c r="Q7" s="1"/>
      <c r="R7" s="1"/>
      <c r="S7" s="1"/>
      <c r="T7" s="1"/>
      <c r="U7" s="1"/>
    </row>
    <row r="8" spans="1:21" x14ac:dyDescent="0.25">
      <c r="A8" s="5">
        <v>4</v>
      </c>
      <c r="B8" s="43" t="s">
        <v>61</v>
      </c>
      <c r="C8" s="30"/>
      <c r="D8" s="30"/>
      <c r="E8" s="30"/>
      <c r="F8" s="43" t="s">
        <v>73</v>
      </c>
      <c r="G8" s="30"/>
      <c r="H8" s="30"/>
      <c r="I8" s="30"/>
      <c r="J8" s="43" t="s">
        <v>87</v>
      </c>
      <c r="K8" s="30"/>
      <c r="L8" s="30"/>
      <c r="M8" s="30"/>
      <c r="N8" s="43" t="s">
        <v>101</v>
      </c>
      <c r="O8" s="1"/>
      <c r="P8" s="1"/>
      <c r="Q8" s="1"/>
      <c r="R8" s="1"/>
      <c r="S8" s="1"/>
      <c r="T8" s="1"/>
      <c r="U8" s="1"/>
    </row>
    <row r="9" spans="1:21" x14ac:dyDescent="0.25">
      <c r="A9" s="5">
        <v>5</v>
      </c>
      <c r="B9" s="43" t="s">
        <v>55</v>
      </c>
      <c r="C9" s="30"/>
      <c r="D9" s="30"/>
      <c r="E9" s="30"/>
      <c r="F9" s="43" t="s">
        <v>74</v>
      </c>
      <c r="G9" s="30"/>
      <c r="H9" s="30"/>
      <c r="I9" s="30"/>
      <c r="J9" s="43" t="s">
        <v>88</v>
      </c>
      <c r="K9" s="30"/>
      <c r="L9" s="30"/>
      <c r="M9" s="30"/>
      <c r="N9" s="43" t="s">
        <v>102</v>
      </c>
      <c r="O9" s="1"/>
      <c r="P9" s="1"/>
      <c r="Q9" s="1"/>
      <c r="R9" s="1"/>
      <c r="S9" s="1"/>
      <c r="T9" s="1"/>
      <c r="U9" s="1"/>
    </row>
    <row r="10" spans="1:21" x14ac:dyDescent="0.25">
      <c r="A10" s="5">
        <v>6</v>
      </c>
      <c r="B10" s="43" t="s">
        <v>56</v>
      </c>
      <c r="C10" s="30"/>
      <c r="D10" s="30"/>
      <c r="E10" s="30"/>
      <c r="F10" s="43" t="s">
        <v>75</v>
      </c>
      <c r="G10" s="30"/>
      <c r="H10" s="30"/>
      <c r="I10" s="30"/>
      <c r="J10" s="43" t="s">
        <v>89</v>
      </c>
      <c r="K10" s="30"/>
      <c r="L10" s="30"/>
      <c r="M10" s="30"/>
      <c r="N10" s="43" t="s">
        <v>103</v>
      </c>
      <c r="O10" s="1"/>
      <c r="P10" s="1"/>
      <c r="Q10" s="1"/>
      <c r="R10" s="1"/>
      <c r="S10" s="1"/>
      <c r="T10" s="1"/>
      <c r="U10" s="1"/>
    </row>
    <row r="11" spans="1:21" x14ac:dyDescent="0.25">
      <c r="A11" s="5">
        <v>7</v>
      </c>
      <c r="B11" s="43" t="s">
        <v>57</v>
      </c>
      <c r="C11" s="30"/>
      <c r="D11" s="30"/>
      <c r="E11" s="30"/>
      <c r="F11" s="43" t="s">
        <v>76</v>
      </c>
      <c r="G11" s="30"/>
      <c r="H11" s="30"/>
      <c r="I11" s="30"/>
      <c r="J11" s="43" t="s">
        <v>90</v>
      </c>
      <c r="K11" s="30"/>
      <c r="L11" s="30"/>
      <c r="M11" s="30"/>
      <c r="N11" s="43" t="s">
        <v>104</v>
      </c>
      <c r="O11" s="1"/>
      <c r="P11" s="1"/>
      <c r="Q11" s="1"/>
      <c r="R11" s="1"/>
      <c r="S11" s="1"/>
      <c r="T11" s="1"/>
      <c r="U11" s="1"/>
    </row>
    <row r="12" spans="1:21" x14ac:dyDescent="0.25">
      <c r="A12" s="5">
        <v>8</v>
      </c>
      <c r="B12" s="43" t="s">
        <v>58</v>
      </c>
      <c r="C12" s="30"/>
      <c r="D12" s="30"/>
      <c r="E12" s="30"/>
      <c r="F12" s="43" t="s">
        <v>77</v>
      </c>
      <c r="G12" s="30"/>
      <c r="H12" s="30"/>
      <c r="I12" s="30"/>
      <c r="J12" s="43" t="s">
        <v>91</v>
      </c>
      <c r="K12" s="30"/>
      <c r="L12" s="30"/>
      <c r="M12" s="30"/>
      <c r="N12" s="43" t="s">
        <v>105</v>
      </c>
      <c r="O12" s="1"/>
      <c r="P12" s="1"/>
      <c r="Q12" s="1"/>
      <c r="R12" s="1"/>
      <c r="S12" s="1"/>
      <c r="T12" s="1"/>
      <c r="U12" s="1"/>
    </row>
    <row r="13" spans="1:21" x14ac:dyDescent="0.25">
      <c r="A13" s="5">
        <v>9</v>
      </c>
      <c r="B13" s="43" t="s">
        <v>62</v>
      </c>
      <c r="C13" s="30"/>
      <c r="D13" s="30"/>
      <c r="E13" s="30"/>
      <c r="F13" s="43" t="s">
        <v>78</v>
      </c>
      <c r="G13" s="30"/>
      <c r="H13" s="30"/>
      <c r="I13" s="30"/>
      <c r="J13" s="43" t="s">
        <v>92</v>
      </c>
      <c r="K13" s="30"/>
      <c r="L13" s="30"/>
      <c r="M13" s="30"/>
      <c r="N13" s="43" t="s">
        <v>106</v>
      </c>
      <c r="O13" s="1"/>
      <c r="P13" s="1"/>
      <c r="Q13" s="1"/>
      <c r="R13" s="1"/>
      <c r="S13" s="1"/>
      <c r="T13" s="1"/>
      <c r="U13" s="1"/>
    </row>
    <row r="14" spans="1:21" x14ac:dyDescent="0.25">
      <c r="A14" s="5">
        <v>10</v>
      </c>
      <c r="B14" s="43" t="s">
        <v>63</v>
      </c>
      <c r="C14" s="30"/>
      <c r="D14" s="30"/>
      <c r="E14" s="30"/>
      <c r="F14" s="43" t="s">
        <v>79</v>
      </c>
      <c r="G14" s="30"/>
      <c r="H14" s="30"/>
      <c r="I14" s="30"/>
      <c r="J14" s="43" t="s">
        <v>93</v>
      </c>
      <c r="K14" s="30"/>
      <c r="L14" s="30"/>
      <c r="M14" s="30"/>
      <c r="N14" s="43" t="s">
        <v>107</v>
      </c>
      <c r="O14" s="1"/>
      <c r="P14" s="1"/>
      <c r="Q14" s="1"/>
      <c r="R14" s="1"/>
      <c r="S14" s="1"/>
      <c r="T14" s="1"/>
      <c r="U14" s="1"/>
    </row>
    <row r="15" spans="1:21" x14ac:dyDescent="0.25">
      <c r="A15" s="5">
        <v>11</v>
      </c>
      <c r="B15" s="43" t="s">
        <v>64</v>
      </c>
      <c r="C15" s="30"/>
      <c r="D15" s="30"/>
      <c r="E15" s="30"/>
      <c r="F15" s="43" t="s">
        <v>80</v>
      </c>
      <c r="G15" s="30"/>
      <c r="H15" s="30"/>
      <c r="I15" s="30"/>
      <c r="J15" s="43" t="s">
        <v>94</v>
      </c>
      <c r="K15" s="30"/>
      <c r="L15" s="30"/>
      <c r="M15" s="30"/>
      <c r="N15" s="43" t="s">
        <v>108</v>
      </c>
      <c r="O15" s="1"/>
      <c r="P15" s="1"/>
      <c r="Q15" s="1"/>
      <c r="R15" s="1"/>
      <c r="S15" s="1"/>
      <c r="T15" s="1"/>
      <c r="U15" s="1"/>
    </row>
    <row r="16" spans="1:21" x14ac:dyDescent="0.25">
      <c r="A16" s="5">
        <v>12</v>
      </c>
      <c r="B16" s="43" t="s">
        <v>65</v>
      </c>
      <c r="C16" s="30"/>
      <c r="D16" s="30"/>
      <c r="E16" s="30"/>
      <c r="F16" s="43" t="s">
        <v>81</v>
      </c>
      <c r="G16" s="30"/>
      <c r="H16" s="30"/>
      <c r="I16" s="30"/>
      <c r="J16" s="43" t="s">
        <v>95</v>
      </c>
      <c r="K16" s="30"/>
      <c r="L16" s="30"/>
      <c r="M16" s="30"/>
      <c r="N16" s="43" t="s">
        <v>109</v>
      </c>
      <c r="O16" s="1"/>
      <c r="P16" s="1"/>
      <c r="Q16" s="1"/>
      <c r="R16" s="1"/>
      <c r="S16" s="1"/>
      <c r="T16" s="1"/>
      <c r="U16" s="31"/>
    </row>
    <row r="17" spans="1:21" x14ac:dyDescent="0.25">
      <c r="A17" s="5">
        <v>13</v>
      </c>
      <c r="B17" s="43" t="s">
        <v>66</v>
      </c>
      <c r="C17" s="30"/>
      <c r="D17" s="30"/>
      <c r="E17" s="30"/>
      <c r="F17" s="43" t="s">
        <v>82</v>
      </c>
      <c r="G17" s="30"/>
      <c r="H17" s="30"/>
      <c r="I17" s="30"/>
      <c r="J17" s="43" t="s">
        <v>96</v>
      </c>
      <c r="K17" s="30"/>
      <c r="L17" s="30"/>
      <c r="M17" s="30"/>
      <c r="N17" s="43" t="s">
        <v>110</v>
      </c>
      <c r="O17" s="1"/>
      <c r="P17" s="1"/>
      <c r="Q17" s="1"/>
      <c r="R17" s="1"/>
      <c r="S17" s="1"/>
      <c r="T17" s="1"/>
      <c r="U17" s="1"/>
    </row>
    <row r="18" spans="1:21" x14ac:dyDescent="0.25">
      <c r="A18" s="5">
        <v>14</v>
      </c>
      <c r="B18" s="43" t="s">
        <v>67</v>
      </c>
      <c r="C18" s="30"/>
      <c r="D18" s="30"/>
      <c r="E18" s="30"/>
      <c r="F18" s="43" t="s">
        <v>83</v>
      </c>
      <c r="G18" s="30"/>
      <c r="H18" s="30"/>
      <c r="I18" s="30"/>
      <c r="J18" s="43" t="s">
        <v>97</v>
      </c>
      <c r="K18" s="30"/>
      <c r="L18" s="30"/>
      <c r="M18" s="30"/>
      <c r="N18" s="43" t="s">
        <v>111</v>
      </c>
      <c r="O18" s="1"/>
      <c r="P18" s="1"/>
      <c r="Q18" s="1"/>
      <c r="R18" s="1"/>
      <c r="S18" s="1"/>
      <c r="T18" s="1"/>
      <c r="U18" s="31"/>
    </row>
    <row r="19" spans="1:21" x14ac:dyDescent="0.25">
      <c r="A19" s="5">
        <v>15</v>
      </c>
      <c r="B19" s="43" t="s">
        <v>68</v>
      </c>
      <c r="C19" s="30"/>
      <c r="D19" s="30"/>
      <c r="E19" s="30"/>
      <c r="F19" s="43" t="s">
        <v>84</v>
      </c>
      <c r="G19" s="30"/>
      <c r="H19" s="30"/>
      <c r="I19" s="30"/>
      <c r="J19" s="43" t="s">
        <v>98</v>
      </c>
      <c r="K19" s="30"/>
      <c r="L19" s="30"/>
      <c r="M19" s="30"/>
      <c r="N19" s="1"/>
      <c r="O19" s="1"/>
      <c r="P19" s="1"/>
      <c r="Q19" s="1"/>
      <c r="R19" s="1"/>
      <c r="S19" s="1"/>
      <c r="T19" s="1"/>
      <c r="U19" s="1"/>
    </row>
    <row r="20" spans="1:21" x14ac:dyDescent="0.25">
      <c r="A20" s="5">
        <v>16</v>
      </c>
      <c r="B20" s="43" t="s">
        <v>69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1"/>
      <c r="O20" s="1"/>
      <c r="P20" s="1"/>
      <c r="Q20" s="1"/>
      <c r="R20" s="1"/>
      <c r="S20" s="32"/>
      <c r="T20" s="1"/>
      <c r="U20" s="31"/>
    </row>
    <row r="21" spans="1:21" x14ac:dyDescent="0.25">
      <c r="A21" s="5">
        <v>17</v>
      </c>
      <c r="B21" s="43" t="s">
        <v>70</v>
      </c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1"/>
      <c r="O21" s="1"/>
      <c r="P21" s="1"/>
      <c r="Q21" s="1"/>
      <c r="R21" s="31"/>
      <c r="S21" s="32"/>
      <c r="T21" s="32"/>
      <c r="U21" s="31"/>
    </row>
    <row r="22" spans="1:21" ht="14.45" x14ac:dyDescent="0.35">
      <c r="A22" s="5">
        <v>18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1"/>
      <c r="O22" s="1"/>
      <c r="P22" s="1"/>
      <c r="Q22" s="1"/>
      <c r="R22" s="31"/>
      <c r="S22" s="32"/>
      <c r="T22" s="32"/>
      <c r="U22" s="31"/>
    </row>
    <row r="23" spans="1:21" ht="14.45" x14ac:dyDescent="0.35">
      <c r="A23" s="5">
        <v>19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1"/>
      <c r="O23" s="1"/>
      <c r="P23" s="1"/>
      <c r="Q23" s="1"/>
      <c r="R23" s="31"/>
      <c r="S23" s="32"/>
      <c r="T23" s="32"/>
      <c r="U23" s="31"/>
    </row>
    <row r="24" spans="1:21" ht="14.45" x14ac:dyDescent="0.35">
      <c r="A24" s="5">
        <v>20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1"/>
      <c r="O24" s="1"/>
      <c r="P24" s="1"/>
      <c r="Q24" s="1"/>
      <c r="R24" s="31"/>
      <c r="S24" s="32"/>
      <c r="T24" s="32"/>
      <c r="U24" s="32"/>
    </row>
    <row r="25" spans="1:21" ht="14.45" x14ac:dyDescent="0.35">
      <c r="A25" s="5">
        <v>21</v>
      </c>
      <c r="B25" s="30"/>
      <c r="C25" s="30"/>
      <c r="D25" s="30"/>
      <c r="E25" s="30"/>
      <c r="F25" s="75"/>
      <c r="G25" s="75"/>
      <c r="H25" s="75"/>
      <c r="I25" s="75"/>
      <c r="J25" s="30"/>
      <c r="K25" s="30"/>
      <c r="L25" s="30"/>
      <c r="M25" s="30"/>
      <c r="N25" s="1"/>
      <c r="O25" s="1"/>
      <c r="P25" s="1"/>
      <c r="Q25" s="1"/>
      <c r="R25" s="31"/>
      <c r="S25" s="32"/>
      <c r="T25" s="32"/>
      <c r="U25" s="32"/>
    </row>
    <row r="26" spans="1:21" ht="14.45" x14ac:dyDescent="0.35">
      <c r="A26" s="5">
        <v>22</v>
      </c>
      <c r="B26" s="30"/>
      <c r="C26" s="30"/>
      <c r="D26" s="30"/>
      <c r="E26" s="30"/>
      <c r="F26" s="75"/>
      <c r="G26" s="75"/>
      <c r="H26" s="75"/>
      <c r="I26" s="75"/>
      <c r="J26" s="30"/>
      <c r="K26" s="30"/>
      <c r="L26" s="30"/>
      <c r="M26" s="30"/>
      <c r="N26" s="30"/>
      <c r="O26" s="1"/>
      <c r="P26" s="1"/>
      <c r="Q26" s="1"/>
      <c r="R26" s="31"/>
      <c r="S26" s="32"/>
      <c r="T26" s="32"/>
      <c r="U26" s="32"/>
    </row>
    <row r="27" spans="1:21" ht="14.45" x14ac:dyDescent="0.35">
      <c r="A27" s="5">
        <v>23</v>
      </c>
      <c r="B27" s="30"/>
      <c r="C27" s="30"/>
      <c r="D27" s="30"/>
      <c r="E27" s="30"/>
      <c r="F27" s="75"/>
      <c r="G27" s="75"/>
      <c r="H27" s="75"/>
      <c r="I27" s="75"/>
      <c r="J27" s="30"/>
      <c r="K27" s="30"/>
      <c r="L27" s="30"/>
      <c r="M27" s="30"/>
      <c r="N27" s="30"/>
      <c r="O27" s="1"/>
      <c r="P27" s="1"/>
      <c r="Q27" s="1"/>
      <c r="R27" s="32"/>
      <c r="S27" s="32"/>
      <c r="T27" s="32"/>
      <c r="U27" s="32"/>
    </row>
    <row r="28" spans="1:21" ht="14.45" x14ac:dyDescent="0.35">
      <c r="A28" s="5">
        <v>24</v>
      </c>
      <c r="B28" s="30"/>
      <c r="C28" s="30"/>
      <c r="D28" s="30"/>
      <c r="E28" s="30"/>
      <c r="F28" s="75"/>
      <c r="G28" s="75"/>
      <c r="H28" s="75"/>
      <c r="I28" s="75"/>
      <c r="J28" s="30"/>
      <c r="K28" s="30"/>
      <c r="L28" s="30"/>
      <c r="M28" s="30"/>
      <c r="N28" s="32"/>
      <c r="O28" s="32"/>
      <c r="P28" s="32"/>
      <c r="Q28" s="32"/>
      <c r="R28" s="32"/>
      <c r="S28" s="32"/>
      <c r="T28" s="32"/>
      <c r="U28" s="32"/>
    </row>
    <row r="29" spans="1:21" ht="14.45" x14ac:dyDescent="0.35">
      <c r="A29" s="5">
        <v>25</v>
      </c>
      <c r="B29" s="30"/>
      <c r="C29" s="30"/>
      <c r="D29" s="30"/>
      <c r="E29" s="30"/>
      <c r="F29" s="30"/>
      <c r="G29" s="30"/>
      <c r="H29" s="30"/>
      <c r="I29" s="75"/>
      <c r="J29" s="30"/>
      <c r="K29" s="30"/>
      <c r="L29" s="30"/>
      <c r="M29" s="30"/>
      <c r="N29" s="32"/>
      <c r="O29" s="32"/>
      <c r="P29" s="32"/>
      <c r="Q29" s="32"/>
      <c r="R29" s="32"/>
      <c r="S29" s="32"/>
      <c r="T29" s="32"/>
      <c r="U29" s="32"/>
    </row>
    <row r="30" spans="1:21" ht="14.45" x14ac:dyDescent="0.35">
      <c r="A30" s="5">
        <v>26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ht="14.45" x14ac:dyDescent="0.35">
      <c r="A31" s="5">
        <v>27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zoomScale="70" zoomScaleNormal="70" workbookViewId="0">
      <selection activeCell="R23" sqref="R23"/>
    </sheetView>
  </sheetViews>
  <sheetFormatPr defaultColWidth="9.140625" defaultRowHeight="15" x14ac:dyDescent="0.25"/>
  <cols>
    <col min="1" max="1" width="9.140625" style="39"/>
    <col min="2" max="2" width="53.140625" style="39" customWidth="1"/>
    <col min="3" max="3" width="9" style="39" customWidth="1"/>
    <col min="4" max="4" width="10.140625" style="39" customWidth="1"/>
    <col min="5" max="5" width="10.5703125" style="39" customWidth="1"/>
    <col min="6" max="12" width="4.85546875" style="39" customWidth="1"/>
    <col min="13" max="13" width="8.855468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103" t="s">
        <v>35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103" t="s">
        <v>0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50</v>
      </c>
      <c r="C5" s="50">
        <v>8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">
        <v>113</v>
      </c>
      <c r="D6" s="40"/>
      <c r="F6" s="40"/>
      <c r="G6" s="40"/>
      <c r="H6" s="40"/>
      <c r="I6" s="40"/>
      <c r="K6" s="51" t="s">
        <v>38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">
        <v>112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104" t="s">
        <v>6</v>
      </c>
      <c r="B9" s="104" t="s">
        <v>7</v>
      </c>
      <c r="C9" s="63" t="str">
        <f>B39</f>
        <v>CT</v>
      </c>
      <c r="D9" s="63" t="str">
        <f>B70</f>
        <v>P</v>
      </c>
      <c r="E9" s="63" t="str">
        <f>B101</f>
        <v>Q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104" t="s">
        <v>43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106"/>
      <c r="B10" s="105"/>
      <c r="C10" s="72">
        <v>0.4</v>
      </c>
      <c r="D10" s="72">
        <v>0.6</v>
      </c>
      <c r="E10" s="72">
        <v>0</v>
      </c>
      <c r="F10" s="72">
        <v>0</v>
      </c>
      <c r="G10" s="72"/>
      <c r="H10" s="73"/>
      <c r="I10" s="73"/>
      <c r="J10" s="73"/>
      <c r="K10" s="73"/>
      <c r="L10" s="73"/>
      <c r="M10" s="106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">
        <v>71</v>
      </c>
      <c r="C11" s="69">
        <v>88</v>
      </c>
      <c r="D11" s="69">
        <v>86</v>
      </c>
      <c r="E11" s="69">
        <v>88</v>
      </c>
      <c r="F11" s="69">
        <v>88</v>
      </c>
      <c r="G11" s="69">
        <v>86</v>
      </c>
      <c r="H11" s="70"/>
      <c r="I11" s="70"/>
      <c r="J11" s="70"/>
      <c r="K11" s="70"/>
      <c r="L11" s="70"/>
      <c r="M11" s="83">
        <f t="shared" ref="M11:M26" si="0">IFERROR(ROUND(C11*C$10+D11*D$10+E11*E$10+F11*F$10+G11*G$10,2),"")</f>
        <v>86.8</v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">
        <v>72</v>
      </c>
      <c r="C12" s="69">
        <v>88</v>
      </c>
      <c r="D12" s="69">
        <v>86</v>
      </c>
      <c r="E12" s="69">
        <v>88</v>
      </c>
      <c r="F12" s="69">
        <v>88</v>
      </c>
      <c r="G12" s="69">
        <v>86</v>
      </c>
      <c r="H12" s="70"/>
      <c r="I12" s="70"/>
      <c r="J12" s="70"/>
      <c r="K12" s="70"/>
      <c r="L12" s="70"/>
      <c r="M12" s="83">
        <f t="shared" si="0"/>
        <v>86.8</v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">
        <v>73</v>
      </c>
      <c r="C13" s="60">
        <v>86</v>
      </c>
      <c r="D13" s="60">
        <v>86</v>
      </c>
      <c r="E13" s="69">
        <v>86</v>
      </c>
      <c r="F13" s="69">
        <v>84</v>
      </c>
      <c r="G13" s="69">
        <v>88</v>
      </c>
      <c r="H13" s="70"/>
      <c r="I13" s="70"/>
      <c r="J13" s="70"/>
      <c r="K13" s="70"/>
      <c r="L13" s="70"/>
      <c r="M13" s="83">
        <f t="shared" si="0"/>
        <v>86</v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">
        <v>74</v>
      </c>
      <c r="C14" s="60">
        <v>88</v>
      </c>
      <c r="D14" s="60">
        <v>86</v>
      </c>
      <c r="E14" s="69">
        <v>88</v>
      </c>
      <c r="F14" s="69">
        <v>86</v>
      </c>
      <c r="G14" s="69">
        <v>88</v>
      </c>
      <c r="H14" s="70"/>
      <c r="I14" s="70"/>
      <c r="J14" s="70"/>
      <c r="K14" s="70"/>
      <c r="L14" s="70"/>
      <c r="M14" s="83">
        <f t="shared" si="0"/>
        <v>86.8</v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">
        <v>75</v>
      </c>
      <c r="C15" s="60">
        <v>84</v>
      </c>
      <c r="D15" s="60">
        <v>86</v>
      </c>
      <c r="E15" s="69">
        <v>84</v>
      </c>
      <c r="F15" s="69">
        <v>86</v>
      </c>
      <c r="G15" s="69">
        <v>86</v>
      </c>
      <c r="H15" s="70"/>
      <c r="I15" s="70"/>
      <c r="J15" s="70"/>
      <c r="K15" s="70"/>
      <c r="L15" s="70"/>
      <c r="M15" s="83">
        <f t="shared" si="0"/>
        <v>85.2</v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">
        <v>76</v>
      </c>
      <c r="C16" s="60">
        <v>84</v>
      </c>
      <c r="D16" s="60">
        <v>84</v>
      </c>
      <c r="E16" s="69">
        <v>84</v>
      </c>
      <c r="F16" s="69">
        <v>86</v>
      </c>
      <c r="G16" s="69">
        <v>88</v>
      </c>
      <c r="H16" s="70"/>
      <c r="I16" s="70"/>
      <c r="J16" s="70"/>
      <c r="K16" s="70"/>
      <c r="L16" s="70"/>
      <c r="M16" s="83">
        <f t="shared" si="0"/>
        <v>84</v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">
        <v>77</v>
      </c>
      <c r="C17" s="60">
        <v>80</v>
      </c>
      <c r="D17" s="60">
        <v>80</v>
      </c>
      <c r="E17" s="69">
        <v>82</v>
      </c>
      <c r="F17" s="69">
        <v>80</v>
      </c>
      <c r="G17" s="69">
        <v>82</v>
      </c>
      <c r="H17" s="70"/>
      <c r="I17" s="70"/>
      <c r="J17" s="70"/>
      <c r="K17" s="70"/>
      <c r="L17" s="70"/>
      <c r="M17" s="83">
        <f t="shared" si="0"/>
        <v>80</v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">
        <v>78</v>
      </c>
      <c r="C18" s="60">
        <v>86</v>
      </c>
      <c r="D18" s="60">
        <v>84</v>
      </c>
      <c r="E18" s="69">
        <v>86</v>
      </c>
      <c r="F18" s="69">
        <v>84</v>
      </c>
      <c r="G18" s="69">
        <v>84</v>
      </c>
      <c r="H18" s="70"/>
      <c r="I18" s="70"/>
      <c r="J18" s="70"/>
      <c r="K18" s="70"/>
      <c r="L18" s="70"/>
      <c r="M18" s="83">
        <f t="shared" si="0"/>
        <v>84.8</v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">
        <v>79</v>
      </c>
      <c r="C19" s="60">
        <v>86</v>
      </c>
      <c r="D19" s="60">
        <v>84</v>
      </c>
      <c r="E19" s="69">
        <v>86</v>
      </c>
      <c r="F19" s="69">
        <v>84</v>
      </c>
      <c r="G19" s="69">
        <v>84</v>
      </c>
      <c r="H19" s="70"/>
      <c r="I19" s="70"/>
      <c r="J19" s="70"/>
      <c r="K19" s="70"/>
      <c r="L19" s="70"/>
      <c r="M19" s="83">
        <f t="shared" si="0"/>
        <v>84.8</v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">
        <v>80</v>
      </c>
      <c r="C20" s="60">
        <v>90</v>
      </c>
      <c r="D20" s="60">
        <v>92</v>
      </c>
      <c r="E20" s="69">
        <v>90</v>
      </c>
      <c r="F20" s="69">
        <v>90</v>
      </c>
      <c r="G20" s="69">
        <v>90</v>
      </c>
      <c r="H20" s="70"/>
      <c r="I20" s="70"/>
      <c r="J20" s="70"/>
      <c r="K20" s="70"/>
      <c r="L20" s="70"/>
      <c r="M20" s="83">
        <f t="shared" si="0"/>
        <v>91.2</v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">
        <v>81</v>
      </c>
      <c r="C21" s="60">
        <v>90</v>
      </c>
      <c r="D21" s="60">
        <v>90</v>
      </c>
      <c r="E21" s="69">
        <v>88</v>
      </c>
      <c r="F21" s="69">
        <v>90</v>
      </c>
      <c r="G21" s="69">
        <v>88</v>
      </c>
      <c r="H21" s="70"/>
      <c r="I21" s="70"/>
      <c r="J21" s="70"/>
      <c r="K21" s="70"/>
      <c r="L21" s="70"/>
      <c r="M21" s="83">
        <f t="shared" si="0"/>
        <v>90</v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">
        <v>82</v>
      </c>
      <c r="C22" s="60">
        <v>90</v>
      </c>
      <c r="D22" s="60">
        <v>92</v>
      </c>
      <c r="E22" s="69">
        <v>90</v>
      </c>
      <c r="F22" s="69">
        <v>90</v>
      </c>
      <c r="G22" s="69">
        <v>90</v>
      </c>
      <c r="H22" s="70"/>
      <c r="I22" s="70"/>
      <c r="J22" s="70"/>
      <c r="K22" s="70"/>
      <c r="L22" s="70"/>
      <c r="M22" s="83">
        <f t="shared" si="0"/>
        <v>91.2</v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">
        <v>83</v>
      </c>
      <c r="C23" s="60">
        <v>84</v>
      </c>
      <c r="D23" s="60">
        <v>86</v>
      </c>
      <c r="E23" s="69">
        <v>86</v>
      </c>
      <c r="F23" s="69">
        <v>86</v>
      </c>
      <c r="G23" s="69">
        <v>86</v>
      </c>
      <c r="H23" s="70"/>
      <c r="I23" s="70"/>
      <c r="J23" s="70"/>
      <c r="K23" s="70"/>
      <c r="L23" s="70"/>
      <c r="M23" s="83">
        <f t="shared" si="0"/>
        <v>85.2</v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">
        <v>84</v>
      </c>
      <c r="C24" s="60">
        <v>90</v>
      </c>
      <c r="D24" s="60">
        <v>92</v>
      </c>
      <c r="E24" s="69">
        <v>90</v>
      </c>
      <c r="F24" s="69">
        <v>90</v>
      </c>
      <c r="G24" s="69">
        <v>90</v>
      </c>
      <c r="H24" s="70"/>
      <c r="I24" s="70"/>
      <c r="J24" s="70"/>
      <c r="K24" s="70"/>
      <c r="L24" s="70"/>
      <c r="M24" s="83">
        <f t="shared" si="0"/>
        <v>91.2</v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/>
      <c r="C25" s="69"/>
      <c r="D25" s="69" t="str">
        <f t="shared" ref="D25:D30" si="1">M87</f>
        <v/>
      </c>
      <c r="E25" s="69"/>
      <c r="F25" s="69"/>
      <c r="G25" s="69"/>
      <c r="H25" s="70"/>
      <c r="I25" s="70"/>
      <c r="J25" s="70"/>
      <c r="K25" s="70"/>
      <c r="L25" s="70"/>
      <c r="M25" s="71" t="str">
        <f t="shared" si="0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/>
      <c r="C26" s="69"/>
      <c r="D26" s="69" t="str">
        <f t="shared" si="1"/>
        <v/>
      </c>
      <c r="E26" s="69"/>
      <c r="F26" s="69"/>
      <c r="G26" s="69"/>
      <c r="H26" s="70"/>
      <c r="I26" s="70"/>
      <c r="J26" s="70"/>
      <c r="K26" s="70"/>
      <c r="L26" s="70"/>
      <c r="M26" s="71" t="str">
        <f t="shared" si="0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/>
      </c>
      <c r="C27" s="69"/>
      <c r="D27" s="69"/>
      <c r="E27" s="69"/>
      <c r="F27" s="69"/>
      <c r="G27" s="69"/>
      <c r="H27" s="70"/>
      <c r="I27" s="70"/>
      <c r="J27" s="70"/>
      <c r="K27" s="70"/>
      <c r="L27" s="70"/>
      <c r="M27" s="71"/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/>
      </c>
      <c r="C28" s="69" t="str">
        <f t="shared" ref="C28:C30" si="2">M59</f>
        <v/>
      </c>
      <c r="D28" s="69" t="str">
        <f t="shared" si="1"/>
        <v/>
      </c>
      <c r="E28" s="69" t="str">
        <f t="shared" ref="E28:E30" si="3">M121</f>
        <v/>
      </c>
      <c r="F28" s="69" t="str">
        <f t="shared" ref="F28:F30" si="4">M152</f>
        <v/>
      </c>
      <c r="G28" s="69" t="str">
        <f t="shared" ref="G28:G30" si="5">M183</f>
        <v/>
      </c>
      <c r="H28" s="70"/>
      <c r="I28" s="70"/>
      <c r="J28" s="70"/>
      <c r="K28" s="70"/>
      <c r="L28" s="70"/>
      <c r="M28" s="71" t="str">
        <f t="shared" ref="M28:M33" si="6">IFERROR(ROUND(C28*C$10+D28*D$10+E28*E$10+F28*F$10+G28*G$10,2),"")</f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/>
      </c>
      <c r="C29" s="69" t="str">
        <f t="shared" si="2"/>
        <v/>
      </c>
      <c r="D29" s="69" t="str">
        <f t="shared" si="1"/>
        <v/>
      </c>
      <c r="E29" s="69" t="str">
        <f t="shared" si="3"/>
        <v/>
      </c>
      <c r="F29" s="69" t="str">
        <f t="shared" si="4"/>
        <v/>
      </c>
      <c r="G29" s="69" t="str">
        <f t="shared" si="5"/>
        <v/>
      </c>
      <c r="H29" s="70"/>
      <c r="I29" s="70"/>
      <c r="J29" s="70"/>
      <c r="K29" s="70"/>
      <c r="L29" s="70"/>
      <c r="M29" s="71" t="str">
        <f t="shared" si="6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9" t="str">
        <f t="shared" si="2"/>
        <v/>
      </c>
      <c r="D30" s="69" t="str">
        <f t="shared" si="1"/>
        <v/>
      </c>
      <c r="E30" s="69" t="str">
        <f t="shared" si="3"/>
        <v/>
      </c>
      <c r="F30" s="69" t="str">
        <f t="shared" si="4"/>
        <v/>
      </c>
      <c r="G30" s="69" t="str">
        <f t="shared" si="5"/>
        <v/>
      </c>
      <c r="H30" s="70"/>
      <c r="I30" s="70"/>
      <c r="J30" s="70"/>
      <c r="K30" s="70"/>
      <c r="L30" s="70"/>
      <c r="M30" s="71" t="str">
        <f t="shared" si="6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9" t="str">
        <f>M62</f>
        <v/>
      </c>
      <c r="D31" s="69" t="str">
        <f>M93</f>
        <v/>
      </c>
      <c r="E31" s="69" t="str">
        <f>M124</f>
        <v/>
      </c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6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9" t="str">
        <f>M63</f>
        <v/>
      </c>
      <c r="D32" s="69" t="str">
        <f>M94</f>
        <v/>
      </c>
      <c r="E32" s="69" t="str">
        <f>M125</f>
        <v/>
      </c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6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9" t="str">
        <f>M64</f>
        <v/>
      </c>
      <c r="D33" s="69" t="str">
        <f>M95</f>
        <v/>
      </c>
      <c r="E33" s="69" t="str">
        <f>M126</f>
        <v/>
      </c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6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9"/>
      <c r="D34" s="69"/>
      <c r="E34" s="69"/>
      <c r="F34" s="69"/>
      <c r="G34" s="69"/>
      <c r="H34" s="70"/>
      <c r="I34" s="70"/>
      <c r="J34" s="70"/>
      <c r="K34" s="70"/>
      <c r="L34" s="70"/>
      <c r="M34" s="71"/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ref="C35:C36" si="7">M66</f>
        <v/>
      </c>
      <c r="D35" s="69" t="str">
        <f t="shared" ref="D35:D36" si="8">M97</f>
        <v/>
      </c>
      <c r="E35" s="69" t="str">
        <f t="shared" ref="E35:E36" si="9">M128</f>
        <v/>
      </c>
      <c r="F35" s="69" t="str">
        <f t="shared" ref="F35:F36" si="10">M159</f>
        <v/>
      </c>
      <c r="G35" s="69" t="str">
        <f t="shared" ref="G35:G36" si="11">M190</f>
        <v/>
      </c>
      <c r="H35" s="70"/>
      <c r="I35" s="70"/>
      <c r="J35" s="70"/>
      <c r="K35" s="70"/>
      <c r="L35" s="70"/>
      <c r="M35" s="71" t="str">
        <f>IFERROR(ROUND(C35*C$10+D35*D$10+E35*E$10+F35*F$10+G35*G$10,2),"")</f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7"/>
        <v/>
      </c>
      <c r="D36" s="69" t="str">
        <f t="shared" si="8"/>
        <v/>
      </c>
      <c r="E36" s="69" t="str">
        <f t="shared" si="9"/>
        <v/>
      </c>
      <c r="F36" s="69" t="str">
        <f t="shared" si="10"/>
        <v/>
      </c>
      <c r="G36" s="69" t="str">
        <f t="shared" si="11"/>
        <v/>
      </c>
      <c r="H36" s="70"/>
      <c r="I36" s="70"/>
      <c r="J36" s="70"/>
      <c r="K36" s="70"/>
      <c r="L36" s="70"/>
      <c r="M36" s="71" t="str">
        <f>IFERROR(ROUND(C36*C$10+D36*D$10+E36*E$10+F36*F$10+G36*G$10,2),"")</f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102"/>
      <c r="T38" s="102"/>
      <c r="U38" s="102"/>
    </row>
    <row r="39" spans="1:22" x14ac:dyDescent="0.25">
      <c r="A39" s="66" t="s">
        <v>45</v>
      </c>
      <c r="B39" s="76" t="s">
        <v>40</v>
      </c>
      <c r="S39" s="44"/>
    </row>
    <row r="41" spans="1:22" x14ac:dyDescent="0.25">
      <c r="B41" s="41" t="s">
        <v>44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39</v>
      </c>
    </row>
    <row r="42" spans="1:22" x14ac:dyDescent="0.25">
      <c r="A42" s="42">
        <v>1</v>
      </c>
      <c r="B42" s="43" t="str">
        <f t="shared" ref="B42:B65" si="12">B11</f>
        <v>KIMBERLEY SHANON ANNABELLE GANAP 8.1</v>
      </c>
      <c r="C42" s="69">
        <v>86</v>
      </c>
      <c r="D42" s="69"/>
      <c r="E42" s="69"/>
      <c r="F42" s="69"/>
      <c r="G42" s="69"/>
      <c r="H42" s="52"/>
      <c r="I42" s="52"/>
      <c r="J42" s="52"/>
      <c r="K42" s="52"/>
      <c r="L42" s="52"/>
      <c r="M42" s="83">
        <f t="shared" ref="M42:M67" si="13">IFERROR(ROUND(AVERAGE(C42:L42),2),"")</f>
        <v>86</v>
      </c>
      <c r="S42" s="44"/>
    </row>
    <row r="43" spans="1:22" x14ac:dyDescent="0.25">
      <c r="A43" s="42">
        <v>2</v>
      </c>
      <c r="B43" s="43" t="str">
        <f t="shared" si="12"/>
        <v>MARIA NATHANIA BUDIARSO 8.1</v>
      </c>
      <c r="C43" s="69">
        <v>86</v>
      </c>
      <c r="D43" s="69"/>
      <c r="E43" s="69"/>
      <c r="F43" s="69"/>
      <c r="G43" s="69"/>
      <c r="H43" s="52"/>
      <c r="I43" s="52"/>
      <c r="J43" s="52"/>
      <c r="K43" s="52"/>
      <c r="L43" s="52"/>
      <c r="M43" s="41">
        <f t="shared" si="13"/>
        <v>86</v>
      </c>
    </row>
    <row r="44" spans="1:22" x14ac:dyDescent="0.25">
      <c r="A44" s="42">
        <v>3</v>
      </c>
      <c r="B44" s="43" t="str">
        <f t="shared" si="12"/>
        <v>ASHLEE LEADY 8.2</v>
      </c>
      <c r="C44" s="69"/>
      <c r="D44" s="95"/>
      <c r="E44" s="69"/>
      <c r="F44" s="69"/>
      <c r="G44" s="69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JASYANDA KARUNISA BADUDU 8.2</v>
      </c>
      <c r="C45" s="69"/>
      <c r="D45" s="95"/>
      <c r="E45" s="69"/>
      <c r="F45" s="69"/>
      <c r="G45" s="69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NICOLE ANDREA HALIM 8.2</v>
      </c>
      <c r="C46" s="69"/>
      <c r="D46" s="95"/>
      <c r="E46" s="69"/>
      <c r="F46" s="69"/>
      <c r="G46" s="69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CARISSA DHARMASTHIRA OEI 8.3</v>
      </c>
      <c r="C47" s="69"/>
      <c r="D47" s="95"/>
      <c r="E47" s="69"/>
      <c r="F47" s="69"/>
      <c r="G47" s="69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CHERISE INDRAWAN 8.3</v>
      </c>
      <c r="C48" s="69"/>
      <c r="D48" s="95"/>
      <c r="E48" s="69"/>
      <c r="F48" s="69"/>
      <c r="G48" s="69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LIVIOLA MARZETHA HERLINGGO 8.3</v>
      </c>
      <c r="C49" s="69"/>
      <c r="D49" s="69"/>
      <c r="E49" s="69"/>
      <c r="F49" s="69"/>
      <c r="G49" s="69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MARIA REGINA REVA TRIHADI 8.3</v>
      </c>
      <c r="C50" s="69"/>
      <c r="D50" s="69"/>
      <c r="E50" s="69"/>
      <c r="F50" s="69"/>
      <c r="G50" s="69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FABIOLA BEATRICE FORDATKOSU 8.4</v>
      </c>
      <c r="C51" s="69"/>
      <c r="D51" s="69"/>
      <c r="E51" s="69"/>
      <c r="F51" s="69"/>
      <c r="G51" s="69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KELLY WIBAWA KARTADI 8.4</v>
      </c>
      <c r="C52" s="69"/>
      <c r="D52" s="69"/>
      <c r="E52" s="69"/>
      <c r="F52" s="69"/>
      <c r="G52" s="69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SHEENY GLORY PAISELLAH 8.4</v>
      </c>
      <c r="C53" s="84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SHERLY VANESSA 8.4</v>
      </c>
      <c r="C54" s="84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THALYA MELODY 8.4</v>
      </c>
      <c r="C55" s="84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>
        <f t="shared" si="12"/>
        <v>0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>
        <f t="shared" si="12"/>
        <v>0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/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ref="B66:B67" si="14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4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4" t="s">
        <v>46</v>
      </c>
      <c r="B70" s="76" t="s">
        <v>11</v>
      </c>
    </row>
    <row r="72" spans="1:13" x14ac:dyDescent="0.25">
      <c r="B72" s="41" t="s">
        <v>44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39</v>
      </c>
    </row>
    <row r="73" spans="1:13" x14ac:dyDescent="0.25">
      <c r="A73" s="42">
        <v>1</v>
      </c>
      <c r="B73" s="79" t="str">
        <f t="shared" ref="B73:B96" si="15">B11</f>
        <v>KIMBERLEY SHANON ANNABELLE GANAP 8.1</v>
      </c>
      <c r="C73" s="81">
        <v>88</v>
      </c>
      <c r="D73" s="78"/>
      <c r="E73" s="78"/>
      <c r="F73" s="78"/>
      <c r="G73" s="78"/>
      <c r="H73" s="78"/>
      <c r="I73" s="82"/>
      <c r="J73" s="80"/>
      <c r="K73" s="52"/>
      <c r="L73" s="52"/>
      <c r="M73" s="83">
        <f t="shared" ref="M73:M98" si="16">IFERROR(ROUND(AVERAGE(C73:L73),2),"")</f>
        <v>88</v>
      </c>
    </row>
    <row r="74" spans="1:13" x14ac:dyDescent="0.25">
      <c r="A74" s="42">
        <v>2</v>
      </c>
      <c r="B74" s="43" t="str">
        <f t="shared" si="15"/>
        <v>MARIA NATHANIA BUDIARSO 8.1</v>
      </c>
      <c r="C74" s="84">
        <v>88</v>
      </c>
      <c r="D74" s="52"/>
      <c r="E74" s="52"/>
      <c r="F74" s="52"/>
      <c r="G74" s="52"/>
      <c r="H74" s="52"/>
      <c r="I74" s="77"/>
      <c r="J74" s="52"/>
      <c r="K74" s="52"/>
      <c r="L74" s="52"/>
      <c r="M74" s="41">
        <f t="shared" si="16"/>
        <v>88</v>
      </c>
    </row>
    <row r="75" spans="1:13" x14ac:dyDescent="0.25">
      <c r="A75" s="42">
        <v>3</v>
      </c>
      <c r="B75" s="43" t="str">
        <f t="shared" si="15"/>
        <v>ASHLEE LEADY 8.2</v>
      </c>
      <c r="C75" s="69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6"/>
        <v/>
      </c>
    </row>
    <row r="76" spans="1:13" x14ac:dyDescent="0.25">
      <c r="A76" s="42">
        <v>4</v>
      </c>
      <c r="B76" s="43" t="str">
        <f t="shared" si="15"/>
        <v>JASYANDA KARUNISA BADUDU 8.2</v>
      </c>
      <c r="C76" s="69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6"/>
        <v/>
      </c>
    </row>
    <row r="77" spans="1:13" x14ac:dyDescent="0.25">
      <c r="A77" s="42">
        <v>5</v>
      </c>
      <c r="B77" s="43" t="str">
        <f t="shared" si="15"/>
        <v>NICOLE ANDREA HALIM 8.2</v>
      </c>
      <c r="C77" s="69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6"/>
        <v/>
      </c>
    </row>
    <row r="78" spans="1:13" x14ac:dyDescent="0.25">
      <c r="A78" s="42">
        <v>6</v>
      </c>
      <c r="B78" s="43" t="str">
        <f t="shared" si="15"/>
        <v>CARISSA DHARMASTHIRA OEI 8.3</v>
      </c>
      <c r="C78" s="69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6"/>
        <v/>
      </c>
    </row>
    <row r="79" spans="1:13" x14ac:dyDescent="0.25">
      <c r="A79" s="42">
        <v>7</v>
      </c>
      <c r="B79" s="43" t="str">
        <f t="shared" si="15"/>
        <v>CHERISE INDRAWAN 8.3</v>
      </c>
      <c r="C79" s="69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6"/>
        <v/>
      </c>
    </row>
    <row r="80" spans="1:13" x14ac:dyDescent="0.25">
      <c r="A80" s="42">
        <v>8</v>
      </c>
      <c r="B80" s="43" t="str">
        <f t="shared" si="15"/>
        <v>LIVIOLA MARZETHA HERLINGGO 8.3</v>
      </c>
      <c r="C80" s="84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6"/>
        <v/>
      </c>
    </row>
    <row r="81" spans="1:13" x14ac:dyDescent="0.25">
      <c r="A81" s="42">
        <v>9</v>
      </c>
      <c r="B81" s="43" t="str">
        <f t="shared" si="15"/>
        <v>MARIA REGINA REVA TRIHADI 8.3</v>
      </c>
      <c r="C81" s="84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6"/>
        <v/>
      </c>
    </row>
    <row r="82" spans="1:13" x14ac:dyDescent="0.25">
      <c r="A82" s="42">
        <v>10</v>
      </c>
      <c r="B82" s="43" t="str">
        <f t="shared" si="15"/>
        <v>FABIOLA BEATRICE FORDATKOSU 8.4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6"/>
        <v/>
      </c>
    </row>
    <row r="83" spans="1:13" x14ac:dyDescent="0.25">
      <c r="A83" s="42">
        <v>11</v>
      </c>
      <c r="B83" s="43" t="str">
        <f t="shared" si="15"/>
        <v>KELLY WIBAWA KARTADI 8.4</v>
      </c>
      <c r="C83" s="84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6"/>
        <v/>
      </c>
    </row>
    <row r="84" spans="1:13" x14ac:dyDescent="0.25">
      <c r="A84" s="42">
        <v>12</v>
      </c>
      <c r="B84" s="43" t="str">
        <f t="shared" si="15"/>
        <v>SHEENY GLORY PAISELLAH 8.4</v>
      </c>
      <c r="C84" s="84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6"/>
        <v/>
      </c>
    </row>
    <row r="85" spans="1:13" x14ac:dyDescent="0.25">
      <c r="A85" s="42">
        <v>13</v>
      </c>
      <c r="B85" s="43" t="str">
        <f t="shared" si="15"/>
        <v>SHERLY VANESSA 8.4</v>
      </c>
      <c r="C85" s="84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6"/>
        <v/>
      </c>
    </row>
    <row r="86" spans="1:13" x14ac:dyDescent="0.25">
      <c r="A86" s="42">
        <v>14</v>
      </c>
      <c r="B86" s="43" t="str">
        <f t="shared" si="15"/>
        <v>THALYA MELODY 8.4</v>
      </c>
      <c r="C86" s="84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6"/>
        <v/>
      </c>
    </row>
    <row r="87" spans="1:13" x14ac:dyDescent="0.25">
      <c r="A87" s="42">
        <v>15</v>
      </c>
      <c r="B87" s="43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6"/>
        <v/>
      </c>
    </row>
    <row r="88" spans="1:13" x14ac:dyDescent="0.25">
      <c r="A88" s="42">
        <v>16</v>
      </c>
      <c r="B88" s="43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6"/>
        <v/>
      </c>
    </row>
    <row r="89" spans="1:13" x14ac:dyDescent="0.25">
      <c r="A89" s="42">
        <v>17</v>
      </c>
      <c r="B89" s="43" t="str">
        <f t="shared" si="15"/>
        <v/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6"/>
        <v/>
      </c>
    </row>
    <row r="90" spans="1:13" x14ac:dyDescent="0.25">
      <c r="A90" s="42">
        <v>18</v>
      </c>
      <c r="B90" s="43" t="str">
        <f t="shared" si="15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6"/>
        <v/>
      </c>
    </row>
    <row r="91" spans="1:13" x14ac:dyDescent="0.25">
      <c r="A91" s="42">
        <v>19</v>
      </c>
      <c r="B91" s="43" t="str">
        <f t="shared" si="15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6"/>
        <v/>
      </c>
    </row>
    <row r="92" spans="1:13" x14ac:dyDescent="0.25">
      <c r="A92" s="42">
        <v>20</v>
      </c>
      <c r="B92" s="43" t="str">
        <f t="shared" si="15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6"/>
        <v/>
      </c>
    </row>
    <row r="93" spans="1:13" x14ac:dyDescent="0.25">
      <c r="A93" s="42">
        <v>21</v>
      </c>
      <c r="B93" s="43" t="str">
        <f t="shared" si="15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6"/>
        <v/>
      </c>
    </row>
    <row r="94" spans="1:13" x14ac:dyDescent="0.25">
      <c r="A94" s="42">
        <v>22</v>
      </c>
      <c r="B94" s="43" t="str">
        <f t="shared" si="15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6"/>
        <v/>
      </c>
    </row>
    <row r="95" spans="1:13" x14ac:dyDescent="0.25">
      <c r="A95" s="42">
        <v>23</v>
      </c>
      <c r="B95" s="43" t="str">
        <f t="shared" si="15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6"/>
        <v/>
      </c>
    </row>
    <row r="96" spans="1:13" x14ac:dyDescent="0.25">
      <c r="A96" s="42">
        <v>24</v>
      </c>
      <c r="B96" s="43" t="str">
        <f t="shared" si="15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6"/>
        <v/>
      </c>
    </row>
    <row r="97" spans="1:13" x14ac:dyDescent="0.25">
      <c r="A97" s="42">
        <v>25</v>
      </c>
      <c r="B97" s="43" t="str">
        <f t="shared" ref="B97:B98" si="17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6"/>
        <v/>
      </c>
    </row>
    <row r="98" spans="1:13" x14ac:dyDescent="0.25">
      <c r="A98" s="42">
        <v>26</v>
      </c>
      <c r="B98" s="43" t="str">
        <f t="shared" si="17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6"/>
        <v/>
      </c>
    </row>
    <row r="101" spans="1:13" x14ac:dyDescent="0.25">
      <c r="A101" s="64" t="s">
        <v>47</v>
      </c>
      <c r="B101" s="76" t="s">
        <v>41</v>
      </c>
    </row>
    <row r="103" spans="1:13" x14ac:dyDescent="0.25">
      <c r="B103" s="41" t="s">
        <v>44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39</v>
      </c>
    </row>
    <row r="104" spans="1:13" x14ac:dyDescent="0.25">
      <c r="A104" s="42">
        <v>1</v>
      </c>
      <c r="B104" s="43" t="str">
        <f t="shared" ref="B104:B127" si="18">B11</f>
        <v>KIMBERLEY SHANON ANNABELLE GANAP 8.1</v>
      </c>
      <c r="C104" s="52">
        <v>88</v>
      </c>
      <c r="D104" s="52"/>
      <c r="E104" s="52"/>
      <c r="F104" s="52"/>
      <c r="G104" s="52"/>
      <c r="H104" s="52"/>
      <c r="I104" s="52"/>
      <c r="J104" s="52"/>
      <c r="K104" s="52"/>
      <c r="L104" s="52"/>
      <c r="M104" s="41">
        <f t="shared" ref="M104:M129" si="19">IFERROR(ROUND(AVERAGE(C104:L104),2),"")</f>
        <v>88</v>
      </c>
    </row>
    <row r="105" spans="1:13" x14ac:dyDescent="0.25">
      <c r="A105" s="42">
        <v>2</v>
      </c>
      <c r="B105" s="43" t="str">
        <f t="shared" si="18"/>
        <v>MARIA NATHANIA BUDIARSO 8.1</v>
      </c>
      <c r="C105" s="52">
        <v>88</v>
      </c>
      <c r="D105" s="52"/>
      <c r="E105" s="52"/>
      <c r="F105" s="52"/>
      <c r="G105" s="52"/>
      <c r="H105" s="52"/>
      <c r="I105" s="52"/>
      <c r="J105" s="52"/>
      <c r="K105" s="52"/>
      <c r="L105" s="52"/>
      <c r="M105" s="41">
        <f t="shared" si="19"/>
        <v>88</v>
      </c>
    </row>
    <row r="106" spans="1:13" x14ac:dyDescent="0.25">
      <c r="A106" s="42">
        <v>3</v>
      </c>
      <c r="B106" s="43" t="str">
        <f t="shared" si="18"/>
        <v>ASHLEE LEADY 8.2</v>
      </c>
      <c r="C106" s="69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9"/>
        <v/>
      </c>
    </row>
    <row r="107" spans="1:13" x14ac:dyDescent="0.25">
      <c r="A107" s="42">
        <v>4</v>
      </c>
      <c r="B107" s="43" t="str">
        <f t="shared" si="18"/>
        <v>JASYANDA KARUNISA BADUDU 8.2</v>
      </c>
      <c r="C107" s="69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9"/>
        <v/>
      </c>
    </row>
    <row r="108" spans="1:13" x14ac:dyDescent="0.25">
      <c r="A108" s="42">
        <v>5</v>
      </c>
      <c r="B108" s="43" t="str">
        <f t="shared" si="18"/>
        <v>NICOLE ANDREA HALIM 8.2</v>
      </c>
      <c r="C108" s="69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9"/>
        <v/>
      </c>
    </row>
    <row r="109" spans="1:13" x14ac:dyDescent="0.25">
      <c r="A109" s="42">
        <v>6</v>
      </c>
      <c r="B109" s="43" t="str">
        <f t="shared" si="18"/>
        <v>CARISSA DHARMASTHIRA OEI 8.3</v>
      </c>
      <c r="C109" s="69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9"/>
        <v/>
      </c>
    </row>
    <row r="110" spans="1:13" x14ac:dyDescent="0.25">
      <c r="A110" s="42">
        <v>7</v>
      </c>
      <c r="B110" s="43" t="str">
        <f t="shared" si="18"/>
        <v>CHERISE INDRAWAN 8.3</v>
      </c>
      <c r="C110" s="69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9"/>
        <v/>
      </c>
    </row>
    <row r="111" spans="1:13" x14ac:dyDescent="0.25">
      <c r="A111" s="42">
        <v>8</v>
      </c>
      <c r="B111" s="43" t="str">
        <f t="shared" si="18"/>
        <v>LIVIOLA MARZETHA HERLINGGO 8.3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9"/>
        <v/>
      </c>
    </row>
    <row r="112" spans="1:13" x14ac:dyDescent="0.25">
      <c r="A112" s="42">
        <v>9</v>
      </c>
      <c r="B112" s="43" t="str">
        <f t="shared" si="18"/>
        <v>MARIA REGINA REVA TRIHADI 8.3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9"/>
        <v/>
      </c>
    </row>
    <row r="113" spans="1:13" x14ac:dyDescent="0.25">
      <c r="A113" s="42">
        <v>10</v>
      </c>
      <c r="B113" s="43" t="str">
        <f t="shared" si="18"/>
        <v>FABIOLA BEATRICE FORDATKOSU 8.4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9"/>
        <v/>
      </c>
    </row>
    <row r="114" spans="1:13" x14ac:dyDescent="0.25">
      <c r="A114" s="42">
        <v>11</v>
      </c>
      <c r="B114" s="43" t="str">
        <f t="shared" si="18"/>
        <v>KELLY WIBAWA KARTADI 8.4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9"/>
        <v/>
      </c>
    </row>
    <row r="115" spans="1:13" x14ac:dyDescent="0.25">
      <c r="A115" s="42">
        <v>12</v>
      </c>
      <c r="B115" s="43" t="str">
        <f t="shared" si="18"/>
        <v>SHEENY GLORY PAISELLAH 8.4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9"/>
        <v/>
      </c>
    </row>
    <row r="116" spans="1:13" x14ac:dyDescent="0.25">
      <c r="A116" s="42">
        <v>13</v>
      </c>
      <c r="B116" s="43" t="str">
        <f t="shared" si="18"/>
        <v>SHERLY VANESSA 8.4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9"/>
        <v/>
      </c>
    </row>
    <row r="117" spans="1:13" x14ac:dyDescent="0.25">
      <c r="A117" s="42">
        <v>14</v>
      </c>
      <c r="B117" s="43" t="str">
        <f t="shared" si="18"/>
        <v>THALYA MELODY 8.4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9"/>
        <v/>
      </c>
    </row>
    <row r="118" spans="1:13" x14ac:dyDescent="0.25">
      <c r="A118" s="42">
        <v>15</v>
      </c>
      <c r="B118" s="43">
        <f t="shared" si="18"/>
        <v>0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9"/>
        <v/>
      </c>
    </row>
    <row r="119" spans="1:13" x14ac:dyDescent="0.25">
      <c r="A119" s="42">
        <v>16</v>
      </c>
      <c r="B119" s="43">
        <f t="shared" si="18"/>
        <v>0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9"/>
        <v/>
      </c>
    </row>
    <row r="120" spans="1:13" x14ac:dyDescent="0.25">
      <c r="A120" s="42">
        <v>17</v>
      </c>
      <c r="B120" s="43" t="str">
        <f t="shared" si="18"/>
        <v/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9"/>
        <v/>
      </c>
    </row>
    <row r="121" spans="1:13" x14ac:dyDescent="0.25">
      <c r="A121" s="42">
        <v>18</v>
      </c>
      <c r="B121" s="43" t="str">
        <f t="shared" si="18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9"/>
        <v/>
      </c>
    </row>
    <row r="122" spans="1:13" x14ac:dyDescent="0.25">
      <c r="A122" s="42">
        <v>19</v>
      </c>
      <c r="B122" s="43" t="str">
        <f t="shared" si="18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9"/>
        <v/>
      </c>
    </row>
    <row r="123" spans="1:13" x14ac:dyDescent="0.25">
      <c r="A123" s="42">
        <v>20</v>
      </c>
      <c r="B123" s="43" t="str">
        <f t="shared" si="18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9"/>
        <v/>
      </c>
    </row>
    <row r="124" spans="1:13" x14ac:dyDescent="0.25">
      <c r="A124" s="42">
        <v>21</v>
      </c>
      <c r="B124" s="43" t="str">
        <f t="shared" si="18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9"/>
        <v/>
      </c>
    </row>
    <row r="125" spans="1:13" x14ac:dyDescent="0.25">
      <c r="A125" s="42">
        <v>22</v>
      </c>
      <c r="B125" s="43" t="str">
        <f t="shared" si="18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9"/>
        <v/>
      </c>
    </row>
    <row r="126" spans="1:13" x14ac:dyDescent="0.25">
      <c r="A126" s="42">
        <v>23</v>
      </c>
      <c r="B126" s="43" t="str">
        <f t="shared" si="18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9"/>
        <v/>
      </c>
    </row>
    <row r="127" spans="1:13" x14ac:dyDescent="0.25">
      <c r="A127" s="42">
        <v>24</v>
      </c>
      <c r="B127" s="43" t="str">
        <f t="shared" si="18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9"/>
        <v/>
      </c>
    </row>
    <row r="128" spans="1:13" x14ac:dyDescent="0.25">
      <c r="A128" s="42">
        <v>25</v>
      </c>
      <c r="B128" s="43" t="str">
        <f t="shared" ref="B128:B129" si="20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9"/>
        <v/>
      </c>
    </row>
    <row r="129" spans="1:13" x14ac:dyDescent="0.25">
      <c r="A129" s="42">
        <v>26</v>
      </c>
      <c r="B129" s="43" t="str">
        <f t="shared" si="20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9"/>
        <v/>
      </c>
    </row>
    <row r="132" spans="1:13" x14ac:dyDescent="0.25">
      <c r="A132" s="64" t="s">
        <v>48</v>
      </c>
      <c r="B132" s="76" t="s">
        <v>42</v>
      </c>
    </row>
    <row r="134" spans="1:13" x14ac:dyDescent="0.25">
      <c r="B134" s="41" t="s">
        <v>44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39</v>
      </c>
    </row>
    <row r="135" spans="1:13" x14ac:dyDescent="0.25">
      <c r="A135" s="42">
        <v>1</v>
      </c>
      <c r="B135" s="43" t="str">
        <f t="shared" ref="B135:B158" si="21">B11</f>
        <v>KIMBERLEY SHANON ANNABELLE GANAP 8.1</v>
      </c>
      <c r="C135" s="52">
        <v>88</v>
      </c>
      <c r="D135" s="52"/>
      <c r="E135" s="52"/>
      <c r="F135" s="52"/>
      <c r="G135" s="52"/>
      <c r="H135" s="52"/>
      <c r="I135" s="52"/>
      <c r="J135" s="52"/>
      <c r="K135" s="52"/>
      <c r="L135" s="52"/>
      <c r="M135" s="41">
        <f t="shared" ref="M135:M160" si="22">IFERROR(ROUND(AVERAGE(C135:L135),2),"")</f>
        <v>88</v>
      </c>
    </row>
    <row r="136" spans="1:13" x14ac:dyDescent="0.25">
      <c r="A136" s="42">
        <v>2</v>
      </c>
      <c r="B136" s="43" t="str">
        <f t="shared" si="21"/>
        <v>MARIA NATHANIA BUDIARSO 8.1</v>
      </c>
      <c r="C136" s="52">
        <v>88</v>
      </c>
      <c r="D136" s="52"/>
      <c r="E136" s="52"/>
      <c r="F136" s="52"/>
      <c r="G136" s="52"/>
      <c r="H136" s="52"/>
      <c r="I136" s="52"/>
      <c r="J136" s="52"/>
      <c r="K136" s="52"/>
      <c r="L136" s="52"/>
      <c r="M136" s="41">
        <f t="shared" si="22"/>
        <v>88</v>
      </c>
    </row>
    <row r="137" spans="1:13" x14ac:dyDescent="0.25">
      <c r="A137" s="42">
        <v>3</v>
      </c>
      <c r="B137" s="43" t="str">
        <f t="shared" si="21"/>
        <v>ASHLEE LEADY 8.2</v>
      </c>
      <c r="C137" s="69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2"/>
        <v/>
      </c>
    </row>
    <row r="138" spans="1:13" x14ac:dyDescent="0.25">
      <c r="A138" s="42">
        <v>4</v>
      </c>
      <c r="B138" s="43" t="str">
        <f t="shared" si="21"/>
        <v>JASYANDA KARUNISA BADUDU 8.2</v>
      </c>
      <c r="C138" s="69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2"/>
        <v/>
      </c>
    </row>
    <row r="139" spans="1:13" x14ac:dyDescent="0.25">
      <c r="A139" s="42">
        <v>5</v>
      </c>
      <c r="B139" s="43" t="str">
        <f t="shared" si="21"/>
        <v>NICOLE ANDREA HALIM 8.2</v>
      </c>
      <c r="C139" s="69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2"/>
        <v/>
      </c>
    </row>
    <row r="140" spans="1:13" x14ac:dyDescent="0.25">
      <c r="A140" s="42">
        <v>6</v>
      </c>
      <c r="B140" s="43" t="str">
        <f t="shared" si="21"/>
        <v>CARISSA DHARMASTHIRA OEI 8.3</v>
      </c>
      <c r="C140" s="69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2"/>
        <v/>
      </c>
    </row>
    <row r="141" spans="1:13" x14ac:dyDescent="0.25">
      <c r="A141" s="42">
        <v>7</v>
      </c>
      <c r="B141" s="43" t="str">
        <f t="shared" si="21"/>
        <v>CHERISE INDRAWAN 8.3</v>
      </c>
      <c r="C141" s="69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2"/>
        <v/>
      </c>
    </row>
    <row r="142" spans="1:13" x14ac:dyDescent="0.25">
      <c r="A142" s="42">
        <v>8</v>
      </c>
      <c r="B142" s="43" t="str">
        <f t="shared" si="21"/>
        <v>LIVIOLA MARZETHA HERLINGGO 8.3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2"/>
        <v/>
      </c>
    </row>
    <row r="143" spans="1:13" x14ac:dyDescent="0.25">
      <c r="A143" s="42">
        <v>9</v>
      </c>
      <c r="B143" s="43" t="str">
        <f t="shared" si="21"/>
        <v>MARIA REGINA REVA TRIHADI 8.3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2"/>
        <v/>
      </c>
    </row>
    <row r="144" spans="1:13" x14ac:dyDescent="0.25">
      <c r="A144" s="42">
        <v>10</v>
      </c>
      <c r="B144" s="43" t="str">
        <f t="shared" si="21"/>
        <v>FABIOLA BEATRICE FORDATKOSU 8.4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2"/>
        <v/>
      </c>
    </row>
    <row r="145" spans="1:13" x14ac:dyDescent="0.25">
      <c r="A145" s="42">
        <v>11</v>
      </c>
      <c r="B145" s="43" t="str">
        <f t="shared" si="21"/>
        <v>KELLY WIBAWA KARTADI 8.4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2"/>
        <v/>
      </c>
    </row>
    <row r="146" spans="1:13" x14ac:dyDescent="0.25">
      <c r="A146" s="42">
        <v>12</v>
      </c>
      <c r="B146" s="43" t="str">
        <f t="shared" si="21"/>
        <v>SHEENY GLORY PAISELLAH 8.4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2"/>
        <v/>
      </c>
    </row>
    <row r="147" spans="1:13" x14ac:dyDescent="0.25">
      <c r="A147" s="42">
        <v>13</v>
      </c>
      <c r="B147" s="43" t="str">
        <f t="shared" si="21"/>
        <v>SHERLY VANESSA 8.4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2"/>
        <v/>
      </c>
    </row>
    <row r="148" spans="1:13" x14ac:dyDescent="0.25">
      <c r="A148" s="42">
        <v>14</v>
      </c>
      <c r="B148" s="43" t="str">
        <f t="shared" si="21"/>
        <v>THALYA MELODY 8.4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2"/>
        <v/>
      </c>
    </row>
    <row r="149" spans="1:13" x14ac:dyDescent="0.25">
      <c r="A149" s="42">
        <v>15</v>
      </c>
      <c r="B149" s="43">
        <f t="shared" si="21"/>
        <v>0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2"/>
        <v/>
      </c>
    </row>
    <row r="150" spans="1:13" x14ac:dyDescent="0.25">
      <c r="A150" s="42">
        <v>16</v>
      </c>
      <c r="B150" s="43">
        <f t="shared" si="21"/>
        <v>0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2"/>
        <v/>
      </c>
    </row>
    <row r="151" spans="1:13" x14ac:dyDescent="0.25">
      <c r="A151" s="42">
        <v>17</v>
      </c>
      <c r="B151" s="43" t="str">
        <f t="shared" si="21"/>
        <v/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2"/>
        <v/>
      </c>
    </row>
    <row r="152" spans="1:13" x14ac:dyDescent="0.25">
      <c r="A152" s="42">
        <v>18</v>
      </c>
      <c r="B152" s="43" t="str">
        <f t="shared" si="21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2"/>
        <v/>
      </c>
    </row>
    <row r="153" spans="1:13" x14ac:dyDescent="0.25">
      <c r="A153" s="42">
        <v>19</v>
      </c>
      <c r="B153" s="43" t="str">
        <f t="shared" si="21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2"/>
        <v/>
      </c>
    </row>
    <row r="154" spans="1:13" x14ac:dyDescent="0.25">
      <c r="A154" s="42">
        <v>20</v>
      </c>
      <c r="B154" s="43" t="str">
        <f t="shared" si="21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2"/>
        <v/>
      </c>
    </row>
    <row r="155" spans="1:13" x14ac:dyDescent="0.25">
      <c r="A155" s="42">
        <v>21</v>
      </c>
      <c r="B155" s="43" t="str">
        <f t="shared" si="21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2"/>
        <v/>
      </c>
    </row>
    <row r="156" spans="1:13" x14ac:dyDescent="0.25">
      <c r="A156" s="42">
        <v>22</v>
      </c>
      <c r="B156" s="43" t="str">
        <f t="shared" si="21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2"/>
        <v/>
      </c>
    </row>
    <row r="157" spans="1:13" x14ac:dyDescent="0.25">
      <c r="A157" s="42">
        <v>23</v>
      </c>
      <c r="B157" s="43" t="str">
        <f t="shared" si="21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2"/>
        <v/>
      </c>
    </row>
    <row r="158" spans="1:13" x14ac:dyDescent="0.25">
      <c r="A158" s="42">
        <v>24</v>
      </c>
      <c r="B158" s="43" t="str">
        <f t="shared" si="21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2"/>
        <v/>
      </c>
    </row>
    <row r="159" spans="1:13" x14ac:dyDescent="0.25">
      <c r="A159" s="42">
        <v>25</v>
      </c>
      <c r="B159" s="43" t="str">
        <f t="shared" ref="B159:B160" si="23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2"/>
        <v/>
      </c>
    </row>
    <row r="160" spans="1:13" x14ac:dyDescent="0.25">
      <c r="A160" s="42">
        <v>26</v>
      </c>
      <c r="B160" s="43" t="str">
        <f t="shared" si="23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2"/>
        <v/>
      </c>
    </row>
    <row r="163" spans="1:13" x14ac:dyDescent="0.25">
      <c r="A163" s="64" t="s">
        <v>49</v>
      </c>
      <c r="B163" s="76"/>
    </row>
    <row r="165" spans="1:13" x14ac:dyDescent="0.25">
      <c r="B165" s="41" t="s">
        <v>44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39</v>
      </c>
    </row>
    <row r="166" spans="1:13" x14ac:dyDescent="0.25">
      <c r="A166" s="42">
        <v>1</v>
      </c>
      <c r="B166" s="43" t="str">
        <f t="shared" ref="B166:B189" si="24">B11</f>
        <v>KIMBERLEY SHANON ANNABELLE GANAP 8.1</v>
      </c>
      <c r="C166" s="52">
        <v>86</v>
      </c>
      <c r="D166" s="52"/>
      <c r="E166" s="52"/>
      <c r="F166" s="52"/>
      <c r="G166" s="52"/>
      <c r="H166" s="52"/>
      <c r="I166" s="52"/>
      <c r="J166" s="52"/>
      <c r="K166" s="52"/>
      <c r="L166" s="52"/>
      <c r="M166" s="41">
        <f t="shared" ref="M166:M191" si="25">IFERROR(ROUND(AVERAGE(C166:L166),2),"")</f>
        <v>86</v>
      </c>
    </row>
    <row r="167" spans="1:13" x14ac:dyDescent="0.25">
      <c r="A167" s="42">
        <v>2</v>
      </c>
      <c r="B167" s="43" t="str">
        <f t="shared" si="24"/>
        <v>MARIA NATHANIA BUDIARSO 8.1</v>
      </c>
      <c r="C167" s="52">
        <v>86</v>
      </c>
      <c r="D167" s="52"/>
      <c r="E167" s="52"/>
      <c r="F167" s="52"/>
      <c r="G167" s="52"/>
      <c r="H167" s="52"/>
      <c r="I167" s="52"/>
      <c r="J167" s="52"/>
      <c r="K167" s="52"/>
      <c r="L167" s="52"/>
      <c r="M167" s="41">
        <f t="shared" si="25"/>
        <v>86</v>
      </c>
    </row>
    <row r="168" spans="1:13" x14ac:dyDescent="0.25">
      <c r="A168" s="42">
        <v>3</v>
      </c>
      <c r="B168" s="43" t="str">
        <f t="shared" si="24"/>
        <v>ASHLEE LEADY 8.2</v>
      </c>
      <c r="C168" s="69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5"/>
        <v/>
      </c>
    </row>
    <row r="169" spans="1:13" x14ac:dyDescent="0.25">
      <c r="A169" s="42">
        <v>4</v>
      </c>
      <c r="B169" s="43" t="str">
        <f t="shared" si="24"/>
        <v>JASYANDA KARUNISA BADUDU 8.2</v>
      </c>
      <c r="C169" s="69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5"/>
        <v/>
      </c>
    </row>
    <row r="170" spans="1:13" x14ac:dyDescent="0.25">
      <c r="A170" s="42">
        <v>5</v>
      </c>
      <c r="B170" s="43" t="str">
        <f t="shared" si="24"/>
        <v>NICOLE ANDREA HALIM 8.2</v>
      </c>
      <c r="C170" s="69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5"/>
        <v/>
      </c>
    </row>
    <row r="171" spans="1:13" x14ac:dyDescent="0.25">
      <c r="A171" s="42">
        <v>6</v>
      </c>
      <c r="B171" s="43" t="str">
        <f t="shared" si="24"/>
        <v>CARISSA DHARMASTHIRA OEI 8.3</v>
      </c>
      <c r="C171" s="69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5"/>
        <v/>
      </c>
    </row>
    <row r="172" spans="1:13" x14ac:dyDescent="0.25">
      <c r="A172" s="42">
        <v>7</v>
      </c>
      <c r="B172" s="43" t="str">
        <f t="shared" si="24"/>
        <v>CHERISE INDRAWAN 8.3</v>
      </c>
      <c r="C172" s="69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5"/>
        <v/>
      </c>
    </row>
    <row r="173" spans="1:13" x14ac:dyDescent="0.25">
      <c r="A173" s="42">
        <v>8</v>
      </c>
      <c r="B173" s="43" t="str">
        <f t="shared" si="24"/>
        <v>LIVIOLA MARZETHA HERLINGGO 8.3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5"/>
        <v/>
      </c>
    </row>
    <row r="174" spans="1:13" x14ac:dyDescent="0.25">
      <c r="A174" s="42">
        <v>9</v>
      </c>
      <c r="B174" s="43" t="str">
        <f t="shared" si="24"/>
        <v>MARIA REGINA REVA TRIHADI 8.3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5"/>
        <v/>
      </c>
    </row>
    <row r="175" spans="1:13" x14ac:dyDescent="0.25">
      <c r="A175" s="42">
        <v>10</v>
      </c>
      <c r="B175" s="43" t="str">
        <f t="shared" si="24"/>
        <v>FABIOLA BEATRICE FORDATKOSU 8.4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5"/>
        <v/>
      </c>
    </row>
    <row r="176" spans="1:13" x14ac:dyDescent="0.25">
      <c r="A176" s="42">
        <v>11</v>
      </c>
      <c r="B176" s="43" t="str">
        <f t="shared" si="24"/>
        <v>KELLY WIBAWA KARTADI 8.4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5"/>
        <v/>
      </c>
    </row>
    <row r="177" spans="1:13" x14ac:dyDescent="0.25">
      <c r="A177" s="42">
        <v>12</v>
      </c>
      <c r="B177" s="43" t="str">
        <f t="shared" si="24"/>
        <v>SHEENY GLORY PAISELLAH 8.4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5"/>
        <v/>
      </c>
    </row>
    <row r="178" spans="1:13" x14ac:dyDescent="0.25">
      <c r="A178" s="42">
        <v>13</v>
      </c>
      <c r="B178" s="43" t="str">
        <f t="shared" si="24"/>
        <v>SHERLY VANESSA 8.4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5"/>
        <v/>
      </c>
    </row>
    <row r="179" spans="1:13" x14ac:dyDescent="0.25">
      <c r="A179" s="42">
        <v>14</v>
      </c>
      <c r="B179" s="43" t="str">
        <f t="shared" si="24"/>
        <v>THALYA MELODY 8.4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5"/>
        <v/>
      </c>
    </row>
    <row r="180" spans="1:13" x14ac:dyDescent="0.25">
      <c r="A180" s="42">
        <v>15</v>
      </c>
      <c r="B180" s="43">
        <f t="shared" si="24"/>
        <v>0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5"/>
        <v/>
      </c>
    </row>
    <row r="181" spans="1:13" x14ac:dyDescent="0.25">
      <c r="A181" s="42">
        <v>16</v>
      </c>
      <c r="B181" s="43">
        <f t="shared" si="24"/>
        <v>0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5"/>
        <v/>
      </c>
    </row>
    <row r="182" spans="1:13" x14ac:dyDescent="0.25">
      <c r="A182" s="42">
        <v>17</v>
      </c>
      <c r="B182" s="43" t="str">
        <f t="shared" si="24"/>
        <v/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5"/>
        <v/>
      </c>
    </row>
    <row r="183" spans="1:13" x14ac:dyDescent="0.25">
      <c r="A183" s="42">
        <v>18</v>
      </c>
      <c r="B183" s="43" t="str">
        <f t="shared" si="24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5"/>
        <v/>
      </c>
    </row>
    <row r="184" spans="1:13" x14ac:dyDescent="0.25">
      <c r="A184" s="42">
        <v>19</v>
      </c>
      <c r="B184" s="43" t="str">
        <f t="shared" si="24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5"/>
        <v/>
      </c>
    </row>
    <row r="185" spans="1:13" x14ac:dyDescent="0.25">
      <c r="A185" s="42">
        <v>20</v>
      </c>
      <c r="B185" s="43" t="str">
        <f t="shared" si="24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5"/>
        <v/>
      </c>
    </row>
    <row r="186" spans="1:13" x14ac:dyDescent="0.25">
      <c r="A186" s="42">
        <v>21</v>
      </c>
      <c r="B186" s="43" t="str">
        <f t="shared" si="24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5"/>
        <v/>
      </c>
    </row>
    <row r="187" spans="1:13" x14ac:dyDescent="0.25">
      <c r="A187" s="42">
        <v>22</v>
      </c>
      <c r="B187" s="43" t="str">
        <f t="shared" si="24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5"/>
        <v/>
      </c>
    </row>
    <row r="188" spans="1:13" x14ac:dyDescent="0.25">
      <c r="A188" s="42">
        <v>23</v>
      </c>
      <c r="B188" s="43" t="str">
        <f t="shared" si="24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5"/>
        <v/>
      </c>
    </row>
    <row r="189" spans="1:13" x14ac:dyDescent="0.25">
      <c r="A189" s="42">
        <v>24</v>
      </c>
      <c r="B189" s="43" t="str">
        <f t="shared" si="24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5"/>
        <v/>
      </c>
    </row>
    <row r="190" spans="1:13" x14ac:dyDescent="0.25">
      <c r="A190" s="42">
        <v>25</v>
      </c>
      <c r="B190" s="43" t="str">
        <f t="shared" ref="B190:B191" si="26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5"/>
        <v/>
      </c>
    </row>
    <row r="191" spans="1:13" x14ac:dyDescent="0.25">
      <c r="A191" s="42">
        <v>26</v>
      </c>
      <c r="B191" s="43" t="str">
        <f t="shared" si="26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5"/>
        <v/>
      </c>
    </row>
  </sheetData>
  <sheetProtection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opLeftCell="A13" zoomScaleNormal="100" workbookViewId="0">
      <selection activeCell="W29" sqref="W29"/>
    </sheetView>
  </sheetViews>
  <sheetFormatPr defaultColWidth="9.140625" defaultRowHeight="15" x14ac:dyDescent="0.25"/>
  <cols>
    <col min="1" max="1" width="9.140625" style="39"/>
    <col min="2" max="2" width="41.140625" style="39" customWidth="1"/>
    <col min="3" max="12" width="4.85546875" style="39" customWidth="1"/>
    <col min="13" max="13" width="8.855468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ht="14.45" x14ac:dyDescent="0.35">
      <c r="A1" s="103" t="s">
        <v>35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59"/>
      <c r="O1" s="59"/>
      <c r="P1" s="59"/>
      <c r="Q1" s="59"/>
      <c r="R1" s="59"/>
      <c r="S1" s="59"/>
      <c r="T1" s="59"/>
      <c r="U1" s="59"/>
      <c r="V1" s="59"/>
    </row>
    <row r="2" spans="1:22" ht="14.45" x14ac:dyDescent="0.35">
      <c r="A2" s="103" t="s">
        <v>0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59"/>
      <c r="O2" s="59"/>
      <c r="P2" s="59"/>
      <c r="Q2" s="59"/>
      <c r="R2" s="59"/>
      <c r="S2" s="59"/>
      <c r="T2" s="59"/>
      <c r="U2" s="59"/>
      <c r="V2" s="59"/>
    </row>
    <row r="3" spans="1:22" ht="14.45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ht="14.45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ht="14.45" x14ac:dyDescent="0.35">
      <c r="A5" s="40"/>
      <c r="B5" s="40" t="s">
        <v>1</v>
      </c>
      <c r="C5" s="50" t="str">
        <f>": "&amp;Input!K16</f>
        <v>: 7,1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ht="14.45" x14ac:dyDescent="0.35">
      <c r="A6" s="40"/>
      <c r="B6" s="40" t="s">
        <v>2</v>
      </c>
      <c r="C6" s="40" t="s">
        <v>113</v>
      </c>
      <c r="D6" s="40"/>
      <c r="F6" s="40"/>
      <c r="G6" s="40"/>
      <c r="H6" s="40"/>
      <c r="I6" s="40"/>
      <c r="K6" s="51" t="s">
        <v>38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ht="14.45" x14ac:dyDescent="0.35">
      <c r="A7" s="40"/>
      <c r="B7" s="40" t="s">
        <v>3</v>
      </c>
      <c r="C7" s="40" t="s">
        <v>112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ht="14.45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104" t="s">
        <v>6</v>
      </c>
      <c r="B9" s="104" t="s">
        <v>7</v>
      </c>
      <c r="C9" s="63" t="str">
        <f>B39</f>
        <v>CT</v>
      </c>
      <c r="D9" s="63" t="str">
        <f>B70</f>
        <v>P</v>
      </c>
      <c r="E9" s="63" t="str">
        <f>B101</f>
        <v>ST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104" t="s">
        <v>43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106"/>
      <c r="B10" s="105"/>
      <c r="C10" s="72">
        <v>0.3</v>
      </c>
      <c r="D10" s="72">
        <v>0.3</v>
      </c>
      <c r="E10" s="72">
        <v>0.4</v>
      </c>
      <c r="F10" s="72">
        <v>0</v>
      </c>
      <c r="G10" s="72">
        <v>0</v>
      </c>
      <c r="H10" s="73"/>
      <c r="I10" s="73"/>
      <c r="J10" s="73"/>
      <c r="K10" s="73"/>
      <c r="L10" s="73"/>
      <c r="M10" s="106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ht="14.45" x14ac:dyDescent="0.35">
      <c r="A11" s="42">
        <v>1</v>
      </c>
      <c r="B11" s="43" t="s">
        <v>71</v>
      </c>
      <c r="C11" s="60">
        <v>88</v>
      </c>
      <c r="D11" s="60">
        <v>88</v>
      </c>
      <c r="E11" s="60">
        <v>88</v>
      </c>
      <c r="F11" s="60">
        <v>88</v>
      </c>
      <c r="G11" s="60">
        <v>88</v>
      </c>
      <c r="H11" s="62"/>
      <c r="I11" s="61"/>
      <c r="J11" s="61"/>
      <c r="K11" s="61"/>
      <c r="L11" s="61"/>
      <c r="M11" s="83">
        <f>IFERROR(ROUND(C11*C$10+D11*D$10+E11*E$10+F11*F$10+G11*G$10,2),"")</f>
        <v>88</v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ht="14.45" x14ac:dyDescent="0.35">
      <c r="A12" s="42">
        <v>2</v>
      </c>
      <c r="B12" s="43" t="s">
        <v>72</v>
      </c>
      <c r="C12" s="60">
        <v>90</v>
      </c>
      <c r="D12" s="60">
        <v>90</v>
      </c>
      <c r="E12" s="60">
        <v>90</v>
      </c>
      <c r="F12" s="60">
        <v>90</v>
      </c>
      <c r="G12" s="60">
        <v>90</v>
      </c>
      <c r="H12" s="62"/>
      <c r="I12" s="61"/>
      <c r="J12" s="61"/>
      <c r="K12" s="61"/>
      <c r="L12" s="61"/>
      <c r="M12" s="83">
        <f t="shared" ref="M12:M24" si="0">IFERROR(ROUND(C12*C$10+D12*D$10+E12*E$10+F12*F$10+G12*G$10,2),"")</f>
        <v>90</v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ht="14.45" x14ac:dyDescent="0.35">
      <c r="A13" s="42">
        <v>3</v>
      </c>
      <c r="B13" s="43" t="s">
        <v>73</v>
      </c>
      <c r="C13" s="60">
        <v>84</v>
      </c>
      <c r="D13" s="60">
        <v>84</v>
      </c>
      <c r="E13" s="60">
        <v>84</v>
      </c>
      <c r="F13" s="60">
        <v>84</v>
      </c>
      <c r="G13" s="60">
        <v>84</v>
      </c>
      <c r="H13" s="62"/>
      <c r="I13" s="61"/>
      <c r="J13" s="61"/>
      <c r="K13" s="61"/>
      <c r="L13" s="61"/>
      <c r="M13" s="83">
        <f t="shared" si="0"/>
        <v>84</v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ht="14.45" x14ac:dyDescent="0.35">
      <c r="A14" s="42">
        <v>4</v>
      </c>
      <c r="B14" s="43" t="s">
        <v>74</v>
      </c>
      <c r="C14" s="60">
        <v>86</v>
      </c>
      <c r="D14" s="60">
        <v>86</v>
      </c>
      <c r="E14" s="60">
        <v>86</v>
      </c>
      <c r="F14" s="60">
        <v>86</v>
      </c>
      <c r="G14" s="60">
        <v>86</v>
      </c>
      <c r="H14" s="62"/>
      <c r="I14" s="61"/>
      <c r="J14" s="61"/>
      <c r="K14" s="61"/>
      <c r="L14" s="61"/>
      <c r="M14" s="83">
        <f t="shared" si="0"/>
        <v>86</v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ht="14.45" x14ac:dyDescent="0.35">
      <c r="A15" s="42">
        <v>5</v>
      </c>
      <c r="B15" s="43" t="s">
        <v>75</v>
      </c>
      <c r="C15" s="60">
        <v>86</v>
      </c>
      <c r="D15" s="60">
        <v>86</v>
      </c>
      <c r="E15" s="60">
        <v>86</v>
      </c>
      <c r="F15" s="60">
        <v>86</v>
      </c>
      <c r="G15" s="60">
        <v>86</v>
      </c>
      <c r="H15" s="62"/>
      <c r="I15" s="61"/>
      <c r="J15" s="61"/>
      <c r="K15" s="61"/>
      <c r="L15" s="61"/>
      <c r="M15" s="83">
        <f t="shared" si="0"/>
        <v>86</v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ht="14.45" x14ac:dyDescent="0.35">
      <c r="A16" s="42">
        <v>6</v>
      </c>
      <c r="B16" s="43" t="s">
        <v>76</v>
      </c>
      <c r="C16" s="60">
        <v>80</v>
      </c>
      <c r="D16" s="60">
        <v>80</v>
      </c>
      <c r="E16" s="60">
        <v>80</v>
      </c>
      <c r="F16" s="60">
        <v>80</v>
      </c>
      <c r="G16" s="60">
        <v>80</v>
      </c>
      <c r="H16" s="62"/>
      <c r="I16" s="61"/>
      <c r="J16" s="61"/>
      <c r="K16" s="61"/>
      <c r="L16" s="61"/>
      <c r="M16" s="83">
        <f t="shared" si="0"/>
        <v>80</v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ht="14.45" x14ac:dyDescent="0.35">
      <c r="A17" s="42">
        <v>7</v>
      </c>
      <c r="B17" s="43" t="s">
        <v>77</v>
      </c>
      <c r="C17" s="60">
        <v>80</v>
      </c>
      <c r="D17" s="60">
        <v>80</v>
      </c>
      <c r="E17" s="60">
        <v>80</v>
      </c>
      <c r="F17" s="60">
        <v>80</v>
      </c>
      <c r="G17" s="60">
        <v>80</v>
      </c>
      <c r="H17" s="62"/>
      <c r="I17" s="61"/>
      <c r="J17" s="61"/>
      <c r="K17" s="61"/>
      <c r="L17" s="61"/>
      <c r="M17" s="83">
        <f t="shared" si="0"/>
        <v>80</v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ht="14.45" x14ac:dyDescent="0.35">
      <c r="A18" s="42">
        <v>8</v>
      </c>
      <c r="B18" s="43" t="s">
        <v>78</v>
      </c>
      <c r="C18" s="60">
        <v>82</v>
      </c>
      <c r="D18" s="60">
        <v>82</v>
      </c>
      <c r="E18" s="60">
        <v>82</v>
      </c>
      <c r="F18" s="60">
        <v>82</v>
      </c>
      <c r="G18" s="60">
        <v>82</v>
      </c>
      <c r="H18" s="62"/>
      <c r="I18" s="61"/>
      <c r="J18" s="61"/>
      <c r="K18" s="61"/>
      <c r="L18" s="61"/>
      <c r="M18" s="83">
        <f t="shared" si="0"/>
        <v>82</v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ht="14.45" x14ac:dyDescent="0.35">
      <c r="A19" s="42">
        <v>9</v>
      </c>
      <c r="B19" s="43" t="s">
        <v>79</v>
      </c>
      <c r="C19" s="60">
        <v>86</v>
      </c>
      <c r="D19" s="60">
        <v>86</v>
      </c>
      <c r="E19" s="60">
        <v>86</v>
      </c>
      <c r="F19" s="60">
        <v>86</v>
      </c>
      <c r="G19" s="60">
        <v>86</v>
      </c>
      <c r="H19" s="62"/>
      <c r="I19" s="61"/>
      <c r="J19" s="61"/>
      <c r="K19" s="61"/>
      <c r="L19" s="61"/>
      <c r="M19" s="83">
        <f t="shared" si="0"/>
        <v>86</v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ht="14.45" x14ac:dyDescent="0.35">
      <c r="A20" s="42">
        <v>10</v>
      </c>
      <c r="B20" s="43" t="s">
        <v>80</v>
      </c>
      <c r="C20" s="60">
        <v>88</v>
      </c>
      <c r="D20" s="60">
        <v>88</v>
      </c>
      <c r="E20" s="60">
        <v>88</v>
      </c>
      <c r="F20" s="60">
        <v>88</v>
      </c>
      <c r="G20" s="60">
        <v>88</v>
      </c>
      <c r="H20" s="62"/>
      <c r="I20" s="61"/>
      <c r="J20" s="61"/>
      <c r="K20" s="61"/>
      <c r="L20" s="61"/>
      <c r="M20" s="83">
        <f t="shared" si="0"/>
        <v>88</v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ht="14.45" x14ac:dyDescent="0.35">
      <c r="A21" s="42">
        <v>11</v>
      </c>
      <c r="B21" s="43" t="s">
        <v>81</v>
      </c>
      <c r="C21" s="60">
        <v>86</v>
      </c>
      <c r="D21" s="60">
        <v>86</v>
      </c>
      <c r="E21" s="60">
        <v>86</v>
      </c>
      <c r="F21" s="60">
        <v>86</v>
      </c>
      <c r="G21" s="60">
        <v>86</v>
      </c>
      <c r="H21" s="62"/>
      <c r="I21" s="61"/>
      <c r="J21" s="61"/>
      <c r="K21" s="61"/>
      <c r="L21" s="61"/>
      <c r="M21" s="83">
        <f t="shared" si="0"/>
        <v>86</v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ht="14.45" x14ac:dyDescent="0.35">
      <c r="A22" s="42">
        <v>12</v>
      </c>
      <c r="B22" s="43" t="s">
        <v>82</v>
      </c>
      <c r="C22" s="60">
        <v>88</v>
      </c>
      <c r="D22" s="60">
        <v>88</v>
      </c>
      <c r="E22" s="60">
        <v>88</v>
      </c>
      <c r="F22" s="60">
        <v>88</v>
      </c>
      <c r="G22" s="60">
        <v>88</v>
      </c>
      <c r="H22" s="62"/>
      <c r="I22" s="61"/>
      <c r="J22" s="61"/>
      <c r="K22" s="61"/>
      <c r="L22" s="61"/>
      <c r="M22" s="83">
        <f t="shared" si="0"/>
        <v>88</v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ht="14.45" x14ac:dyDescent="0.35">
      <c r="A23" s="42">
        <v>13</v>
      </c>
      <c r="B23" s="43" t="s">
        <v>83</v>
      </c>
      <c r="C23" s="60">
        <v>86</v>
      </c>
      <c r="D23" s="60">
        <v>86</v>
      </c>
      <c r="E23" s="60">
        <v>86</v>
      </c>
      <c r="F23" s="60">
        <v>86</v>
      </c>
      <c r="G23" s="60">
        <v>86</v>
      </c>
      <c r="H23" s="62"/>
      <c r="I23" s="61"/>
      <c r="J23" s="61"/>
      <c r="K23" s="61"/>
      <c r="L23" s="61"/>
      <c r="M23" s="83">
        <f t="shared" si="0"/>
        <v>86</v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ht="14.45" x14ac:dyDescent="0.35">
      <c r="A24" s="42">
        <v>14</v>
      </c>
      <c r="B24" s="43" t="s">
        <v>84</v>
      </c>
      <c r="C24" s="60">
        <v>86</v>
      </c>
      <c r="D24" s="60">
        <v>86</v>
      </c>
      <c r="E24" s="60">
        <v>86</v>
      </c>
      <c r="F24" s="60">
        <v>86</v>
      </c>
      <c r="G24" s="60">
        <v>86</v>
      </c>
      <c r="H24" s="62"/>
      <c r="I24" s="61"/>
      <c r="J24" s="61"/>
      <c r="K24" s="61"/>
      <c r="L24" s="61"/>
      <c r="M24" s="83">
        <f t="shared" si="0"/>
        <v>86</v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ht="14.45" x14ac:dyDescent="0.35">
      <c r="A25" s="42">
        <v>15</v>
      </c>
      <c r="B25" s="43"/>
      <c r="C25" s="60" t="str">
        <f t="shared" ref="C25:C30" si="1">M56</f>
        <v/>
      </c>
      <c r="D25" s="60"/>
      <c r="E25" s="60" t="str">
        <f t="shared" ref="E25:E30" si="2">M118</f>
        <v/>
      </c>
      <c r="F25" s="60" t="str">
        <f t="shared" ref="F25:F33" si="3">M149</f>
        <v/>
      </c>
      <c r="G25" s="60" t="str">
        <f t="shared" ref="G25:G33" si="4">M180</f>
        <v/>
      </c>
      <c r="H25" s="62"/>
      <c r="I25" s="61"/>
      <c r="J25" s="61"/>
      <c r="K25" s="61"/>
      <c r="L25" s="61"/>
      <c r="M25" s="41" t="str">
        <f t="shared" ref="M25:M33" si="5">IFERROR(ROUND(C25*C$10+E25*E$10+F25*F$10+G25*G$10+H25*H$10,2),"")</f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ht="14.45" x14ac:dyDescent="0.35">
      <c r="A26" s="42">
        <v>16</v>
      </c>
      <c r="B26" s="43"/>
      <c r="C26" s="60" t="str">
        <f t="shared" si="1"/>
        <v/>
      </c>
      <c r="D26" s="60"/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2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ht="14.45" x14ac:dyDescent="0.35">
      <c r="A27" s="42">
        <v>17</v>
      </c>
      <c r="B27" s="43" t="str">
        <f>Input!B41</f>
        <v/>
      </c>
      <c r="C27" s="60" t="str">
        <f t="shared" si="1"/>
        <v/>
      </c>
      <c r="D27" s="60"/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2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ht="14.45" x14ac:dyDescent="0.35">
      <c r="A28" s="42">
        <v>18</v>
      </c>
      <c r="B28" s="43" t="str">
        <f>Input!B42</f>
        <v/>
      </c>
      <c r="C28" s="60" t="str">
        <f t="shared" si="1"/>
        <v/>
      </c>
      <c r="D28" s="60"/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2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ht="14.45" x14ac:dyDescent="0.35">
      <c r="A29" s="42">
        <v>19</v>
      </c>
      <c r="B29" s="43" t="str">
        <f>Input!B43</f>
        <v/>
      </c>
      <c r="C29" s="60" t="str">
        <f t="shared" si="1"/>
        <v/>
      </c>
      <c r="D29" s="60"/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2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ht="14.45" x14ac:dyDescent="0.35">
      <c r="A30" s="42">
        <v>20</v>
      </c>
      <c r="B30" s="43" t="str">
        <f>Input!B44</f>
        <v/>
      </c>
      <c r="C30" s="60" t="str">
        <f t="shared" si="1"/>
        <v/>
      </c>
      <c r="D30" s="60"/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2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ht="14.45" x14ac:dyDescent="0.3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3"/>
        <v/>
      </c>
      <c r="G31" s="60" t="str">
        <f t="shared" si="4"/>
        <v/>
      </c>
      <c r="H31" s="62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ht="14.45" x14ac:dyDescent="0.3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3"/>
        <v/>
      </c>
      <c r="G32" s="60" t="str">
        <f t="shared" si="4"/>
        <v/>
      </c>
      <c r="H32" s="62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ht="14.45" x14ac:dyDescent="0.3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3"/>
        <v/>
      </c>
      <c r="G33" s="60" t="str">
        <f t="shared" si="4"/>
        <v/>
      </c>
      <c r="H33" s="62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ht="14.45" x14ac:dyDescent="0.35">
      <c r="A34" s="42">
        <v>24</v>
      </c>
      <c r="B34" s="43" t="str">
        <f>Input!B48</f>
        <v/>
      </c>
      <c r="C34" s="60" t="str">
        <f t="shared" ref="C34:C36" si="6">M65</f>
        <v/>
      </c>
      <c r="D34" s="60"/>
      <c r="E34" s="60" t="str">
        <f t="shared" ref="E34:E36" si="7">M127</f>
        <v/>
      </c>
      <c r="F34" s="60" t="str">
        <f t="shared" ref="F34:F36" si="8">M158</f>
        <v/>
      </c>
      <c r="G34" s="60" t="str">
        <f t="shared" ref="G34:G36" si="9">M189</f>
        <v/>
      </c>
      <c r="H34" s="62"/>
      <c r="I34" s="61"/>
      <c r="J34" s="61"/>
      <c r="K34" s="61"/>
      <c r="L34" s="61"/>
      <c r="M34" s="41" t="str">
        <f t="shared" ref="M34:M36" si="10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/>
      <c r="E35" s="60" t="str">
        <f t="shared" si="7"/>
        <v/>
      </c>
      <c r="F35" s="60" t="str">
        <f t="shared" si="8"/>
        <v/>
      </c>
      <c r="G35" s="60" t="str">
        <f t="shared" si="9"/>
        <v/>
      </c>
      <c r="H35" s="62"/>
      <c r="I35" s="61"/>
      <c r="J35" s="61"/>
      <c r="K35" s="61"/>
      <c r="L35" s="61"/>
      <c r="M35" s="41" t="str">
        <f t="shared" si="10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/>
      <c r="E36" s="60" t="str">
        <f t="shared" si="7"/>
        <v/>
      </c>
      <c r="F36" s="60" t="str">
        <f t="shared" si="8"/>
        <v/>
      </c>
      <c r="G36" s="60" t="str">
        <f t="shared" si="9"/>
        <v/>
      </c>
      <c r="H36" s="62"/>
      <c r="I36" s="61"/>
      <c r="J36" s="61"/>
      <c r="K36" s="61"/>
      <c r="L36" s="61"/>
      <c r="M36" s="41" t="str">
        <f t="shared" si="10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102"/>
      <c r="T38" s="102"/>
      <c r="U38" s="102"/>
    </row>
    <row r="39" spans="1:22" x14ac:dyDescent="0.25">
      <c r="A39" s="66" t="s">
        <v>45</v>
      </c>
      <c r="B39" s="76" t="s">
        <v>40</v>
      </c>
      <c r="S39" s="44"/>
    </row>
    <row r="41" spans="1:22" x14ac:dyDescent="0.25">
      <c r="B41" s="41" t="s">
        <v>44</v>
      </c>
      <c r="C41" s="85"/>
      <c r="D41" s="85"/>
      <c r="E41" s="85"/>
      <c r="F41" s="85"/>
      <c r="G41" s="85"/>
      <c r="H41" s="85"/>
      <c r="I41" s="85"/>
      <c r="J41" s="85"/>
      <c r="K41" s="85"/>
      <c r="L41" s="74"/>
      <c r="M41" s="41" t="s">
        <v>39</v>
      </c>
    </row>
    <row r="42" spans="1:22" x14ac:dyDescent="0.25">
      <c r="A42" s="42">
        <v>1</v>
      </c>
      <c r="B42" s="79" t="str">
        <f t="shared" ref="B42:B67" si="11">B11</f>
        <v>KIMBERLEY SHANON ANNABELLE GANAP 8.1</v>
      </c>
      <c r="C42" s="87">
        <v>88</v>
      </c>
      <c r="D42" s="87"/>
      <c r="E42" s="87"/>
      <c r="F42" s="93"/>
      <c r="G42" s="93"/>
      <c r="H42" s="86"/>
      <c r="I42" s="86"/>
      <c r="J42" s="86"/>
      <c r="K42" s="86"/>
      <c r="L42" s="80"/>
      <c r="M42" s="41">
        <f>IFERROR(ROUND(AVERAGE(C42:L42),2),"")</f>
        <v>88</v>
      </c>
      <c r="S42" s="44"/>
    </row>
    <row r="43" spans="1:22" x14ac:dyDescent="0.25">
      <c r="A43" s="42">
        <v>2</v>
      </c>
      <c r="B43" s="79" t="str">
        <f t="shared" si="11"/>
        <v>MARIA NATHANIA BUDIARSO 8.1</v>
      </c>
      <c r="C43" s="87">
        <v>90</v>
      </c>
      <c r="D43" s="87"/>
      <c r="E43" s="87"/>
      <c r="F43" s="93"/>
      <c r="G43" s="93"/>
      <c r="H43" s="86"/>
      <c r="I43" s="86"/>
      <c r="J43" s="86"/>
      <c r="K43" s="86"/>
      <c r="L43" s="80"/>
      <c r="M43" s="41">
        <f t="shared" ref="M43:M67" si="12">IFERROR(ROUND(AVERAGE(C43:L43),2),"")</f>
        <v>90</v>
      </c>
    </row>
    <row r="44" spans="1:22" x14ac:dyDescent="0.25">
      <c r="A44" s="42">
        <v>3</v>
      </c>
      <c r="B44" s="79" t="str">
        <f t="shared" si="11"/>
        <v>ASHLEE LEADY 8.2</v>
      </c>
      <c r="C44" s="87">
        <v>84</v>
      </c>
      <c r="D44" s="87"/>
      <c r="E44" s="87"/>
      <c r="F44" s="93"/>
      <c r="G44" s="93"/>
      <c r="H44" s="86"/>
      <c r="I44" s="86"/>
      <c r="J44" s="86"/>
      <c r="K44" s="86"/>
      <c r="L44" s="80"/>
      <c r="M44" s="41">
        <f t="shared" si="12"/>
        <v>84</v>
      </c>
    </row>
    <row r="45" spans="1:22" x14ac:dyDescent="0.25">
      <c r="A45" s="42">
        <v>4</v>
      </c>
      <c r="B45" s="79" t="str">
        <f t="shared" si="11"/>
        <v>JASYANDA KARUNISA BADUDU 8.2</v>
      </c>
      <c r="C45" s="87">
        <v>86</v>
      </c>
      <c r="D45" s="87"/>
      <c r="E45" s="87"/>
      <c r="F45" s="93"/>
      <c r="G45" s="93"/>
      <c r="H45" s="86"/>
      <c r="I45" s="86"/>
      <c r="J45" s="86"/>
      <c r="K45" s="86"/>
      <c r="L45" s="80"/>
      <c r="M45" s="41">
        <f t="shared" si="12"/>
        <v>86</v>
      </c>
    </row>
    <row r="46" spans="1:22" x14ac:dyDescent="0.25">
      <c r="A46" s="42">
        <v>5</v>
      </c>
      <c r="B46" s="79" t="str">
        <f t="shared" si="11"/>
        <v>NICOLE ANDREA HALIM 8.2</v>
      </c>
      <c r="C46" s="87">
        <v>86</v>
      </c>
      <c r="D46" s="87"/>
      <c r="E46" s="87"/>
      <c r="F46" s="93"/>
      <c r="G46" s="93"/>
      <c r="H46" s="86"/>
      <c r="I46" s="86"/>
      <c r="J46" s="86"/>
      <c r="K46" s="86"/>
      <c r="L46" s="80"/>
      <c r="M46" s="41">
        <f t="shared" si="12"/>
        <v>86</v>
      </c>
    </row>
    <row r="47" spans="1:22" x14ac:dyDescent="0.25">
      <c r="A47" s="42">
        <v>6</v>
      </c>
      <c r="B47" s="79" t="str">
        <f t="shared" si="11"/>
        <v>CARISSA DHARMASTHIRA OEI 8.3</v>
      </c>
      <c r="C47" s="88">
        <v>80</v>
      </c>
      <c r="D47" s="88"/>
      <c r="E47" s="88"/>
      <c r="F47" s="94"/>
      <c r="G47" s="94"/>
      <c r="H47" s="92"/>
      <c r="I47" s="92"/>
      <c r="J47" s="92"/>
      <c r="K47" s="90"/>
      <c r="L47" s="80"/>
      <c r="M47" s="41">
        <f t="shared" si="12"/>
        <v>80</v>
      </c>
    </row>
    <row r="48" spans="1:22" x14ac:dyDescent="0.25">
      <c r="A48" s="42">
        <v>7</v>
      </c>
      <c r="B48" s="79" t="str">
        <f t="shared" si="11"/>
        <v>CHERISE INDRAWAN 8.3</v>
      </c>
      <c r="C48" s="87">
        <v>80</v>
      </c>
      <c r="D48" s="87"/>
      <c r="E48" s="87"/>
      <c r="F48" s="93"/>
      <c r="G48" s="93"/>
      <c r="H48" s="86"/>
      <c r="I48" s="86"/>
      <c r="J48" s="86"/>
      <c r="K48" s="91"/>
      <c r="L48" s="80"/>
      <c r="M48" s="41">
        <f t="shared" si="12"/>
        <v>80</v>
      </c>
    </row>
    <row r="49" spans="1:13" x14ac:dyDescent="0.25">
      <c r="A49" s="42">
        <v>8</v>
      </c>
      <c r="B49" s="79" t="str">
        <f t="shared" si="11"/>
        <v>LIVIOLA MARZETHA HERLINGGO 8.3</v>
      </c>
      <c r="C49" s="88">
        <v>82</v>
      </c>
      <c r="D49" s="88"/>
      <c r="E49" s="88"/>
      <c r="F49" s="94"/>
      <c r="G49" s="94"/>
      <c r="H49" s="92"/>
      <c r="I49" s="92"/>
      <c r="J49" s="92"/>
      <c r="K49" s="92"/>
      <c r="L49" s="80"/>
      <c r="M49" s="41">
        <f t="shared" si="12"/>
        <v>82</v>
      </c>
    </row>
    <row r="50" spans="1:13" x14ac:dyDescent="0.25">
      <c r="A50" s="42">
        <v>9</v>
      </c>
      <c r="B50" s="79" t="str">
        <f t="shared" si="11"/>
        <v>MARIA REGINA REVA TRIHADI 8.3</v>
      </c>
      <c r="C50" s="89">
        <v>86</v>
      </c>
      <c r="D50" s="89"/>
      <c r="E50" s="87"/>
      <c r="F50" s="93"/>
      <c r="G50" s="93"/>
      <c r="H50" s="86"/>
      <c r="I50" s="86"/>
      <c r="J50" s="86"/>
      <c r="K50" s="86"/>
      <c r="L50" s="80"/>
      <c r="M50" s="41">
        <f t="shared" si="12"/>
        <v>86</v>
      </c>
    </row>
    <row r="51" spans="1:13" x14ac:dyDescent="0.25">
      <c r="A51" s="42">
        <v>10</v>
      </c>
      <c r="B51" s="79" t="str">
        <f t="shared" si="11"/>
        <v>FABIOLA BEATRICE FORDATKOSU 8.4</v>
      </c>
      <c r="C51" s="88">
        <v>88</v>
      </c>
      <c r="D51" s="88"/>
      <c r="E51" s="88"/>
      <c r="F51" s="94"/>
      <c r="G51" s="94"/>
      <c r="H51" s="92"/>
      <c r="I51" s="92"/>
      <c r="J51" s="92"/>
      <c r="K51" s="92"/>
      <c r="L51" s="80"/>
      <c r="M51" s="41">
        <f t="shared" si="12"/>
        <v>88</v>
      </c>
    </row>
    <row r="52" spans="1:13" x14ac:dyDescent="0.25">
      <c r="A52" s="42">
        <v>11</v>
      </c>
      <c r="B52" s="79" t="str">
        <f t="shared" si="11"/>
        <v>KELLY WIBAWA KARTADI 8.4</v>
      </c>
      <c r="C52" s="87">
        <v>86</v>
      </c>
      <c r="D52" s="87"/>
      <c r="E52" s="87"/>
      <c r="F52" s="93"/>
      <c r="G52" s="93"/>
      <c r="H52" s="86"/>
      <c r="I52" s="86"/>
      <c r="J52" s="86"/>
      <c r="K52" s="86"/>
      <c r="L52" s="80"/>
      <c r="M52" s="41">
        <f t="shared" si="12"/>
        <v>86</v>
      </c>
    </row>
    <row r="53" spans="1:13" x14ac:dyDescent="0.25">
      <c r="A53" s="42">
        <v>12</v>
      </c>
      <c r="B53" s="79" t="str">
        <f t="shared" si="11"/>
        <v>SHEENY GLORY PAISELLAH 8.4</v>
      </c>
      <c r="C53" s="88">
        <v>88</v>
      </c>
      <c r="D53" s="88"/>
      <c r="E53" s="88"/>
      <c r="F53" s="94"/>
      <c r="G53" s="94"/>
      <c r="H53" s="92"/>
      <c r="I53" s="92"/>
      <c r="J53" s="92"/>
      <c r="K53" s="92"/>
      <c r="L53" s="80"/>
      <c r="M53" s="41">
        <f t="shared" si="12"/>
        <v>88</v>
      </c>
    </row>
    <row r="54" spans="1:13" x14ac:dyDescent="0.25">
      <c r="A54" s="42">
        <v>13</v>
      </c>
      <c r="B54" s="79" t="str">
        <f t="shared" si="11"/>
        <v>SHERLY VANESSA 8.4</v>
      </c>
      <c r="C54" s="87">
        <v>86</v>
      </c>
      <c r="D54" s="87"/>
      <c r="E54" s="87"/>
      <c r="F54" s="93"/>
      <c r="G54" s="93"/>
      <c r="H54" s="86"/>
      <c r="I54" s="86"/>
      <c r="J54" s="86"/>
      <c r="K54" s="86"/>
      <c r="L54" s="80"/>
      <c r="M54" s="41">
        <f t="shared" si="12"/>
        <v>86</v>
      </c>
    </row>
    <row r="55" spans="1:13" x14ac:dyDescent="0.25">
      <c r="A55" s="42">
        <v>14</v>
      </c>
      <c r="B55" s="79" t="str">
        <f t="shared" si="11"/>
        <v>THALYA MELODY 8.4</v>
      </c>
      <c r="C55" s="87">
        <v>86</v>
      </c>
      <c r="D55" s="87"/>
      <c r="E55" s="87"/>
      <c r="F55" s="93"/>
      <c r="G55" s="93"/>
      <c r="H55" s="86"/>
      <c r="I55" s="86"/>
      <c r="J55" s="86"/>
      <c r="K55" s="86"/>
      <c r="L55" s="80"/>
      <c r="M55" s="41">
        <f t="shared" si="12"/>
        <v>86</v>
      </c>
    </row>
    <row r="56" spans="1:13" x14ac:dyDescent="0.25">
      <c r="A56" s="42">
        <v>15</v>
      </c>
      <c r="B56" s="43">
        <f t="shared" si="11"/>
        <v>0</v>
      </c>
      <c r="C56" s="77"/>
      <c r="D56" s="77"/>
      <c r="E56" s="77"/>
      <c r="F56" s="77"/>
      <c r="G56" s="77"/>
      <c r="H56" s="77"/>
      <c r="I56" s="77"/>
      <c r="J56" s="77"/>
      <c r="K56" s="77"/>
      <c r="L56" s="52"/>
      <c r="M56" s="41" t="str">
        <f t="shared" si="12"/>
        <v/>
      </c>
    </row>
    <row r="57" spans="1:13" x14ac:dyDescent="0.25">
      <c r="A57" s="42">
        <v>16</v>
      </c>
      <c r="B57" s="43">
        <f t="shared" si="11"/>
        <v>0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2"/>
        <v/>
      </c>
    </row>
    <row r="58" spans="1:13" x14ac:dyDescent="0.25">
      <c r="A58" s="42">
        <v>17</v>
      </c>
      <c r="B58" s="43" t="str">
        <f t="shared" si="11"/>
        <v/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2"/>
        <v/>
      </c>
    </row>
    <row r="59" spans="1:13" x14ac:dyDescent="0.25">
      <c r="A59" s="42">
        <v>18</v>
      </c>
      <c r="B59" s="43" t="str">
        <f t="shared" si="11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2"/>
        <v/>
      </c>
    </row>
    <row r="60" spans="1:13" x14ac:dyDescent="0.25">
      <c r="A60" s="42">
        <v>19</v>
      </c>
      <c r="B60" s="43" t="str">
        <f t="shared" si="11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2"/>
        <v/>
      </c>
    </row>
    <row r="61" spans="1:13" x14ac:dyDescent="0.25">
      <c r="A61" s="42">
        <v>20</v>
      </c>
      <c r="B61" s="43" t="str">
        <f t="shared" si="11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2"/>
        <v/>
      </c>
    </row>
    <row r="62" spans="1:13" x14ac:dyDescent="0.25">
      <c r="A62" s="42">
        <v>21</v>
      </c>
      <c r="B62" s="43" t="str">
        <f t="shared" si="11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2"/>
        <v/>
      </c>
    </row>
    <row r="63" spans="1:13" x14ac:dyDescent="0.25">
      <c r="A63" s="42">
        <v>22</v>
      </c>
      <c r="B63" s="43" t="str">
        <f t="shared" si="11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2"/>
        <v/>
      </c>
    </row>
    <row r="64" spans="1:13" x14ac:dyDescent="0.25">
      <c r="A64" s="42">
        <v>23</v>
      </c>
      <c r="B64" s="43" t="str">
        <f t="shared" si="11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2"/>
        <v/>
      </c>
    </row>
    <row r="65" spans="1:13" x14ac:dyDescent="0.25">
      <c r="A65" s="42">
        <v>24</v>
      </c>
      <c r="B65" s="43" t="str">
        <f t="shared" si="11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2"/>
        <v/>
      </c>
    </row>
    <row r="66" spans="1:13" x14ac:dyDescent="0.25">
      <c r="A66" s="42">
        <v>25</v>
      </c>
      <c r="B66" s="43" t="str">
        <f t="shared" si="11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2"/>
        <v/>
      </c>
    </row>
    <row r="67" spans="1:13" x14ac:dyDescent="0.25">
      <c r="A67" s="42">
        <v>26</v>
      </c>
      <c r="B67" s="43" t="str">
        <f t="shared" si="11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2"/>
        <v/>
      </c>
    </row>
    <row r="70" spans="1:13" x14ac:dyDescent="0.25">
      <c r="A70" s="67" t="s">
        <v>46</v>
      </c>
      <c r="B70" s="76" t="s">
        <v>11</v>
      </c>
    </row>
    <row r="72" spans="1:13" x14ac:dyDescent="0.25">
      <c r="B72" s="41" t="s">
        <v>44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39</v>
      </c>
    </row>
    <row r="73" spans="1:13" x14ac:dyDescent="0.25">
      <c r="A73" s="42">
        <v>1</v>
      </c>
      <c r="B73" s="43" t="str">
        <f t="shared" ref="B73:B98" si="13">B11</f>
        <v>KIMBERLEY SHANON ANNABELLE GANAP 8.1</v>
      </c>
      <c r="C73" s="52">
        <v>88</v>
      </c>
      <c r="D73" s="52"/>
      <c r="E73" s="52"/>
      <c r="F73" s="52"/>
      <c r="G73" s="52"/>
      <c r="H73" s="52"/>
      <c r="I73" s="52"/>
      <c r="J73" s="52"/>
      <c r="K73" s="52"/>
      <c r="L73" s="52"/>
      <c r="M73" s="41">
        <f>IFERROR(ROUND(AVERAGE(C73:L73),2),"")</f>
        <v>88</v>
      </c>
    </row>
    <row r="74" spans="1:13" x14ac:dyDescent="0.25">
      <c r="A74" s="42">
        <v>2</v>
      </c>
      <c r="B74" s="43" t="str">
        <f t="shared" si="13"/>
        <v>MARIA NATHANIA BUDIARSO 8.1</v>
      </c>
      <c r="C74" s="52">
        <v>90</v>
      </c>
      <c r="D74" s="52"/>
      <c r="E74" s="52"/>
      <c r="F74" s="52"/>
      <c r="G74" s="52"/>
      <c r="H74" s="52"/>
      <c r="I74" s="52"/>
      <c r="J74" s="52"/>
      <c r="K74" s="52"/>
      <c r="L74" s="52"/>
      <c r="M74" s="41">
        <f t="shared" ref="M74:M98" si="14">IFERROR(ROUND(AVERAGE(C74:L74),2),"")</f>
        <v>90</v>
      </c>
    </row>
    <row r="75" spans="1:13" x14ac:dyDescent="0.25">
      <c r="A75" s="42">
        <v>3</v>
      </c>
      <c r="B75" s="43" t="str">
        <f t="shared" si="13"/>
        <v>ASHLEE LEADY 8.2</v>
      </c>
      <c r="C75" s="52">
        <v>84</v>
      </c>
      <c r="D75" s="52"/>
      <c r="E75" s="52"/>
      <c r="F75" s="52"/>
      <c r="G75" s="52"/>
      <c r="H75" s="52"/>
      <c r="I75" s="52"/>
      <c r="J75" s="52"/>
      <c r="K75" s="52"/>
      <c r="L75" s="52"/>
      <c r="M75" s="41">
        <f t="shared" si="14"/>
        <v>84</v>
      </c>
    </row>
    <row r="76" spans="1:13" x14ac:dyDescent="0.25">
      <c r="A76" s="42">
        <v>4</v>
      </c>
      <c r="B76" s="43" t="str">
        <f t="shared" si="13"/>
        <v>JASYANDA KARUNISA BADUDU 8.2</v>
      </c>
      <c r="C76" s="52">
        <v>86</v>
      </c>
      <c r="D76" s="52"/>
      <c r="E76" s="52"/>
      <c r="F76" s="52"/>
      <c r="G76" s="52"/>
      <c r="H76" s="52"/>
      <c r="I76" s="52"/>
      <c r="J76" s="52"/>
      <c r="K76" s="52"/>
      <c r="L76" s="52"/>
      <c r="M76" s="41">
        <f t="shared" si="14"/>
        <v>86</v>
      </c>
    </row>
    <row r="77" spans="1:13" x14ac:dyDescent="0.25">
      <c r="A77" s="42">
        <v>5</v>
      </c>
      <c r="B77" s="43" t="str">
        <f t="shared" si="13"/>
        <v>NICOLE ANDREA HALIM 8.2</v>
      </c>
      <c r="C77" s="52">
        <v>86</v>
      </c>
      <c r="D77" s="52"/>
      <c r="E77" s="52"/>
      <c r="F77" s="52"/>
      <c r="G77" s="52"/>
      <c r="H77" s="52"/>
      <c r="I77" s="52"/>
      <c r="J77" s="52"/>
      <c r="K77" s="52"/>
      <c r="L77" s="52"/>
      <c r="M77" s="41">
        <f t="shared" si="14"/>
        <v>86</v>
      </c>
    </row>
    <row r="78" spans="1:13" x14ac:dyDescent="0.25">
      <c r="A78" s="42">
        <v>6</v>
      </c>
      <c r="B78" s="43" t="str">
        <f t="shared" si="13"/>
        <v>CARISSA DHARMASTHIRA OEI 8.3</v>
      </c>
      <c r="C78" s="52">
        <v>80</v>
      </c>
      <c r="D78" s="52"/>
      <c r="E78" s="52"/>
      <c r="F78" s="52"/>
      <c r="G78" s="52"/>
      <c r="H78" s="52"/>
      <c r="I78" s="52"/>
      <c r="J78" s="52"/>
      <c r="K78" s="52"/>
      <c r="L78" s="52"/>
      <c r="M78" s="41">
        <f t="shared" si="14"/>
        <v>80</v>
      </c>
    </row>
    <row r="79" spans="1:13" x14ac:dyDescent="0.25">
      <c r="A79" s="42">
        <v>7</v>
      </c>
      <c r="B79" s="43" t="str">
        <f t="shared" si="13"/>
        <v>CHERISE INDRAWAN 8.3</v>
      </c>
      <c r="C79" s="52">
        <v>80</v>
      </c>
      <c r="D79" s="52"/>
      <c r="E79" s="52"/>
      <c r="F79" s="52"/>
      <c r="G79" s="52"/>
      <c r="H79" s="52"/>
      <c r="I79" s="52"/>
      <c r="J79" s="52"/>
      <c r="K79" s="52"/>
      <c r="L79" s="52"/>
      <c r="M79" s="41">
        <f t="shared" si="14"/>
        <v>80</v>
      </c>
    </row>
    <row r="80" spans="1:13" x14ac:dyDescent="0.25">
      <c r="A80" s="42">
        <v>8</v>
      </c>
      <c r="B80" s="43" t="str">
        <f t="shared" si="13"/>
        <v>LIVIOLA MARZETHA HERLINGGO 8.3</v>
      </c>
      <c r="C80" s="52">
        <v>82</v>
      </c>
      <c r="D80" s="52"/>
      <c r="E80" s="52"/>
      <c r="F80" s="52"/>
      <c r="G80" s="52"/>
      <c r="H80" s="52"/>
      <c r="I80" s="52"/>
      <c r="J80" s="52"/>
      <c r="K80" s="52"/>
      <c r="L80" s="52"/>
      <c r="M80" s="41">
        <f t="shared" si="14"/>
        <v>82</v>
      </c>
    </row>
    <row r="81" spans="1:13" x14ac:dyDescent="0.25">
      <c r="A81" s="42">
        <v>9</v>
      </c>
      <c r="B81" s="43" t="str">
        <f t="shared" si="13"/>
        <v>MARIA REGINA REVA TRIHADI 8.3</v>
      </c>
      <c r="C81" s="52">
        <v>86</v>
      </c>
      <c r="D81" s="52"/>
      <c r="E81" s="52"/>
      <c r="F81" s="52"/>
      <c r="G81" s="52"/>
      <c r="H81" s="52"/>
      <c r="I81" s="52"/>
      <c r="J81" s="52"/>
      <c r="K81" s="52"/>
      <c r="L81" s="52"/>
      <c r="M81" s="41">
        <f t="shared" si="14"/>
        <v>86</v>
      </c>
    </row>
    <row r="82" spans="1:13" x14ac:dyDescent="0.25">
      <c r="A82" s="42">
        <v>10</v>
      </c>
      <c r="B82" s="43" t="str">
        <f t="shared" si="13"/>
        <v>FABIOLA BEATRICE FORDATKOSU 8.4</v>
      </c>
      <c r="C82" s="52">
        <v>88</v>
      </c>
      <c r="D82" s="52"/>
      <c r="E82" s="52"/>
      <c r="F82" s="52"/>
      <c r="G82" s="52"/>
      <c r="H82" s="52"/>
      <c r="I82" s="52"/>
      <c r="J82" s="52"/>
      <c r="K82" s="52"/>
      <c r="L82" s="52"/>
      <c r="M82" s="41">
        <f t="shared" si="14"/>
        <v>88</v>
      </c>
    </row>
    <row r="83" spans="1:13" x14ac:dyDescent="0.25">
      <c r="A83" s="42">
        <v>11</v>
      </c>
      <c r="B83" s="43" t="str">
        <f t="shared" si="13"/>
        <v>KELLY WIBAWA KARTADI 8.4</v>
      </c>
      <c r="C83" s="52">
        <v>86</v>
      </c>
      <c r="D83" s="52"/>
      <c r="E83" s="52"/>
      <c r="F83" s="52"/>
      <c r="G83" s="52"/>
      <c r="H83" s="52"/>
      <c r="I83" s="52"/>
      <c r="J83" s="52"/>
      <c r="K83" s="52"/>
      <c r="L83" s="52"/>
      <c r="M83" s="41">
        <f t="shared" si="14"/>
        <v>86</v>
      </c>
    </row>
    <row r="84" spans="1:13" x14ac:dyDescent="0.25">
      <c r="A84" s="42">
        <v>12</v>
      </c>
      <c r="B84" s="43" t="str">
        <f t="shared" si="13"/>
        <v>SHEENY GLORY PAISELLAH 8.4</v>
      </c>
      <c r="C84" s="52">
        <v>88</v>
      </c>
      <c r="D84" s="52"/>
      <c r="E84" s="52"/>
      <c r="F84" s="52"/>
      <c r="G84" s="52"/>
      <c r="H84" s="52"/>
      <c r="I84" s="52"/>
      <c r="J84" s="52"/>
      <c r="K84" s="52"/>
      <c r="L84" s="52"/>
      <c r="M84" s="41">
        <f t="shared" si="14"/>
        <v>88</v>
      </c>
    </row>
    <row r="85" spans="1:13" x14ac:dyDescent="0.25">
      <c r="A85" s="42">
        <v>13</v>
      </c>
      <c r="B85" s="43" t="str">
        <f t="shared" si="13"/>
        <v>SHERLY VANESSA 8.4</v>
      </c>
      <c r="C85" s="52">
        <v>86</v>
      </c>
      <c r="D85" s="52"/>
      <c r="E85" s="52"/>
      <c r="F85" s="52"/>
      <c r="G85" s="52"/>
      <c r="H85" s="52"/>
      <c r="I85" s="52"/>
      <c r="J85" s="52"/>
      <c r="K85" s="52"/>
      <c r="L85" s="52"/>
      <c r="M85" s="41">
        <f t="shared" si="14"/>
        <v>86</v>
      </c>
    </row>
    <row r="86" spans="1:13" x14ac:dyDescent="0.25">
      <c r="A86" s="42">
        <v>14</v>
      </c>
      <c r="B86" s="43" t="str">
        <f t="shared" si="13"/>
        <v>THALYA MELODY 8.4</v>
      </c>
      <c r="C86" s="52">
        <v>86</v>
      </c>
      <c r="D86" s="52"/>
      <c r="E86" s="52"/>
      <c r="F86" s="52"/>
      <c r="G86" s="52"/>
      <c r="H86" s="52"/>
      <c r="I86" s="52"/>
      <c r="J86" s="52"/>
      <c r="K86" s="52"/>
      <c r="L86" s="52"/>
      <c r="M86" s="41">
        <f t="shared" si="14"/>
        <v>86</v>
      </c>
    </row>
    <row r="87" spans="1:13" x14ac:dyDescent="0.25">
      <c r="A87" s="42">
        <v>15</v>
      </c>
      <c r="B87" s="43">
        <f t="shared" si="13"/>
        <v>0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4"/>
        <v/>
      </c>
    </row>
    <row r="88" spans="1:13" x14ac:dyDescent="0.25">
      <c r="A88" s="42">
        <v>16</v>
      </c>
      <c r="B88" s="43">
        <f t="shared" si="13"/>
        <v>0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4"/>
        <v/>
      </c>
    </row>
    <row r="89" spans="1:13" x14ac:dyDescent="0.25">
      <c r="A89" s="42">
        <v>17</v>
      </c>
      <c r="B89" s="43" t="str">
        <f t="shared" si="13"/>
        <v/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4"/>
        <v/>
      </c>
    </row>
    <row r="90" spans="1:13" x14ac:dyDescent="0.25">
      <c r="A90" s="42">
        <v>18</v>
      </c>
      <c r="B90" s="43" t="str">
        <f t="shared" si="13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4"/>
        <v/>
      </c>
    </row>
    <row r="91" spans="1:13" x14ac:dyDescent="0.25">
      <c r="A91" s="42">
        <v>19</v>
      </c>
      <c r="B91" s="43" t="str">
        <f t="shared" si="13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4"/>
        <v/>
      </c>
    </row>
    <row r="92" spans="1:13" x14ac:dyDescent="0.25">
      <c r="A92" s="42">
        <v>20</v>
      </c>
      <c r="B92" s="43" t="str">
        <f t="shared" si="13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4"/>
        <v/>
      </c>
    </row>
    <row r="93" spans="1:13" x14ac:dyDescent="0.25">
      <c r="A93" s="42">
        <v>21</v>
      </c>
      <c r="B93" s="43" t="str">
        <f t="shared" si="13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4"/>
        <v/>
      </c>
    </row>
    <row r="94" spans="1:13" x14ac:dyDescent="0.25">
      <c r="A94" s="42">
        <v>22</v>
      </c>
      <c r="B94" s="43" t="str">
        <f t="shared" si="13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4"/>
        <v/>
      </c>
    </row>
    <row r="95" spans="1:13" x14ac:dyDescent="0.25">
      <c r="A95" s="42">
        <v>23</v>
      </c>
      <c r="B95" s="43" t="str">
        <f t="shared" si="13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4"/>
        <v/>
      </c>
    </row>
    <row r="96" spans="1:13" x14ac:dyDescent="0.25">
      <c r="A96" s="42">
        <v>24</v>
      </c>
      <c r="B96" s="43" t="str">
        <f t="shared" si="13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4"/>
        <v/>
      </c>
    </row>
    <row r="97" spans="1:13" x14ac:dyDescent="0.25">
      <c r="A97" s="42">
        <v>25</v>
      </c>
      <c r="B97" s="43" t="str">
        <f t="shared" si="13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4"/>
        <v/>
      </c>
    </row>
    <row r="98" spans="1:13" x14ac:dyDescent="0.25">
      <c r="A98" s="42">
        <v>26</v>
      </c>
      <c r="B98" s="43" t="str">
        <f t="shared" si="13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4"/>
        <v/>
      </c>
    </row>
    <row r="101" spans="1:13" x14ac:dyDescent="0.25">
      <c r="A101" s="67" t="s">
        <v>47</v>
      </c>
      <c r="B101" s="76" t="s">
        <v>53</v>
      </c>
    </row>
    <row r="103" spans="1:13" x14ac:dyDescent="0.25">
      <c r="B103" s="41" t="s">
        <v>44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39</v>
      </c>
    </row>
    <row r="104" spans="1:13" x14ac:dyDescent="0.25">
      <c r="A104" s="42">
        <v>1</v>
      </c>
      <c r="B104" s="43" t="str">
        <f t="shared" ref="B104:B129" si="15">B11</f>
        <v>KIMBERLEY SHANON ANNABELLE GANAP 8.1</v>
      </c>
      <c r="C104" s="52">
        <v>88</v>
      </c>
      <c r="D104" s="52"/>
      <c r="E104" s="52"/>
      <c r="F104" s="52"/>
      <c r="G104" s="52"/>
      <c r="H104" s="52"/>
      <c r="I104" s="52"/>
      <c r="J104" s="52"/>
      <c r="K104" s="52"/>
      <c r="L104" s="52"/>
      <c r="M104" s="41">
        <f>IFERROR(ROUND(AVERAGE(C104:L104),2),"")</f>
        <v>88</v>
      </c>
    </row>
    <row r="105" spans="1:13" x14ac:dyDescent="0.25">
      <c r="A105" s="42">
        <v>2</v>
      </c>
      <c r="B105" s="43" t="str">
        <f t="shared" si="15"/>
        <v>MARIA NATHANIA BUDIARSO 8.1</v>
      </c>
      <c r="C105" s="52">
        <v>90</v>
      </c>
      <c r="D105" s="52"/>
      <c r="E105" s="52"/>
      <c r="F105" s="52"/>
      <c r="G105" s="52"/>
      <c r="H105" s="52"/>
      <c r="I105" s="52"/>
      <c r="J105" s="52"/>
      <c r="K105" s="52"/>
      <c r="L105" s="52"/>
      <c r="M105" s="41">
        <f t="shared" ref="M105:M129" si="16">IFERROR(ROUND(AVERAGE(C105:L105),2),"")</f>
        <v>90</v>
      </c>
    </row>
    <row r="106" spans="1:13" x14ac:dyDescent="0.25">
      <c r="A106" s="42">
        <v>3</v>
      </c>
      <c r="B106" s="43" t="str">
        <f t="shared" si="15"/>
        <v>ASHLEE LEADY 8.2</v>
      </c>
      <c r="C106" s="52">
        <v>84</v>
      </c>
      <c r="D106" s="52"/>
      <c r="E106" s="52"/>
      <c r="F106" s="52"/>
      <c r="G106" s="52"/>
      <c r="H106" s="52"/>
      <c r="I106" s="52"/>
      <c r="J106" s="52"/>
      <c r="K106" s="52"/>
      <c r="L106" s="52"/>
      <c r="M106" s="41">
        <f t="shared" si="16"/>
        <v>84</v>
      </c>
    </row>
    <row r="107" spans="1:13" x14ac:dyDescent="0.25">
      <c r="A107" s="42">
        <v>4</v>
      </c>
      <c r="B107" s="43" t="str">
        <f t="shared" si="15"/>
        <v>JASYANDA KARUNISA BADUDU 8.2</v>
      </c>
      <c r="C107" s="52">
        <v>86</v>
      </c>
      <c r="D107" s="52"/>
      <c r="E107" s="52"/>
      <c r="F107" s="52"/>
      <c r="G107" s="52"/>
      <c r="H107" s="52"/>
      <c r="I107" s="52"/>
      <c r="J107" s="52"/>
      <c r="K107" s="52"/>
      <c r="L107" s="52"/>
      <c r="M107" s="41">
        <f t="shared" si="16"/>
        <v>86</v>
      </c>
    </row>
    <row r="108" spans="1:13" x14ac:dyDescent="0.25">
      <c r="A108" s="42">
        <v>5</v>
      </c>
      <c r="B108" s="43" t="str">
        <f t="shared" si="15"/>
        <v>NICOLE ANDREA HALIM 8.2</v>
      </c>
      <c r="C108" s="52">
        <v>86</v>
      </c>
      <c r="D108" s="52"/>
      <c r="E108" s="52"/>
      <c r="F108" s="52"/>
      <c r="G108" s="52"/>
      <c r="H108" s="52"/>
      <c r="I108" s="52"/>
      <c r="J108" s="52"/>
      <c r="K108" s="52"/>
      <c r="L108" s="52"/>
      <c r="M108" s="41">
        <f t="shared" si="16"/>
        <v>86</v>
      </c>
    </row>
    <row r="109" spans="1:13" x14ac:dyDescent="0.25">
      <c r="A109" s="42">
        <v>6</v>
      </c>
      <c r="B109" s="43" t="str">
        <f t="shared" si="15"/>
        <v>CARISSA DHARMASTHIRA OEI 8.3</v>
      </c>
      <c r="C109" s="52">
        <v>80</v>
      </c>
      <c r="D109" s="52"/>
      <c r="E109" s="52"/>
      <c r="F109" s="52"/>
      <c r="G109" s="52"/>
      <c r="H109" s="52"/>
      <c r="I109" s="52"/>
      <c r="J109" s="52"/>
      <c r="K109" s="52"/>
      <c r="L109" s="52"/>
      <c r="M109" s="41">
        <f t="shared" si="16"/>
        <v>80</v>
      </c>
    </row>
    <row r="110" spans="1:13" x14ac:dyDescent="0.25">
      <c r="A110" s="42">
        <v>7</v>
      </c>
      <c r="B110" s="43" t="str">
        <f t="shared" si="15"/>
        <v>CHERISE INDRAWAN 8.3</v>
      </c>
      <c r="C110" s="52">
        <v>80</v>
      </c>
      <c r="D110" s="52"/>
      <c r="E110" s="52"/>
      <c r="F110" s="52"/>
      <c r="G110" s="52"/>
      <c r="H110" s="52"/>
      <c r="I110" s="52"/>
      <c r="J110" s="52"/>
      <c r="K110" s="52"/>
      <c r="L110" s="52"/>
      <c r="M110" s="41">
        <f t="shared" si="16"/>
        <v>80</v>
      </c>
    </row>
    <row r="111" spans="1:13" x14ac:dyDescent="0.25">
      <c r="A111" s="42">
        <v>8</v>
      </c>
      <c r="B111" s="43" t="str">
        <f t="shared" si="15"/>
        <v>LIVIOLA MARZETHA HERLINGGO 8.3</v>
      </c>
      <c r="C111" s="52">
        <v>82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41">
        <f t="shared" si="16"/>
        <v>82</v>
      </c>
    </row>
    <row r="112" spans="1:13" x14ac:dyDescent="0.25">
      <c r="A112" s="42">
        <v>9</v>
      </c>
      <c r="B112" s="43" t="str">
        <f t="shared" si="15"/>
        <v>MARIA REGINA REVA TRIHADI 8.3</v>
      </c>
      <c r="C112" s="52">
        <v>86</v>
      </c>
      <c r="D112" s="52"/>
      <c r="E112" s="52"/>
      <c r="F112" s="52"/>
      <c r="G112" s="52"/>
      <c r="H112" s="52"/>
      <c r="I112" s="52"/>
      <c r="J112" s="52"/>
      <c r="K112" s="52"/>
      <c r="L112" s="52"/>
      <c r="M112" s="41">
        <f t="shared" si="16"/>
        <v>86</v>
      </c>
    </row>
    <row r="113" spans="1:13" x14ac:dyDescent="0.25">
      <c r="A113" s="42">
        <v>10</v>
      </c>
      <c r="B113" s="43" t="str">
        <f t="shared" si="15"/>
        <v>FABIOLA BEATRICE FORDATKOSU 8.4</v>
      </c>
      <c r="C113" s="52">
        <v>88</v>
      </c>
      <c r="D113" s="52"/>
      <c r="E113" s="52"/>
      <c r="F113" s="52"/>
      <c r="G113" s="52"/>
      <c r="H113" s="52"/>
      <c r="I113" s="52"/>
      <c r="J113" s="52"/>
      <c r="K113" s="52"/>
      <c r="L113" s="52"/>
      <c r="M113" s="41">
        <f t="shared" si="16"/>
        <v>88</v>
      </c>
    </row>
    <row r="114" spans="1:13" x14ac:dyDescent="0.25">
      <c r="A114" s="42">
        <v>11</v>
      </c>
      <c r="B114" s="43" t="str">
        <f t="shared" si="15"/>
        <v>KELLY WIBAWA KARTADI 8.4</v>
      </c>
      <c r="C114" s="52">
        <v>86</v>
      </c>
      <c r="D114" s="52"/>
      <c r="E114" s="52"/>
      <c r="F114" s="52"/>
      <c r="G114" s="52"/>
      <c r="H114" s="52"/>
      <c r="I114" s="52"/>
      <c r="J114" s="52"/>
      <c r="K114" s="52"/>
      <c r="L114" s="52"/>
      <c r="M114" s="41">
        <f t="shared" si="16"/>
        <v>86</v>
      </c>
    </row>
    <row r="115" spans="1:13" x14ac:dyDescent="0.25">
      <c r="A115" s="42">
        <v>12</v>
      </c>
      <c r="B115" s="43" t="str">
        <f t="shared" si="15"/>
        <v>SHEENY GLORY PAISELLAH 8.4</v>
      </c>
      <c r="C115" s="52">
        <v>88</v>
      </c>
      <c r="D115" s="52"/>
      <c r="E115" s="52"/>
      <c r="F115" s="52"/>
      <c r="G115" s="52"/>
      <c r="H115" s="52"/>
      <c r="I115" s="52"/>
      <c r="J115" s="52"/>
      <c r="K115" s="52"/>
      <c r="L115" s="52"/>
      <c r="M115" s="41">
        <f t="shared" si="16"/>
        <v>88</v>
      </c>
    </row>
    <row r="116" spans="1:13" x14ac:dyDescent="0.25">
      <c r="A116" s="42">
        <v>13</v>
      </c>
      <c r="B116" s="43" t="str">
        <f t="shared" si="15"/>
        <v>SHERLY VANESSA 8.4</v>
      </c>
      <c r="C116" s="52">
        <v>86</v>
      </c>
      <c r="D116" s="52"/>
      <c r="E116" s="52"/>
      <c r="F116" s="52"/>
      <c r="G116" s="52"/>
      <c r="H116" s="52"/>
      <c r="I116" s="52"/>
      <c r="J116" s="52"/>
      <c r="K116" s="52"/>
      <c r="L116" s="52"/>
      <c r="M116" s="41">
        <f t="shared" si="16"/>
        <v>86</v>
      </c>
    </row>
    <row r="117" spans="1:13" x14ac:dyDescent="0.25">
      <c r="A117" s="42">
        <v>14</v>
      </c>
      <c r="B117" s="43" t="str">
        <f t="shared" si="15"/>
        <v>THALYA MELODY 8.4</v>
      </c>
      <c r="C117" s="52">
        <v>86</v>
      </c>
      <c r="D117" s="52"/>
      <c r="E117" s="52"/>
      <c r="F117" s="52"/>
      <c r="G117" s="52"/>
      <c r="H117" s="52"/>
      <c r="I117" s="52"/>
      <c r="J117" s="52"/>
      <c r="K117" s="52"/>
      <c r="L117" s="52"/>
      <c r="M117" s="41">
        <f t="shared" si="16"/>
        <v>86</v>
      </c>
    </row>
    <row r="118" spans="1:13" x14ac:dyDescent="0.25">
      <c r="A118" s="42">
        <v>15</v>
      </c>
      <c r="B118" s="43">
        <f t="shared" si="15"/>
        <v>0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6"/>
        <v/>
      </c>
    </row>
    <row r="119" spans="1:13" x14ac:dyDescent="0.25">
      <c r="A119" s="42">
        <v>16</v>
      </c>
      <c r="B119" s="43">
        <f t="shared" si="15"/>
        <v>0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6"/>
        <v/>
      </c>
    </row>
    <row r="120" spans="1:13" x14ac:dyDescent="0.25">
      <c r="A120" s="42">
        <v>17</v>
      </c>
      <c r="B120" s="43" t="str">
        <f t="shared" si="15"/>
        <v/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6"/>
        <v/>
      </c>
    </row>
    <row r="121" spans="1:13" x14ac:dyDescent="0.25">
      <c r="A121" s="42">
        <v>18</v>
      </c>
      <c r="B121" s="43" t="str">
        <f t="shared" si="15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6"/>
        <v/>
      </c>
    </row>
    <row r="122" spans="1:13" x14ac:dyDescent="0.25">
      <c r="A122" s="42">
        <v>19</v>
      </c>
      <c r="B122" s="43" t="str">
        <f t="shared" si="15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6"/>
        <v/>
      </c>
    </row>
    <row r="123" spans="1:13" x14ac:dyDescent="0.25">
      <c r="A123" s="42">
        <v>20</v>
      </c>
      <c r="B123" s="43" t="str">
        <f t="shared" si="15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6"/>
        <v/>
      </c>
    </row>
    <row r="124" spans="1:13" x14ac:dyDescent="0.25">
      <c r="A124" s="42">
        <v>21</v>
      </c>
      <c r="B124" s="43" t="str">
        <f t="shared" si="15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6"/>
        <v/>
      </c>
    </row>
    <row r="125" spans="1:13" x14ac:dyDescent="0.25">
      <c r="A125" s="42">
        <v>22</v>
      </c>
      <c r="B125" s="43" t="str">
        <f t="shared" si="15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6"/>
        <v/>
      </c>
    </row>
    <row r="126" spans="1:13" x14ac:dyDescent="0.25">
      <c r="A126" s="42">
        <v>23</v>
      </c>
      <c r="B126" s="43" t="str">
        <f t="shared" si="15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6"/>
        <v/>
      </c>
    </row>
    <row r="127" spans="1:13" x14ac:dyDescent="0.25">
      <c r="A127" s="42">
        <v>24</v>
      </c>
      <c r="B127" s="43" t="str">
        <f t="shared" si="15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6"/>
        <v/>
      </c>
    </row>
    <row r="128" spans="1:13" x14ac:dyDescent="0.25">
      <c r="A128" s="42">
        <v>25</v>
      </c>
      <c r="B128" s="43" t="str">
        <f t="shared" si="15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6"/>
        <v/>
      </c>
    </row>
    <row r="129" spans="1:13" x14ac:dyDescent="0.25">
      <c r="A129" s="42">
        <v>26</v>
      </c>
      <c r="B129" s="43" t="str">
        <f t="shared" si="15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6"/>
        <v/>
      </c>
    </row>
    <row r="132" spans="1:13" x14ac:dyDescent="0.25">
      <c r="A132" s="67" t="s">
        <v>48</v>
      </c>
      <c r="B132" s="76" t="s">
        <v>42</v>
      </c>
    </row>
    <row r="134" spans="1:13" x14ac:dyDescent="0.25">
      <c r="B134" s="41" t="s">
        <v>44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39</v>
      </c>
    </row>
    <row r="135" spans="1:13" x14ac:dyDescent="0.25">
      <c r="A135" s="42">
        <v>1</v>
      </c>
      <c r="B135" s="43" t="str">
        <f t="shared" ref="B135:B160" si="17">B11</f>
        <v>KIMBERLEY SHANON ANNABELLE GANAP 8.1</v>
      </c>
      <c r="C135" s="52">
        <v>88</v>
      </c>
      <c r="D135" s="52"/>
      <c r="E135" s="52"/>
      <c r="F135" s="52"/>
      <c r="G135" s="52"/>
      <c r="H135" s="52"/>
      <c r="I135" s="52"/>
      <c r="J135" s="52"/>
      <c r="K135" s="52"/>
      <c r="L135" s="52"/>
      <c r="M135" s="41">
        <f>IFERROR(ROUND(AVERAGE(C135:L135),2),"")</f>
        <v>88</v>
      </c>
    </row>
    <row r="136" spans="1:13" x14ac:dyDescent="0.25">
      <c r="A136" s="42">
        <v>2</v>
      </c>
      <c r="B136" s="43" t="str">
        <f t="shared" si="17"/>
        <v>MARIA NATHANIA BUDIARSO 8.1</v>
      </c>
      <c r="C136" s="52">
        <v>90</v>
      </c>
      <c r="D136" s="52"/>
      <c r="E136" s="52"/>
      <c r="F136" s="52"/>
      <c r="G136" s="52"/>
      <c r="H136" s="52"/>
      <c r="I136" s="52"/>
      <c r="J136" s="52"/>
      <c r="K136" s="52"/>
      <c r="L136" s="52"/>
      <c r="M136" s="41">
        <f t="shared" ref="M136:M160" si="18">IFERROR(ROUND(AVERAGE(C136:L136),2),"")</f>
        <v>90</v>
      </c>
    </row>
    <row r="137" spans="1:13" x14ac:dyDescent="0.25">
      <c r="A137" s="42">
        <v>3</v>
      </c>
      <c r="B137" s="43" t="str">
        <f t="shared" si="17"/>
        <v>ASHLEE LEADY 8.2</v>
      </c>
      <c r="C137" s="52">
        <v>84</v>
      </c>
      <c r="D137" s="52"/>
      <c r="E137" s="52"/>
      <c r="F137" s="52"/>
      <c r="G137" s="52"/>
      <c r="H137" s="52"/>
      <c r="I137" s="52"/>
      <c r="J137" s="52"/>
      <c r="K137" s="52"/>
      <c r="L137" s="52"/>
      <c r="M137" s="41">
        <f t="shared" si="18"/>
        <v>84</v>
      </c>
    </row>
    <row r="138" spans="1:13" x14ac:dyDescent="0.25">
      <c r="A138" s="42">
        <v>4</v>
      </c>
      <c r="B138" s="43" t="str">
        <f t="shared" si="17"/>
        <v>JASYANDA KARUNISA BADUDU 8.2</v>
      </c>
      <c r="C138" s="52">
        <v>86</v>
      </c>
      <c r="D138" s="52"/>
      <c r="E138" s="52"/>
      <c r="F138" s="52"/>
      <c r="G138" s="52"/>
      <c r="H138" s="52"/>
      <c r="I138" s="52"/>
      <c r="J138" s="52"/>
      <c r="K138" s="52"/>
      <c r="L138" s="52"/>
      <c r="M138" s="41">
        <f t="shared" si="18"/>
        <v>86</v>
      </c>
    </row>
    <row r="139" spans="1:13" x14ac:dyDescent="0.25">
      <c r="A139" s="42">
        <v>5</v>
      </c>
      <c r="B139" s="43" t="str">
        <f t="shared" si="17"/>
        <v>NICOLE ANDREA HALIM 8.2</v>
      </c>
      <c r="C139" s="52">
        <v>86</v>
      </c>
      <c r="D139" s="52"/>
      <c r="E139" s="52"/>
      <c r="F139" s="52"/>
      <c r="G139" s="52"/>
      <c r="H139" s="52"/>
      <c r="I139" s="52"/>
      <c r="J139" s="52"/>
      <c r="K139" s="52"/>
      <c r="L139" s="52"/>
      <c r="M139" s="41">
        <f t="shared" si="18"/>
        <v>86</v>
      </c>
    </row>
    <row r="140" spans="1:13" x14ac:dyDescent="0.25">
      <c r="A140" s="42">
        <v>6</v>
      </c>
      <c r="B140" s="43" t="str">
        <f t="shared" si="17"/>
        <v>CARISSA DHARMASTHIRA OEI 8.3</v>
      </c>
      <c r="C140" s="52">
        <v>80</v>
      </c>
      <c r="D140" s="52"/>
      <c r="E140" s="52"/>
      <c r="F140" s="52"/>
      <c r="G140" s="52"/>
      <c r="H140" s="52"/>
      <c r="I140" s="52"/>
      <c r="J140" s="52"/>
      <c r="K140" s="52"/>
      <c r="L140" s="52"/>
      <c r="M140" s="41">
        <f t="shared" si="18"/>
        <v>80</v>
      </c>
    </row>
    <row r="141" spans="1:13" x14ac:dyDescent="0.25">
      <c r="A141" s="42">
        <v>7</v>
      </c>
      <c r="B141" s="43" t="str">
        <f t="shared" si="17"/>
        <v>CHERISE INDRAWAN 8.3</v>
      </c>
      <c r="C141" s="52">
        <v>80</v>
      </c>
      <c r="D141" s="52"/>
      <c r="E141" s="52"/>
      <c r="F141" s="52"/>
      <c r="G141" s="52"/>
      <c r="H141" s="52"/>
      <c r="I141" s="52"/>
      <c r="J141" s="52"/>
      <c r="K141" s="52"/>
      <c r="L141" s="52"/>
      <c r="M141" s="41">
        <f t="shared" si="18"/>
        <v>80</v>
      </c>
    </row>
    <row r="142" spans="1:13" x14ac:dyDescent="0.25">
      <c r="A142" s="42">
        <v>8</v>
      </c>
      <c r="B142" s="43" t="str">
        <f t="shared" si="17"/>
        <v>LIVIOLA MARZETHA HERLINGGO 8.3</v>
      </c>
      <c r="C142" s="52">
        <v>82</v>
      </c>
      <c r="D142" s="52"/>
      <c r="E142" s="52"/>
      <c r="F142" s="52"/>
      <c r="G142" s="52"/>
      <c r="H142" s="52"/>
      <c r="I142" s="52"/>
      <c r="J142" s="52"/>
      <c r="K142" s="52"/>
      <c r="L142" s="52"/>
      <c r="M142" s="41">
        <f t="shared" si="18"/>
        <v>82</v>
      </c>
    </row>
    <row r="143" spans="1:13" x14ac:dyDescent="0.25">
      <c r="A143" s="42">
        <v>9</v>
      </c>
      <c r="B143" s="43" t="str">
        <f t="shared" si="17"/>
        <v>MARIA REGINA REVA TRIHADI 8.3</v>
      </c>
      <c r="C143" s="52">
        <v>86</v>
      </c>
      <c r="D143" s="52"/>
      <c r="E143" s="52"/>
      <c r="F143" s="52"/>
      <c r="G143" s="52"/>
      <c r="H143" s="52"/>
      <c r="I143" s="52"/>
      <c r="J143" s="52"/>
      <c r="K143" s="52"/>
      <c r="L143" s="52"/>
      <c r="M143" s="41">
        <f t="shared" si="18"/>
        <v>86</v>
      </c>
    </row>
    <row r="144" spans="1:13" x14ac:dyDescent="0.25">
      <c r="A144" s="42">
        <v>10</v>
      </c>
      <c r="B144" s="43" t="str">
        <f t="shared" si="17"/>
        <v>FABIOLA BEATRICE FORDATKOSU 8.4</v>
      </c>
      <c r="C144" s="52">
        <v>88</v>
      </c>
      <c r="D144" s="52"/>
      <c r="E144" s="52"/>
      <c r="F144" s="52"/>
      <c r="G144" s="52"/>
      <c r="H144" s="52"/>
      <c r="I144" s="52"/>
      <c r="J144" s="52"/>
      <c r="K144" s="52"/>
      <c r="L144" s="52"/>
      <c r="M144" s="41">
        <f t="shared" si="18"/>
        <v>88</v>
      </c>
    </row>
    <row r="145" spans="1:13" x14ac:dyDescent="0.25">
      <c r="A145" s="42">
        <v>11</v>
      </c>
      <c r="B145" s="43" t="str">
        <f t="shared" si="17"/>
        <v>KELLY WIBAWA KARTADI 8.4</v>
      </c>
      <c r="C145" s="52">
        <v>86</v>
      </c>
      <c r="D145" s="52"/>
      <c r="E145" s="52"/>
      <c r="F145" s="52"/>
      <c r="G145" s="52"/>
      <c r="H145" s="52"/>
      <c r="I145" s="52"/>
      <c r="J145" s="52"/>
      <c r="K145" s="52"/>
      <c r="L145" s="52"/>
      <c r="M145" s="41">
        <f t="shared" si="18"/>
        <v>86</v>
      </c>
    </row>
    <row r="146" spans="1:13" x14ac:dyDescent="0.25">
      <c r="A146" s="42">
        <v>12</v>
      </c>
      <c r="B146" s="43" t="str">
        <f t="shared" si="17"/>
        <v>SHEENY GLORY PAISELLAH 8.4</v>
      </c>
      <c r="C146" s="52">
        <v>88</v>
      </c>
      <c r="D146" s="52"/>
      <c r="E146" s="52"/>
      <c r="F146" s="52"/>
      <c r="G146" s="52"/>
      <c r="H146" s="52"/>
      <c r="I146" s="52"/>
      <c r="J146" s="52"/>
      <c r="K146" s="52"/>
      <c r="L146" s="52"/>
      <c r="M146" s="41">
        <f t="shared" si="18"/>
        <v>88</v>
      </c>
    </row>
    <row r="147" spans="1:13" x14ac:dyDescent="0.25">
      <c r="A147" s="42">
        <v>13</v>
      </c>
      <c r="B147" s="43" t="str">
        <f t="shared" si="17"/>
        <v>SHERLY VANESSA 8.4</v>
      </c>
      <c r="C147" s="52">
        <v>86</v>
      </c>
      <c r="D147" s="52"/>
      <c r="E147" s="52"/>
      <c r="F147" s="52"/>
      <c r="G147" s="52"/>
      <c r="H147" s="52"/>
      <c r="I147" s="52"/>
      <c r="J147" s="52"/>
      <c r="K147" s="52"/>
      <c r="L147" s="52"/>
      <c r="M147" s="41">
        <f t="shared" si="18"/>
        <v>86</v>
      </c>
    </row>
    <row r="148" spans="1:13" x14ac:dyDescent="0.25">
      <c r="A148" s="42">
        <v>14</v>
      </c>
      <c r="B148" s="43" t="str">
        <f t="shared" si="17"/>
        <v>THALYA MELODY 8.4</v>
      </c>
      <c r="C148" s="52">
        <v>86</v>
      </c>
      <c r="D148" s="52"/>
      <c r="E148" s="52"/>
      <c r="F148" s="52"/>
      <c r="G148" s="52"/>
      <c r="H148" s="52"/>
      <c r="I148" s="52"/>
      <c r="J148" s="52"/>
      <c r="K148" s="52"/>
      <c r="L148" s="52"/>
      <c r="M148" s="41">
        <f t="shared" si="18"/>
        <v>86</v>
      </c>
    </row>
    <row r="149" spans="1:13" x14ac:dyDescent="0.25">
      <c r="A149" s="42">
        <v>15</v>
      </c>
      <c r="B149" s="43">
        <f t="shared" si="17"/>
        <v>0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8"/>
        <v/>
      </c>
    </row>
    <row r="150" spans="1:13" x14ac:dyDescent="0.25">
      <c r="A150" s="42">
        <v>16</v>
      </c>
      <c r="B150" s="43">
        <f t="shared" si="17"/>
        <v>0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8"/>
        <v/>
      </c>
    </row>
    <row r="151" spans="1:13" x14ac:dyDescent="0.25">
      <c r="A151" s="42">
        <v>17</v>
      </c>
      <c r="B151" s="43" t="str">
        <f t="shared" si="17"/>
        <v/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8"/>
        <v/>
      </c>
    </row>
    <row r="152" spans="1:13" x14ac:dyDescent="0.25">
      <c r="A152" s="42">
        <v>18</v>
      </c>
      <c r="B152" s="43" t="str">
        <f t="shared" si="17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8"/>
        <v/>
      </c>
    </row>
    <row r="153" spans="1:13" x14ac:dyDescent="0.25">
      <c r="A153" s="42">
        <v>19</v>
      </c>
      <c r="B153" s="43" t="str">
        <f t="shared" si="17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8"/>
        <v/>
      </c>
    </row>
    <row r="154" spans="1:13" x14ac:dyDescent="0.25">
      <c r="A154" s="42">
        <v>20</v>
      </c>
      <c r="B154" s="43" t="str">
        <f t="shared" si="17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8"/>
        <v/>
      </c>
    </row>
    <row r="155" spans="1:13" x14ac:dyDescent="0.25">
      <c r="A155" s="42">
        <v>21</v>
      </c>
      <c r="B155" s="43" t="str">
        <f t="shared" si="17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8"/>
        <v/>
      </c>
    </row>
    <row r="156" spans="1:13" x14ac:dyDescent="0.25">
      <c r="A156" s="42">
        <v>22</v>
      </c>
      <c r="B156" s="43" t="str">
        <f t="shared" si="17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8"/>
        <v/>
      </c>
    </row>
    <row r="157" spans="1:13" x14ac:dyDescent="0.25">
      <c r="A157" s="42">
        <v>23</v>
      </c>
      <c r="B157" s="43" t="str">
        <f t="shared" si="17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8"/>
        <v/>
      </c>
    </row>
    <row r="158" spans="1:13" x14ac:dyDescent="0.25">
      <c r="A158" s="42">
        <v>24</v>
      </c>
      <c r="B158" s="43" t="str">
        <f t="shared" si="17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8"/>
        <v/>
      </c>
    </row>
    <row r="159" spans="1:13" x14ac:dyDescent="0.25">
      <c r="A159" s="42">
        <v>25</v>
      </c>
      <c r="B159" s="43" t="str">
        <f t="shared" si="17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8"/>
        <v/>
      </c>
    </row>
    <row r="160" spans="1:13" x14ac:dyDescent="0.25">
      <c r="A160" s="42">
        <v>26</v>
      </c>
      <c r="B160" s="43" t="str">
        <f t="shared" si="17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8"/>
        <v/>
      </c>
    </row>
    <row r="163" spans="1:13" x14ac:dyDescent="0.25">
      <c r="A163" s="67" t="s">
        <v>49</v>
      </c>
      <c r="B163" s="76"/>
    </row>
    <row r="165" spans="1:13" x14ac:dyDescent="0.25">
      <c r="B165" s="41" t="s">
        <v>44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39</v>
      </c>
    </row>
    <row r="166" spans="1:13" x14ac:dyDescent="0.25">
      <c r="A166" s="42">
        <v>1</v>
      </c>
      <c r="B166" s="43" t="str">
        <f t="shared" ref="B166:B191" si="19">B11</f>
        <v>KIMBERLEY SHANON ANNABELLE GANAP 8.1</v>
      </c>
      <c r="C166" s="52">
        <v>88</v>
      </c>
      <c r="D166" s="52"/>
      <c r="E166" s="52"/>
      <c r="F166" s="52"/>
      <c r="G166" s="52"/>
      <c r="H166" s="52"/>
      <c r="I166" s="52"/>
      <c r="J166" s="52"/>
      <c r="K166" s="52"/>
      <c r="L166" s="52"/>
      <c r="M166" s="41">
        <f>IFERROR(ROUND(AVERAGE(C166:L166),2),"")</f>
        <v>88</v>
      </c>
    </row>
    <row r="167" spans="1:13" x14ac:dyDescent="0.25">
      <c r="A167" s="42">
        <v>2</v>
      </c>
      <c r="B167" s="43" t="str">
        <f t="shared" si="19"/>
        <v>MARIA NATHANIA BUDIARSO 8.1</v>
      </c>
      <c r="C167" s="52">
        <v>90</v>
      </c>
      <c r="D167" s="52"/>
      <c r="E167" s="52"/>
      <c r="F167" s="52"/>
      <c r="G167" s="52"/>
      <c r="H167" s="52"/>
      <c r="I167" s="52"/>
      <c r="J167" s="52"/>
      <c r="K167" s="52"/>
      <c r="L167" s="52"/>
      <c r="M167" s="41">
        <f t="shared" ref="M167:M191" si="20">IFERROR(ROUND(AVERAGE(C167:L167),2),"")</f>
        <v>90</v>
      </c>
    </row>
    <row r="168" spans="1:13" x14ac:dyDescent="0.25">
      <c r="A168" s="42">
        <v>3</v>
      </c>
      <c r="B168" s="43" t="str">
        <f t="shared" si="19"/>
        <v>ASHLEE LEADY 8.2</v>
      </c>
      <c r="C168" s="52">
        <v>84</v>
      </c>
      <c r="D168" s="52"/>
      <c r="E168" s="52"/>
      <c r="F168" s="52"/>
      <c r="G168" s="52"/>
      <c r="H168" s="52"/>
      <c r="I168" s="52"/>
      <c r="J168" s="52"/>
      <c r="K168" s="52"/>
      <c r="L168" s="52"/>
      <c r="M168" s="41">
        <f t="shared" si="20"/>
        <v>84</v>
      </c>
    </row>
    <row r="169" spans="1:13" x14ac:dyDescent="0.25">
      <c r="A169" s="42">
        <v>4</v>
      </c>
      <c r="B169" s="43" t="str">
        <f t="shared" si="19"/>
        <v>JASYANDA KARUNISA BADUDU 8.2</v>
      </c>
      <c r="C169" s="52">
        <v>86</v>
      </c>
      <c r="D169" s="52"/>
      <c r="E169" s="52"/>
      <c r="F169" s="52"/>
      <c r="G169" s="52"/>
      <c r="H169" s="52"/>
      <c r="I169" s="52"/>
      <c r="J169" s="52"/>
      <c r="K169" s="52"/>
      <c r="L169" s="52"/>
      <c r="M169" s="41">
        <f t="shared" si="20"/>
        <v>86</v>
      </c>
    </row>
    <row r="170" spans="1:13" x14ac:dyDescent="0.25">
      <c r="A170" s="42">
        <v>5</v>
      </c>
      <c r="B170" s="43" t="str">
        <f t="shared" si="19"/>
        <v>NICOLE ANDREA HALIM 8.2</v>
      </c>
      <c r="C170" s="52">
        <v>86</v>
      </c>
      <c r="D170" s="52"/>
      <c r="E170" s="52"/>
      <c r="F170" s="52"/>
      <c r="G170" s="52"/>
      <c r="H170" s="52"/>
      <c r="I170" s="52"/>
      <c r="J170" s="52"/>
      <c r="K170" s="52"/>
      <c r="L170" s="52"/>
      <c r="M170" s="41">
        <f t="shared" si="20"/>
        <v>86</v>
      </c>
    </row>
    <row r="171" spans="1:13" x14ac:dyDescent="0.25">
      <c r="A171" s="42">
        <v>6</v>
      </c>
      <c r="B171" s="43" t="str">
        <f t="shared" si="19"/>
        <v>CARISSA DHARMASTHIRA OEI 8.3</v>
      </c>
      <c r="C171" s="52">
        <v>80</v>
      </c>
      <c r="D171" s="52"/>
      <c r="E171" s="52"/>
      <c r="F171" s="52"/>
      <c r="G171" s="52"/>
      <c r="H171" s="52"/>
      <c r="I171" s="52"/>
      <c r="J171" s="52"/>
      <c r="K171" s="52"/>
      <c r="L171" s="52"/>
      <c r="M171" s="41">
        <f t="shared" si="20"/>
        <v>80</v>
      </c>
    </row>
    <row r="172" spans="1:13" x14ac:dyDescent="0.25">
      <c r="A172" s="42">
        <v>7</v>
      </c>
      <c r="B172" s="43" t="str">
        <f t="shared" si="19"/>
        <v>CHERISE INDRAWAN 8.3</v>
      </c>
      <c r="C172" s="52">
        <v>80</v>
      </c>
      <c r="D172" s="52"/>
      <c r="E172" s="52"/>
      <c r="F172" s="52"/>
      <c r="G172" s="52"/>
      <c r="H172" s="52"/>
      <c r="I172" s="52"/>
      <c r="J172" s="52"/>
      <c r="K172" s="52"/>
      <c r="L172" s="52"/>
      <c r="M172" s="41">
        <f t="shared" si="20"/>
        <v>80</v>
      </c>
    </row>
    <row r="173" spans="1:13" x14ac:dyDescent="0.25">
      <c r="A173" s="42">
        <v>8</v>
      </c>
      <c r="B173" s="43" t="str">
        <f t="shared" si="19"/>
        <v>LIVIOLA MARZETHA HERLINGGO 8.3</v>
      </c>
      <c r="C173" s="52">
        <v>82</v>
      </c>
      <c r="D173" s="52"/>
      <c r="E173" s="52"/>
      <c r="F173" s="52"/>
      <c r="G173" s="52"/>
      <c r="H173" s="52"/>
      <c r="I173" s="52"/>
      <c r="J173" s="52"/>
      <c r="K173" s="52"/>
      <c r="L173" s="52"/>
      <c r="M173" s="41">
        <f t="shared" si="20"/>
        <v>82</v>
      </c>
    </row>
    <row r="174" spans="1:13" x14ac:dyDescent="0.25">
      <c r="A174" s="42">
        <v>9</v>
      </c>
      <c r="B174" s="43" t="str">
        <f t="shared" si="19"/>
        <v>MARIA REGINA REVA TRIHADI 8.3</v>
      </c>
      <c r="C174" s="52">
        <v>86</v>
      </c>
      <c r="D174" s="52"/>
      <c r="E174" s="52"/>
      <c r="F174" s="52"/>
      <c r="G174" s="52"/>
      <c r="H174" s="52"/>
      <c r="I174" s="52"/>
      <c r="J174" s="52"/>
      <c r="K174" s="52"/>
      <c r="L174" s="52"/>
      <c r="M174" s="41">
        <f t="shared" si="20"/>
        <v>86</v>
      </c>
    </row>
    <row r="175" spans="1:13" x14ac:dyDescent="0.25">
      <c r="A175" s="42">
        <v>10</v>
      </c>
      <c r="B175" s="43" t="str">
        <f t="shared" si="19"/>
        <v>FABIOLA BEATRICE FORDATKOSU 8.4</v>
      </c>
      <c r="C175" s="52">
        <v>88</v>
      </c>
      <c r="D175" s="52"/>
      <c r="E175" s="52"/>
      <c r="F175" s="52"/>
      <c r="G175" s="52"/>
      <c r="H175" s="52"/>
      <c r="I175" s="52"/>
      <c r="J175" s="52"/>
      <c r="K175" s="52"/>
      <c r="L175" s="52"/>
      <c r="M175" s="41">
        <f t="shared" si="20"/>
        <v>88</v>
      </c>
    </row>
    <row r="176" spans="1:13" x14ac:dyDescent="0.25">
      <c r="A176" s="42">
        <v>11</v>
      </c>
      <c r="B176" s="43" t="str">
        <f t="shared" si="19"/>
        <v>KELLY WIBAWA KARTADI 8.4</v>
      </c>
      <c r="C176" s="52">
        <v>86</v>
      </c>
      <c r="D176" s="52"/>
      <c r="E176" s="52"/>
      <c r="F176" s="52"/>
      <c r="G176" s="52"/>
      <c r="H176" s="52"/>
      <c r="I176" s="52"/>
      <c r="J176" s="52"/>
      <c r="K176" s="52"/>
      <c r="L176" s="52"/>
      <c r="M176" s="41">
        <f t="shared" si="20"/>
        <v>86</v>
      </c>
    </row>
    <row r="177" spans="1:13" x14ac:dyDescent="0.25">
      <c r="A177" s="42">
        <v>12</v>
      </c>
      <c r="B177" s="43" t="str">
        <f t="shared" si="19"/>
        <v>SHEENY GLORY PAISELLAH 8.4</v>
      </c>
      <c r="C177" s="52">
        <v>88</v>
      </c>
      <c r="D177" s="52"/>
      <c r="E177" s="52"/>
      <c r="F177" s="52"/>
      <c r="G177" s="52"/>
      <c r="H177" s="52"/>
      <c r="I177" s="52"/>
      <c r="J177" s="52"/>
      <c r="K177" s="52"/>
      <c r="L177" s="52"/>
      <c r="M177" s="41">
        <f t="shared" si="20"/>
        <v>88</v>
      </c>
    </row>
    <row r="178" spans="1:13" x14ac:dyDescent="0.25">
      <c r="A178" s="42">
        <v>13</v>
      </c>
      <c r="B178" s="43" t="str">
        <f t="shared" si="19"/>
        <v>SHERLY VANESSA 8.4</v>
      </c>
      <c r="C178" s="52">
        <v>86</v>
      </c>
      <c r="D178" s="52"/>
      <c r="E178" s="52"/>
      <c r="F178" s="52"/>
      <c r="G178" s="52"/>
      <c r="H178" s="52"/>
      <c r="I178" s="52"/>
      <c r="J178" s="52"/>
      <c r="K178" s="52"/>
      <c r="L178" s="52"/>
      <c r="M178" s="41">
        <f t="shared" si="20"/>
        <v>86</v>
      </c>
    </row>
    <row r="179" spans="1:13" x14ac:dyDescent="0.25">
      <c r="A179" s="42">
        <v>14</v>
      </c>
      <c r="B179" s="43" t="str">
        <f t="shared" si="19"/>
        <v>THALYA MELODY 8.4</v>
      </c>
      <c r="C179" s="52">
        <v>86</v>
      </c>
      <c r="D179" s="52"/>
      <c r="E179" s="52"/>
      <c r="F179" s="52"/>
      <c r="G179" s="52"/>
      <c r="H179" s="52"/>
      <c r="I179" s="52"/>
      <c r="J179" s="52"/>
      <c r="K179" s="52"/>
      <c r="L179" s="52"/>
      <c r="M179" s="41">
        <f t="shared" si="20"/>
        <v>86</v>
      </c>
    </row>
    <row r="180" spans="1:13" x14ac:dyDescent="0.25">
      <c r="A180" s="42">
        <v>15</v>
      </c>
      <c r="B180" s="43">
        <f t="shared" si="19"/>
        <v>0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0"/>
        <v/>
      </c>
    </row>
    <row r="181" spans="1:13" x14ac:dyDescent="0.25">
      <c r="A181" s="42">
        <v>16</v>
      </c>
      <c r="B181" s="43">
        <f t="shared" si="19"/>
        <v>0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0"/>
        <v/>
      </c>
    </row>
    <row r="182" spans="1:13" x14ac:dyDescent="0.25">
      <c r="A182" s="42">
        <v>17</v>
      </c>
      <c r="B182" s="43" t="str">
        <f t="shared" si="19"/>
        <v/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0"/>
        <v/>
      </c>
    </row>
    <row r="183" spans="1:13" x14ac:dyDescent="0.25">
      <c r="A183" s="42">
        <v>18</v>
      </c>
      <c r="B183" s="43" t="str">
        <f t="shared" si="19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0"/>
        <v/>
      </c>
    </row>
    <row r="184" spans="1:13" x14ac:dyDescent="0.25">
      <c r="A184" s="42">
        <v>19</v>
      </c>
      <c r="B184" s="43" t="str">
        <f t="shared" si="19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0"/>
        <v/>
      </c>
    </row>
    <row r="185" spans="1:13" x14ac:dyDescent="0.25">
      <c r="A185" s="42">
        <v>20</v>
      </c>
      <c r="B185" s="43" t="str">
        <f t="shared" si="19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0"/>
        <v/>
      </c>
    </row>
    <row r="186" spans="1:13" x14ac:dyDescent="0.25">
      <c r="A186" s="42">
        <v>21</v>
      </c>
      <c r="B186" s="43" t="str">
        <f t="shared" si="19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0"/>
        <v/>
      </c>
    </row>
    <row r="187" spans="1:13" x14ac:dyDescent="0.25">
      <c r="A187" s="42">
        <v>22</v>
      </c>
      <c r="B187" s="43" t="str">
        <f t="shared" si="19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0"/>
        <v/>
      </c>
    </row>
    <row r="188" spans="1:13" x14ac:dyDescent="0.25">
      <c r="A188" s="42">
        <v>23</v>
      </c>
      <c r="B188" s="43" t="str">
        <f t="shared" si="19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0"/>
        <v/>
      </c>
    </row>
    <row r="189" spans="1:13" x14ac:dyDescent="0.25">
      <c r="A189" s="42">
        <v>24</v>
      </c>
      <c r="B189" s="43" t="str">
        <f t="shared" si="19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0"/>
        <v/>
      </c>
    </row>
    <row r="190" spans="1:13" x14ac:dyDescent="0.25">
      <c r="A190" s="42">
        <v>25</v>
      </c>
      <c r="B190" s="43" t="str">
        <f t="shared" si="19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0"/>
        <v/>
      </c>
    </row>
    <row r="191" spans="1:13" x14ac:dyDescent="0.25">
      <c r="A191" s="42">
        <v>26</v>
      </c>
      <c r="B191" s="43" t="str">
        <f t="shared" si="19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0"/>
        <v/>
      </c>
    </row>
  </sheetData>
  <sheetProtection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opLeftCell="A6" workbookViewId="0">
      <selection activeCell="B11" sqref="B11:B24"/>
    </sheetView>
  </sheetViews>
  <sheetFormatPr defaultColWidth="9.140625" defaultRowHeight="15" x14ac:dyDescent="0.25"/>
  <cols>
    <col min="1" max="1" width="9.140625" style="39"/>
    <col min="2" max="2" width="41.140625" style="39" customWidth="1"/>
    <col min="3" max="12" width="4.85546875" style="39" customWidth="1"/>
    <col min="13" max="13" width="8.855468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ht="14.45" x14ac:dyDescent="0.35">
      <c r="A1" s="103" t="s">
        <v>35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59"/>
      <c r="O1" s="59"/>
      <c r="P1" s="59"/>
      <c r="Q1" s="59"/>
      <c r="R1" s="59"/>
      <c r="S1" s="59"/>
      <c r="T1" s="59"/>
      <c r="U1" s="59"/>
      <c r="V1" s="59"/>
    </row>
    <row r="2" spans="1:22" ht="14.45" x14ac:dyDescent="0.35">
      <c r="A2" s="103" t="s">
        <v>0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59"/>
      <c r="O2" s="59"/>
      <c r="P2" s="59"/>
      <c r="Q2" s="59"/>
      <c r="R2" s="59"/>
      <c r="S2" s="59"/>
      <c r="T2" s="59"/>
      <c r="U2" s="59"/>
      <c r="V2" s="59"/>
    </row>
    <row r="3" spans="1:22" ht="14.45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ht="14.45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ht="14.45" x14ac:dyDescent="0.35">
      <c r="A5" s="40"/>
      <c r="B5" s="40" t="s">
        <v>1</v>
      </c>
      <c r="C5" s="50" t="str">
        <f>": "&amp;Input!K16</f>
        <v>: 7,1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ht="14.45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38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ht="14.45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ht="14.45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104" t="s">
        <v>6</v>
      </c>
      <c r="B9" s="104" t="s">
        <v>7</v>
      </c>
      <c r="C9" s="63" t="str">
        <f>B39</f>
        <v>CT</v>
      </c>
      <c r="D9" s="63" t="str">
        <f>B70</f>
        <v>P</v>
      </c>
      <c r="E9" s="63" t="str">
        <f>B101</f>
        <v>Q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104" t="s">
        <v>43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106"/>
      <c r="B10" s="105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106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ht="14.45" x14ac:dyDescent="0.35">
      <c r="A11" s="42">
        <v>1</v>
      </c>
      <c r="B11" s="43" t="s">
        <v>71</v>
      </c>
      <c r="C11" s="60" t="str">
        <f t="shared" ref="C11:C30" si="0">M42</f>
        <v/>
      </c>
      <c r="D11" s="60" t="str">
        <f t="shared" ref="D11:D30" si="1">M73</f>
        <v/>
      </c>
      <c r="E11" s="60"/>
      <c r="F11" s="60"/>
      <c r="G11" s="60"/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ht="14.45" x14ac:dyDescent="0.35">
      <c r="A12" s="42">
        <v>2</v>
      </c>
      <c r="B12" s="43" t="s">
        <v>72</v>
      </c>
      <c r="C12" s="60" t="str">
        <f t="shared" si="0"/>
        <v/>
      </c>
      <c r="D12" s="60" t="str">
        <f t="shared" si="1"/>
        <v/>
      </c>
      <c r="E12" s="60"/>
      <c r="F12" s="60"/>
      <c r="G12" s="60"/>
      <c r="H12" s="61"/>
      <c r="I12" s="61"/>
      <c r="J12" s="61"/>
      <c r="K12" s="61"/>
      <c r="L12" s="61"/>
      <c r="M12" s="41" t="str">
        <f t="shared" ref="M12:M33" si="2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ht="14.45" x14ac:dyDescent="0.35">
      <c r="A13" s="42">
        <v>3</v>
      </c>
      <c r="B13" s="43" t="s">
        <v>73</v>
      </c>
      <c r="C13" s="60" t="str">
        <f t="shared" si="0"/>
        <v/>
      </c>
      <c r="D13" s="60" t="str">
        <f t="shared" si="1"/>
        <v/>
      </c>
      <c r="E13" s="60"/>
      <c r="F13" s="60"/>
      <c r="G13" s="60"/>
      <c r="H13" s="61"/>
      <c r="I13" s="61"/>
      <c r="J13" s="61"/>
      <c r="K13" s="61"/>
      <c r="L13" s="61"/>
      <c r="M13" s="41" t="str">
        <f t="shared" si="2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ht="14.45" x14ac:dyDescent="0.35">
      <c r="A14" s="42">
        <v>4</v>
      </c>
      <c r="B14" s="43" t="s">
        <v>74</v>
      </c>
      <c r="C14" s="60" t="str">
        <f t="shared" si="0"/>
        <v/>
      </c>
      <c r="D14" s="60" t="str">
        <f t="shared" si="1"/>
        <v/>
      </c>
      <c r="E14" s="60"/>
      <c r="F14" s="60"/>
      <c r="G14" s="60"/>
      <c r="H14" s="61"/>
      <c r="I14" s="61"/>
      <c r="J14" s="61"/>
      <c r="K14" s="61"/>
      <c r="L14" s="61"/>
      <c r="M14" s="41" t="str">
        <f t="shared" si="2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ht="14.45" x14ac:dyDescent="0.35">
      <c r="A15" s="42">
        <v>5</v>
      </c>
      <c r="B15" s="43" t="s">
        <v>75</v>
      </c>
      <c r="C15" s="60" t="str">
        <f t="shared" si="0"/>
        <v/>
      </c>
      <c r="D15" s="60" t="str">
        <f t="shared" si="1"/>
        <v/>
      </c>
      <c r="E15" s="60"/>
      <c r="F15" s="60"/>
      <c r="G15" s="60"/>
      <c r="H15" s="61"/>
      <c r="I15" s="61"/>
      <c r="J15" s="61"/>
      <c r="K15" s="61"/>
      <c r="L15" s="61"/>
      <c r="M15" s="41" t="str">
        <f t="shared" si="2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ht="14.45" x14ac:dyDescent="0.35">
      <c r="A16" s="42">
        <v>6</v>
      </c>
      <c r="B16" s="43" t="s">
        <v>76</v>
      </c>
      <c r="C16" s="60" t="str">
        <f t="shared" si="0"/>
        <v/>
      </c>
      <c r="D16" s="60" t="str">
        <f t="shared" si="1"/>
        <v/>
      </c>
      <c r="E16" s="60"/>
      <c r="F16" s="60"/>
      <c r="G16" s="60"/>
      <c r="H16" s="61"/>
      <c r="I16" s="61"/>
      <c r="J16" s="61"/>
      <c r="K16" s="61"/>
      <c r="L16" s="61"/>
      <c r="M16" s="41" t="str">
        <f t="shared" si="2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ht="14.45" x14ac:dyDescent="0.35">
      <c r="A17" s="42">
        <v>7</v>
      </c>
      <c r="B17" s="43" t="s">
        <v>77</v>
      </c>
      <c r="C17" s="60" t="str">
        <f t="shared" si="0"/>
        <v/>
      </c>
      <c r="D17" s="60" t="str">
        <f t="shared" si="1"/>
        <v/>
      </c>
      <c r="E17" s="60"/>
      <c r="F17" s="60"/>
      <c r="G17" s="60"/>
      <c r="H17" s="61"/>
      <c r="I17" s="61"/>
      <c r="J17" s="61"/>
      <c r="K17" s="61"/>
      <c r="L17" s="61"/>
      <c r="M17" s="41" t="str">
        <f t="shared" si="2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ht="14.45" x14ac:dyDescent="0.35">
      <c r="A18" s="42">
        <v>8</v>
      </c>
      <c r="B18" s="43" t="s">
        <v>78</v>
      </c>
      <c r="C18" s="60" t="str">
        <f t="shared" si="0"/>
        <v/>
      </c>
      <c r="D18" s="60" t="str">
        <f t="shared" si="1"/>
        <v/>
      </c>
      <c r="E18" s="60"/>
      <c r="F18" s="60"/>
      <c r="G18" s="60"/>
      <c r="H18" s="61"/>
      <c r="I18" s="61"/>
      <c r="J18" s="61"/>
      <c r="K18" s="61"/>
      <c r="L18" s="61"/>
      <c r="M18" s="41" t="str">
        <f t="shared" si="2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ht="14.45" x14ac:dyDescent="0.35">
      <c r="A19" s="42">
        <v>9</v>
      </c>
      <c r="B19" s="43" t="s">
        <v>79</v>
      </c>
      <c r="C19" s="60" t="str">
        <f t="shared" si="0"/>
        <v/>
      </c>
      <c r="D19" s="60" t="str">
        <f t="shared" si="1"/>
        <v/>
      </c>
      <c r="E19" s="60"/>
      <c r="F19" s="60"/>
      <c r="G19" s="60"/>
      <c r="H19" s="61"/>
      <c r="I19" s="61"/>
      <c r="J19" s="61"/>
      <c r="K19" s="61"/>
      <c r="L19" s="61"/>
      <c r="M19" s="41" t="str">
        <f t="shared" si="2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ht="14.45" x14ac:dyDescent="0.35">
      <c r="A20" s="42">
        <v>10</v>
      </c>
      <c r="B20" s="43" t="s">
        <v>80</v>
      </c>
      <c r="C20" s="60" t="str">
        <f t="shared" si="0"/>
        <v/>
      </c>
      <c r="D20" s="60" t="str">
        <f t="shared" si="1"/>
        <v/>
      </c>
      <c r="E20" s="60"/>
      <c r="F20" s="60"/>
      <c r="G20" s="60"/>
      <c r="H20" s="61"/>
      <c r="I20" s="61"/>
      <c r="J20" s="61"/>
      <c r="K20" s="61"/>
      <c r="L20" s="61"/>
      <c r="M20" s="41" t="str">
        <f t="shared" si="2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ht="14.45" x14ac:dyDescent="0.35">
      <c r="A21" s="42">
        <v>11</v>
      </c>
      <c r="B21" s="43" t="s">
        <v>81</v>
      </c>
      <c r="C21" s="60" t="str">
        <f t="shared" si="0"/>
        <v/>
      </c>
      <c r="D21" s="60" t="str">
        <f t="shared" si="1"/>
        <v/>
      </c>
      <c r="E21" s="60"/>
      <c r="F21" s="60"/>
      <c r="G21" s="60"/>
      <c r="H21" s="61"/>
      <c r="I21" s="61"/>
      <c r="J21" s="61"/>
      <c r="K21" s="61"/>
      <c r="L21" s="61"/>
      <c r="M21" s="41" t="str">
        <f t="shared" si="2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ht="14.45" x14ac:dyDescent="0.35">
      <c r="A22" s="42">
        <v>12</v>
      </c>
      <c r="B22" s="43" t="s">
        <v>82</v>
      </c>
      <c r="C22" s="60" t="str">
        <f t="shared" si="0"/>
        <v/>
      </c>
      <c r="D22" s="60" t="str">
        <f t="shared" si="1"/>
        <v/>
      </c>
      <c r="E22" s="60"/>
      <c r="F22" s="60"/>
      <c r="G22" s="60"/>
      <c r="H22" s="61"/>
      <c r="I22" s="61"/>
      <c r="J22" s="61"/>
      <c r="K22" s="61"/>
      <c r="L22" s="61"/>
      <c r="M22" s="41" t="str">
        <f t="shared" si="2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ht="14.45" x14ac:dyDescent="0.35">
      <c r="A23" s="42">
        <v>13</v>
      </c>
      <c r="B23" s="43" t="s">
        <v>83</v>
      </c>
      <c r="C23" s="60" t="str">
        <f t="shared" si="0"/>
        <v/>
      </c>
      <c r="D23" s="60" t="str">
        <f t="shared" si="1"/>
        <v/>
      </c>
      <c r="E23" s="60"/>
      <c r="F23" s="60"/>
      <c r="G23" s="60"/>
      <c r="H23" s="61"/>
      <c r="I23" s="61"/>
      <c r="J23" s="61"/>
      <c r="K23" s="61"/>
      <c r="L23" s="61"/>
      <c r="M23" s="41" t="str">
        <f t="shared" si="2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ht="14.45" x14ac:dyDescent="0.35">
      <c r="A24" s="42">
        <v>14</v>
      </c>
      <c r="B24" s="43" t="s">
        <v>84</v>
      </c>
      <c r="C24" s="60" t="str">
        <f t="shared" si="0"/>
        <v/>
      </c>
      <c r="D24" s="60" t="str">
        <f t="shared" si="1"/>
        <v/>
      </c>
      <c r="E24" s="60"/>
      <c r="F24" s="60"/>
      <c r="G24" s="60"/>
      <c r="H24" s="61"/>
      <c r="I24" s="61"/>
      <c r="J24" s="61"/>
      <c r="K24" s="61"/>
      <c r="L24" s="61"/>
      <c r="M24" s="41" t="str">
        <f t="shared" si="2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ht="14.45" x14ac:dyDescent="0.35">
      <c r="A25" s="42">
        <v>15</v>
      </c>
      <c r="B25" s="43"/>
      <c r="C25" s="60" t="str">
        <f t="shared" si="0"/>
        <v/>
      </c>
      <c r="D25" s="60" t="str">
        <f t="shared" si="1"/>
        <v/>
      </c>
      <c r="E25" s="60" t="str">
        <f t="shared" ref="E25:E30" si="3">M118</f>
        <v/>
      </c>
      <c r="F25" s="60" t="str">
        <f t="shared" ref="F25:F33" si="4">M149</f>
        <v/>
      </c>
      <c r="G25" s="60" t="str">
        <f t="shared" ref="G25:G33" si="5">M180</f>
        <v/>
      </c>
      <c r="H25" s="61"/>
      <c r="I25" s="61"/>
      <c r="J25" s="61"/>
      <c r="K25" s="61"/>
      <c r="L25" s="61"/>
      <c r="M25" s="41" t="str">
        <f t="shared" si="2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ht="14.45" x14ac:dyDescent="0.35">
      <c r="A26" s="42">
        <v>16</v>
      </c>
      <c r="B26" s="43"/>
      <c r="C26" s="60" t="str">
        <f t="shared" si="0"/>
        <v/>
      </c>
      <c r="D26" s="60" t="str">
        <f t="shared" si="1"/>
        <v/>
      </c>
      <c r="E26" s="60" t="str">
        <f t="shared" si="3"/>
        <v/>
      </c>
      <c r="F26" s="60" t="str">
        <f t="shared" si="4"/>
        <v/>
      </c>
      <c r="G26" s="60" t="str">
        <f t="shared" si="5"/>
        <v/>
      </c>
      <c r="H26" s="61"/>
      <c r="I26" s="61"/>
      <c r="J26" s="61"/>
      <c r="K26" s="61"/>
      <c r="L26" s="61"/>
      <c r="M26" s="41" t="str">
        <f t="shared" si="2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ht="14.45" x14ac:dyDescent="0.35">
      <c r="A27" s="42">
        <v>17</v>
      </c>
      <c r="B27" s="43" t="str">
        <f>Input!B41</f>
        <v/>
      </c>
      <c r="C27" s="60" t="str">
        <f t="shared" si="0"/>
        <v/>
      </c>
      <c r="D27" s="60" t="str">
        <f t="shared" si="1"/>
        <v/>
      </c>
      <c r="E27" s="60" t="str">
        <f t="shared" si="3"/>
        <v/>
      </c>
      <c r="F27" s="60" t="str">
        <f t="shared" si="4"/>
        <v/>
      </c>
      <c r="G27" s="60" t="str">
        <f t="shared" si="5"/>
        <v/>
      </c>
      <c r="H27" s="61"/>
      <c r="I27" s="61"/>
      <c r="J27" s="61"/>
      <c r="K27" s="61"/>
      <c r="L27" s="61"/>
      <c r="M27" s="41" t="str">
        <f t="shared" si="2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ht="14.45" x14ac:dyDescent="0.35">
      <c r="A28" s="42">
        <v>18</v>
      </c>
      <c r="B28" s="43" t="str">
        <f>Input!B42</f>
        <v/>
      </c>
      <c r="C28" s="60" t="str">
        <f t="shared" si="0"/>
        <v/>
      </c>
      <c r="D28" s="60" t="str">
        <f t="shared" si="1"/>
        <v/>
      </c>
      <c r="E28" s="60" t="str">
        <f t="shared" si="3"/>
        <v/>
      </c>
      <c r="F28" s="60" t="str">
        <f t="shared" si="4"/>
        <v/>
      </c>
      <c r="G28" s="60" t="str">
        <f t="shared" si="5"/>
        <v/>
      </c>
      <c r="H28" s="61"/>
      <c r="I28" s="61"/>
      <c r="J28" s="61"/>
      <c r="K28" s="61"/>
      <c r="L28" s="61"/>
      <c r="M28" s="41" t="str">
        <f t="shared" si="2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ht="14.45" x14ac:dyDescent="0.35">
      <c r="A29" s="42">
        <v>19</v>
      </c>
      <c r="B29" s="43" t="str">
        <f>Input!B43</f>
        <v/>
      </c>
      <c r="C29" s="60" t="str">
        <f t="shared" si="0"/>
        <v/>
      </c>
      <c r="D29" s="60" t="str">
        <f t="shared" si="1"/>
        <v/>
      </c>
      <c r="E29" s="60" t="str">
        <f t="shared" si="3"/>
        <v/>
      </c>
      <c r="F29" s="60" t="str">
        <f t="shared" si="4"/>
        <v/>
      </c>
      <c r="G29" s="60" t="str">
        <f t="shared" si="5"/>
        <v/>
      </c>
      <c r="H29" s="61"/>
      <c r="I29" s="61"/>
      <c r="J29" s="61"/>
      <c r="K29" s="61"/>
      <c r="L29" s="61"/>
      <c r="M29" s="41" t="str">
        <f t="shared" si="2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ht="14.45" x14ac:dyDescent="0.35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3"/>
        <v/>
      </c>
      <c r="F30" s="60" t="str">
        <f t="shared" si="4"/>
        <v/>
      </c>
      <c r="G30" s="60" t="str">
        <f t="shared" si="5"/>
        <v/>
      </c>
      <c r="H30" s="61"/>
      <c r="I30" s="61"/>
      <c r="J30" s="61"/>
      <c r="K30" s="61"/>
      <c r="L30" s="61"/>
      <c r="M30" s="41" t="str">
        <f t="shared" si="2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ht="14.45" x14ac:dyDescent="0.35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4"/>
        <v/>
      </c>
      <c r="G31" s="60" t="str">
        <f t="shared" si="5"/>
        <v/>
      </c>
      <c r="H31" s="61"/>
      <c r="I31" s="61"/>
      <c r="J31" s="61"/>
      <c r="K31" s="61"/>
      <c r="L31" s="61"/>
      <c r="M31" s="41" t="str">
        <f t="shared" si="2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4"/>
        <v/>
      </c>
      <c r="G32" s="60" t="str">
        <f t="shared" si="5"/>
        <v/>
      </c>
      <c r="H32" s="61"/>
      <c r="I32" s="61"/>
      <c r="J32" s="61"/>
      <c r="K32" s="61"/>
      <c r="L32" s="61"/>
      <c r="M32" s="41" t="str">
        <f t="shared" si="2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4"/>
        <v/>
      </c>
      <c r="G33" s="60" t="str">
        <f t="shared" si="5"/>
        <v/>
      </c>
      <c r="H33" s="61"/>
      <c r="I33" s="61"/>
      <c r="J33" s="61"/>
      <c r="K33" s="61"/>
      <c r="L33" s="61"/>
      <c r="M33" s="41" t="str">
        <f t="shared" si="2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102"/>
      <c r="T38" s="102"/>
      <c r="U38" s="102"/>
    </row>
    <row r="39" spans="1:22" x14ac:dyDescent="0.25">
      <c r="A39" s="66" t="s">
        <v>45</v>
      </c>
      <c r="B39" s="76" t="s">
        <v>40</v>
      </c>
      <c r="S39" s="44"/>
    </row>
    <row r="41" spans="1:22" x14ac:dyDescent="0.25">
      <c r="B41" s="41" t="s">
        <v>44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39</v>
      </c>
    </row>
    <row r="42" spans="1:22" x14ac:dyDescent="0.25">
      <c r="A42" s="42">
        <v>1</v>
      </c>
      <c r="B42" s="43" t="str">
        <f t="shared" ref="B42:B67" si="12">B11</f>
        <v>KIMBERLEY SHANON ANNABELLE GANAP 8.1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MARIA NATHANIA BUDIARSO 8.1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ASHLEE LEADY 8.2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JASYANDA KARUNISA BADUDU 8.2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NICOLE ANDREA HALIM 8.2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CARISSA DHARMASTHIRA OEI 8.3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CHERISE INDRAWAN 8.3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LIVIOLA MARZETHA HERLINGGO 8.3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MARIA REGINA REVA TRIHADI 8.3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FABIOLA BEATRICE FORDATKOSU 8.4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KELLY WIBAWA KARTADI 8.4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SHEENY GLORY PAISELLAH 8.4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SHERLY VANESSA 8.4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THALYA MELODY 8.4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>
        <f t="shared" si="12"/>
        <v>0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>
        <f t="shared" si="12"/>
        <v>0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/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46</v>
      </c>
      <c r="B70" s="76" t="s">
        <v>11</v>
      </c>
    </row>
    <row r="72" spans="1:13" x14ac:dyDescent="0.25">
      <c r="B72" s="41" t="s">
        <v>44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39</v>
      </c>
    </row>
    <row r="73" spans="1:13" x14ac:dyDescent="0.25">
      <c r="A73" s="42">
        <v>1</v>
      </c>
      <c r="B73" s="43" t="str">
        <f t="shared" ref="B73:B98" si="14">B11</f>
        <v>KIMBERLEY SHANON ANNABELLE GANAP 8.1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MARIA NATHANIA BUDIARSO 8.1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ASHLEE LEADY 8.2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JASYANDA KARUNISA BADUDU 8.2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NICOLE ANDREA HALIM 8.2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CARISSA DHARMASTHIRA OEI 8.3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CHERISE INDRAWAN 8.3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LIVIOLA MARZETHA HERLINGGO 8.3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MARIA REGINA REVA TRIHADI 8.3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FABIOLA BEATRICE FORDATKOSU 8.4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KELLY WIBAWA KARTADI 8.4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SHEENY GLORY PAISELLAH 8.4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SHERLY VANESSA 8.4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THALYA MELODY 8.4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>
        <f t="shared" si="14"/>
        <v>0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>
        <f t="shared" si="14"/>
        <v>0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/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</v>
      </c>
      <c r="B101" s="76" t="s">
        <v>41</v>
      </c>
    </row>
    <row r="103" spans="1:13" x14ac:dyDescent="0.25">
      <c r="B103" s="41" t="s">
        <v>44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39</v>
      </c>
    </row>
    <row r="104" spans="1:13" x14ac:dyDescent="0.25">
      <c r="A104" s="42">
        <v>1</v>
      </c>
      <c r="B104" s="43" t="str">
        <f t="shared" ref="B104:B129" si="16">B11</f>
        <v>KIMBERLEY SHANON ANNABELLE GANAP 8.1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MARIA NATHANIA BUDIARSO 8.1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ASHLEE LEADY 8.2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JASYANDA KARUNISA BADUDU 8.2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NICOLE ANDREA HALIM 8.2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CARISSA DHARMASTHIRA OEI 8.3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CHERISE INDRAWAN 8.3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LIVIOLA MARZETHA HERLINGGO 8.3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MARIA REGINA REVA TRIHADI 8.3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FABIOLA BEATRICE FORDATKOSU 8.4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KELLY WIBAWA KARTADI 8.4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SHEENY GLORY PAISELLAH 8.4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SHERLY VANESSA 8.4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THALYA MELODY 8.4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>
        <f t="shared" si="16"/>
        <v>0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>
        <f t="shared" si="16"/>
        <v>0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/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</v>
      </c>
      <c r="B132" s="76" t="s">
        <v>42</v>
      </c>
    </row>
    <row r="134" spans="1:13" x14ac:dyDescent="0.25">
      <c r="B134" s="41" t="s">
        <v>44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39</v>
      </c>
    </row>
    <row r="135" spans="1:13" x14ac:dyDescent="0.25">
      <c r="A135" s="42">
        <v>1</v>
      </c>
      <c r="B135" s="43" t="str">
        <f t="shared" ref="B135:B160" si="18">B11</f>
        <v>KIMBERLEY SHANON ANNABELLE GANAP 8.1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MARIA NATHANIA BUDIARSO 8.1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ASHLEE LEADY 8.2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JASYANDA KARUNISA BADUDU 8.2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NICOLE ANDREA HALIM 8.2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CARISSA DHARMASTHIRA OEI 8.3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CHERISE INDRAWAN 8.3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LIVIOLA MARZETHA HERLINGGO 8.3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MARIA REGINA REVA TRIHADI 8.3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FABIOLA BEATRICE FORDATKOSU 8.4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KELLY WIBAWA KARTADI 8.4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SHEENY GLORY PAISELLAH 8.4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SHERLY VANESSA 8.4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THALYA MELODY 8.4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>
        <f t="shared" si="18"/>
        <v>0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>
        <f t="shared" si="18"/>
        <v>0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/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49</v>
      </c>
      <c r="B163" s="76"/>
    </row>
    <row r="165" spans="1:13" x14ac:dyDescent="0.25">
      <c r="B165" s="41" t="s">
        <v>44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39</v>
      </c>
    </row>
    <row r="166" spans="1:13" x14ac:dyDescent="0.25">
      <c r="A166" s="42">
        <v>1</v>
      </c>
      <c r="B166" s="43" t="str">
        <f t="shared" ref="B166:B191" si="20">B11</f>
        <v>KIMBERLEY SHANON ANNABELLE GANAP 8.1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MARIA NATHANIA BUDIARSO 8.1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ASHLEE LEADY 8.2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JASYANDA KARUNISA BADUDU 8.2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NICOLE ANDREA HALIM 8.2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CARISSA DHARMASTHIRA OEI 8.3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CHERISE INDRAWAN 8.3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LIVIOLA MARZETHA HERLINGGO 8.3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MARIA REGINA REVA TRIHADI 8.3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FABIOLA BEATRICE FORDATKOSU 8.4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KELLY WIBAWA KARTADI 8.4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SHEENY GLORY PAISELLAH 8.4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SHERLY VANESSA 8.4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THALYA MELODY 8.4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>
        <f t="shared" si="20"/>
        <v>0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>
        <f t="shared" si="20"/>
        <v>0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/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25" zoomScale="90" zoomScaleNormal="90" workbookViewId="0">
      <selection activeCell="E55" sqref="E55"/>
    </sheetView>
  </sheetViews>
  <sheetFormatPr defaultColWidth="9.140625" defaultRowHeight="15" x14ac:dyDescent="0.25"/>
  <cols>
    <col min="1" max="1" width="9.140625" style="39"/>
    <col min="2" max="2" width="41.140625" style="39" customWidth="1"/>
    <col min="3" max="12" width="4.85546875" style="39" customWidth="1"/>
    <col min="13" max="13" width="8.855468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ht="14.45" x14ac:dyDescent="0.35">
      <c r="A1" s="103" t="s">
        <v>35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59"/>
      <c r="O1" s="59"/>
      <c r="P1" s="59"/>
      <c r="Q1" s="59"/>
      <c r="R1" s="59"/>
      <c r="S1" s="59"/>
      <c r="T1" s="59"/>
      <c r="U1" s="59"/>
      <c r="V1" s="59"/>
    </row>
    <row r="2" spans="1:22" ht="14.45" x14ac:dyDescent="0.35">
      <c r="A2" s="103" t="s">
        <v>0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59"/>
      <c r="O2" s="59"/>
      <c r="P2" s="59"/>
      <c r="Q2" s="59"/>
      <c r="R2" s="59"/>
      <c r="S2" s="59"/>
      <c r="T2" s="59"/>
      <c r="U2" s="59"/>
      <c r="V2" s="59"/>
    </row>
    <row r="3" spans="1:22" ht="14.45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ht="14.45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ht="14.45" x14ac:dyDescent="0.35">
      <c r="A5" s="40"/>
      <c r="B5" s="40" t="s">
        <v>1</v>
      </c>
      <c r="C5" s="50" t="str">
        <f>": "&amp;Input!K16</f>
        <v>: 7,1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ht="14.45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38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ht="14.45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ht="14.45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104" t="s">
        <v>6</v>
      </c>
      <c r="B9" s="104" t="s">
        <v>7</v>
      </c>
      <c r="C9" s="63" t="str">
        <f>B39</f>
        <v>CT</v>
      </c>
      <c r="D9" s="63" t="str">
        <f>B70</f>
        <v>P</v>
      </c>
      <c r="E9" s="63" t="str">
        <f>B101</f>
        <v>FT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104" t="s">
        <v>43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106"/>
      <c r="B10" s="105"/>
      <c r="C10" s="72">
        <v>0.3</v>
      </c>
      <c r="D10" s="72">
        <v>0.3</v>
      </c>
      <c r="E10" s="72">
        <v>0.4</v>
      </c>
      <c r="F10" s="72"/>
      <c r="G10" s="72"/>
      <c r="H10" s="73"/>
      <c r="I10" s="73"/>
      <c r="J10" s="73"/>
      <c r="K10" s="73"/>
      <c r="L10" s="73"/>
      <c r="M10" s="106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ht="14.45" x14ac:dyDescent="0.35">
      <c r="A11" s="42">
        <v>1</v>
      </c>
      <c r="B11" s="43" t="s">
        <v>71</v>
      </c>
      <c r="C11" s="60" t="str">
        <f t="shared" ref="C11:C30" si="0">M42</f>
        <v/>
      </c>
      <c r="D11" s="60" t="str">
        <f>M73</f>
        <v/>
      </c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ht="14.45" x14ac:dyDescent="0.35">
      <c r="A12" s="42">
        <v>2</v>
      </c>
      <c r="B12" s="43" t="s">
        <v>72</v>
      </c>
      <c r="C12" s="60" t="str">
        <f t="shared" si="0"/>
        <v/>
      </c>
      <c r="D12" s="60" t="str">
        <f t="shared" ref="D12:D24" si="4">M74</f>
        <v/>
      </c>
      <c r="E12" s="60" t="str">
        <f t="shared" si="1"/>
        <v/>
      </c>
      <c r="F12" s="60"/>
      <c r="G12" s="60"/>
      <c r="H12" s="62"/>
      <c r="I12" s="61"/>
      <c r="J12" s="61"/>
      <c r="K12" s="61"/>
      <c r="L12" s="61"/>
      <c r="M12" s="41" t="str">
        <f t="shared" ref="M12:M33" si="5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ht="14.45" x14ac:dyDescent="0.35">
      <c r="A13" s="42">
        <v>3</v>
      </c>
      <c r="B13" s="43" t="s">
        <v>73</v>
      </c>
      <c r="C13" s="60" t="str">
        <f t="shared" si="0"/>
        <v/>
      </c>
      <c r="D13" s="60" t="str">
        <f t="shared" si="4"/>
        <v/>
      </c>
      <c r="E13" s="60" t="str">
        <f t="shared" si="1"/>
        <v/>
      </c>
      <c r="F13" s="60"/>
      <c r="G13" s="60"/>
      <c r="H13" s="62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ht="14.45" x14ac:dyDescent="0.35">
      <c r="A14" s="42">
        <v>4</v>
      </c>
      <c r="B14" s="43" t="s">
        <v>74</v>
      </c>
      <c r="C14" s="60" t="str">
        <f t="shared" si="0"/>
        <v/>
      </c>
      <c r="D14" s="60" t="str">
        <f t="shared" si="4"/>
        <v/>
      </c>
      <c r="E14" s="60" t="str">
        <f t="shared" si="1"/>
        <v/>
      </c>
      <c r="F14" s="60"/>
      <c r="G14" s="60"/>
      <c r="H14" s="62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ht="14.45" x14ac:dyDescent="0.35">
      <c r="A15" s="42">
        <v>5</v>
      </c>
      <c r="B15" s="43" t="s">
        <v>75</v>
      </c>
      <c r="C15" s="60" t="str">
        <f t="shared" si="0"/>
        <v/>
      </c>
      <c r="D15" s="60" t="str">
        <f t="shared" si="4"/>
        <v/>
      </c>
      <c r="E15" s="60" t="str">
        <f t="shared" si="1"/>
        <v/>
      </c>
      <c r="F15" s="60"/>
      <c r="G15" s="60"/>
      <c r="H15" s="62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ht="14.45" x14ac:dyDescent="0.35">
      <c r="A16" s="42">
        <v>6</v>
      </c>
      <c r="B16" s="43" t="s">
        <v>76</v>
      </c>
      <c r="C16" s="60" t="str">
        <f t="shared" si="0"/>
        <v/>
      </c>
      <c r="D16" s="60" t="str">
        <f t="shared" si="4"/>
        <v/>
      </c>
      <c r="E16" s="60" t="str">
        <f t="shared" si="1"/>
        <v/>
      </c>
      <c r="F16" s="60"/>
      <c r="G16" s="60"/>
      <c r="H16" s="62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ht="14.45" x14ac:dyDescent="0.35">
      <c r="A17" s="42">
        <v>7</v>
      </c>
      <c r="B17" s="43" t="s">
        <v>77</v>
      </c>
      <c r="C17" s="60" t="str">
        <f t="shared" si="0"/>
        <v/>
      </c>
      <c r="D17" s="60" t="str">
        <f t="shared" si="4"/>
        <v/>
      </c>
      <c r="E17" s="60" t="str">
        <f t="shared" si="1"/>
        <v/>
      </c>
      <c r="F17" s="60"/>
      <c r="G17" s="60"/>
      <c r="H17" s="62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ht="14.45" x14ac:dyDescent="0.35">
      <c r="A18" s="42">
        <v>8</v>
      </c>
      <c r="B18" s="43" t="s">
        <v>78</v>
      </c>
      <c r="C18" s="60" t="str">
        <f t="shared" si="0"/>
        <v/>
      </c>
      <c r="D18" s="60" t="str">
        <f t="shared" si="4"/>
        <v/>
      </c>
      <c r="E18" s="60" t="str">
        <f t="shared" si="1"/>
        <v/>
      </c>
      <c r="F18" s="60"/>
      <c r="G18" s="60"/>
      <c r="H18" s="62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ht="14.45" x14ac:dyDescent="0.35">
      <c r="A19" s="42">
        <v>9</v>
      </c>
      <c r="B19" s="43" t="s">
        <v>79</v>
      </c>
      <c r="C19" s="60" t="str">
        <f t="shared" si="0"/>
        <v/>
      </c>
      <c r="D19" s="60" t="str">
        <f t="shared" si="4"/>
        <v/>
      </c>
      <c r="E19" s="60" t="str">
        <f t="shared" si="1"/>
        <v/>
      </c>
      <c r="F19" s="60"/>
      <c r="G19" s="60"/>
      <c r="H19" s="62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ht="14.45" x14ac:dyDescent="0.35">
      <c r="A20" s="42">
        <v>10</v>
      </c>
      <c r="B20" s="43" t="s">
        <v>80</v>
      </c>
      <c r="C20" s="60" t="str">
        <f t="shared" si="0"/>
        <v/>
      </c>
      <c r="D20" s="60" t="str">
        <f t="shared" si="4"/>
        <v/>
      </c>
      <c r="E20" s="60" t="str">
        <f t="shared" si="1"/>
        <v/>
      </c>
      <c r="F20" s="60"/>
      <c r="G20" s="60"/>
      <c r="H20" s="62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ht="14.45" x14ac:dyDescent="0.35">
      <c r="A21" s="42">
        <v>11</v>
      </c>
      <c r="B21" s="43" t="s">
        <v>81</v>
      </c>
      <c r="C21" s="60" t="str">
        <f t="shared" si="0"/>
        <v/>
      </c>
      <c r="D21" s="60" t="str">
        <f t="shared" si="4"/>
        <v/>
      </c>
      <c r="E21" s="60" t="str">
        <f t="shared" si="1"/>
        <v/>
      </c>
      <c r="F21" s="60"/>
      <c r="G21" s="60"/>
      <c r="H21" s="62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ht="14.45" x14ac:dyDescent="0.35">
      <c r="A22" s="42">
        <v>12</v>
      </c>
      <c r="B22" s="43" t="s">
        <v>82</v>
      </c>
      <c r="C22" s="60" t="str">
        <f t="shared" si="0"/>
        <v/>
      </c>
      <c r="D22" s="60" t="str">
        <f t="shared" si="4"/>
        <v/>
      </c>
      <c r="E22" s="60" t="str">
        <f t="shared" si="1"/>
        <v/>
      </c>
      <c r="F22" s="60"/>
      <c r="G22" s="60"/>
      <c r="H22" s="62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ht="14.45" x14ac:dyDescent="0.35">
      <c r="A23" s="42">
        <v>13</v>
      </c>
      <c r="B23" s="43" t="s">
        <v>83</v>
      </c>
      <c r="C23" s="60" t="str">
        <f t="shared" si="0"/>
        <v/>
      </c>
      <c r="D23" s="60" t="str">
        <f t="shared" si="4"/>
        <v/>
      </c>
      <c r="E23" s="60" t="str">
        <f t="shared" si="1"/>
        <v/>
      </c>
      <c r="F23" s="60"/>
      <c r="G23" s="60"/>
      <c r="H23" s="62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ht="14.45" x14ac:dyDescent="0.35">
      <c r="A24" s="42">
        <v>14</v>
      </c>
      <c r="B24" s="43" t="s">
        <v>84</v>
      </c>
      <c r="C24" s="60" t="str">
        <f t="shared" si="0"/>
        <v/>
      </c>
      <c r="D24" s="60" t="str">
        <f t="shared" si="4"/>
        <v/>
      </c>
      <c r="E24" s="60" t="str">
        <f t="shared" si="1"/>
        <v/>
      </c>
      <c r="F24" s="60"/>
      <c r="G24" s="60"/>
      <c r="H24" s="62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ht="14.45" x14ac:dyDescent="0.35">
      <c r="A25" s="42">
        <v>15</v>
      </c>
      <c r="B25" s="43"/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ht="14.45" x14ac:dyDescent="0.35">
      <c r="A26" s="42">
        <v>16</v>
      </c>
      <c r="B26" s="43"/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ht="14.45" x14ac:dyDescent="0.35">
      <c r="A27" s="42">
        <v>17</v>
      </c>
      <c r="B27" s="43" t="str">
        <f>Input!B41</f>
        <v/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ht="14.45" x14ac:dyDescent="0.35">
      <c r="A28" s="42">
        <v>18</v>
      </c>
      <c r="B28" s="43" t="str">
        <f>Input!B42</f>
        <v/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ht="14.45" x14ac:dyDescent="0.35">
      <c r="A29" s="42">
        <v>19</v>
      </c>
      <c r="B29" s="43" t="str">
        <f>Input!B43</f>
        <v/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/>
      <c r="E34" s="60" t="str">
        <f t="shared" ref="E34:E36" si="7">M127</f>
        <v/>
      </c>
      <c r="F34" s="60" t="str">
        <f t="shared" ref="F34:F36" si="8">M158</f>
        <v/>
      </c>
      <c r="G34" s="60" t="str">
        <f t="shared" ref="G34:G36" si="9">M189</f>
        <v/>
      </c>
      <c r="H34" s="62"/>
      <c r="I34" s="61"/>
      <c r="J34" s="61"/>
      <c r="K34" s="61"/>
      <c r="L34" s="61"/>
      <c r="M34" s="41" t="str">
        <f t="shared" ref="M34:M36" si="10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/>
      <c r="E35" s="60" t="str">
        <f t="shared" si="7"/>
        <v/>
      </c>
      <c r="F35" s="60" t="str">
        <f t="shared" si="8"/>
        <v/>
      </c>
      <c r="G35" s="60" t="str">
        <f t="shared" si="9"/>
        <v/>
      </c>
      <c r="H35" s="62"/>
      <c r="I35" s="61"/>
      <c r="J35" s="61"/>
      <c r="K35" s="61"/>
      <c r="L35" s="61"/>
      <c r="M35" s="41" t="str">
        <f t="shared" si="10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/>
      <c r="E36" s="60" t="str">
        <f t="shared" si="7"/>
        <v/>
      </c>
      <c r="F36" s="60" t="str">
        <f t="shared" si="8"/>
        <v/>
      </c>
      <c r="G36" s="60" t="str">
        <f t="shared" si="9"/>
        <v/>
      </c>
      <c r="H36" s="62"/>
      <c r="I36" s="61"/>
      <c r="J36" s="61"/>
      <c r="K36" s="61"/>
      <c r="L36" s="61"/>
      <c r="M36" s="41" t="str">
        <f t="shared" si="10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102"/>
      <c r="T38" s="102"/>
      <c r="U38" s="102"/>
    </row>
    <row r="39" spans="1:22" x14ac:dyDescent="0.25">
      <c r="A39" s="66" t="s">
        <v>45</v>
      </c>
      <c r="B39" s="76" t="s">
        <v>40</v>
      </c>
      <c r="S39" s="44"/>
    </row>
    <row r="41" spans="1:22" x14ac:dyDescent="0.25">
      <c r="B41" s="41" t="s">
        <v>44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39</v>
      </c>
    </row>
    <row r="42" spans="1:22" x14ac:dyDescent="0.25">
      <c r="A42" s="42">
        <v>1</v>
      </c>
      <c r="B42" s="43" t="str">
        <f t="shared" ref="B42:B67" si="11">B11</f>
        <v>KIMBERLEY SHANON ANNABELLE GANAP 8.1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1"/>
        <v>MARIA NATHANIA BUDIARSO 8.1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2">IFERROR(ROUND(AVERAGE(C43:L43),2),"")</f>
        <v/>
      </c>
    </row>
    <row r="44" spans="1:22" x14ac:dyDescent="0.25">
      <c r="A44" s="42">
        <v>3</v>
      </c>
      <c r="B44" s="43" t="str">
        <f t="shared" si="11"/>
        <v>ASHLEE LEADY 8.2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2"/>
        <v/>
      </c>
    </row>
    <row r="45" spans="1:22" x14ac:dyDescent="0.25">
      <c r="A45" s="42">
        <v>4</v>
      </c>
      <c r="B45" s="43" t="str">
        <f t="shared" si="11"/>
        <v>JASYANDA KARUNISA BADUDU 8.2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2"/>
        <v/>
      </c>
    </row>
    <row r="46" spans="1:22" x14ac:dyDescent="0.25">
      <c r="A46" s="42">
        <v>5</v>
      </c>
      <c r="B46" s="43" t="str">
        <f t="shared" si="11"/>
        <v>NICOLE ANDREA HALIM 8.2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2"/>
        <v/>
      </c>
    </row>
    <row r="47" spans="1:22" x14ac:dyDescent="0.25">
      <c r="A47" s="42">
        <v>6</v>
      </c>
      <c r="B47" s="43" t="str">
        <f t="shared" si="11"/>
        <v>CARISSA DHARMASTHIRA OEI 8.3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2"/>
        <v/>
      </c>
    </row>
    <row r="48" spans="1:22" x14ac:dyDescent="0.25">
      <c r="A48" s="42">
        <v>7</v>
      </c>
      <c r="B48" s="43" t="str">
        <f t="shared" si="11"/>
        <v>CHERISE INDRAWAN 8.3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2"/>
        <v/>
      </c>
    </row>
    <row r="49" spans="1:13" x14ac:dyDescent="0.25">
      <c r="A49" s="42">
        <v>8</v>
      </c>
      <c r="B49" s="43" t="str">
        <f t="shared" si="11"/>
        <v>LIVIOLA MARZETHA HERLINGGO 8.3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2"/>
        <v/>
      </c>
    </row>
    <row r="50" spans="1:13" x14ac:dyDescent="0.25">
      <c r="A50" s="42">
        <v>9</v>
      </c>
      <c r="B50" s="43" t="str">
        <f t="shared" si="11"/>
        <v>MARIA REGINA REVA TRIHADI 8.3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2"/>
        <v/>
      </c>
    </row>
    <row r="51" spans="1:13" x14ac:dyDescent="0.25">
      <c r="A51" s="42">
        <v>10</v>
      </c>
      <c r="B51" s="43" t="str">
        <f t="shared" si="11"/>
        <v>FABIOLA BEATRICE FORDATKOSU 8.4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2"/>
        <v/>
      </c>
    </row>
    <row r="52" spans="1:13" x14ac:dyDescent="0.25">
      <c r="A52" s="42">
        <v>11</v>
      </c>
      <c r="B52" s="43" t="str">
        <f t="shared" si="11"/>
        <v>KELLY WIBAWA KARTADI 8.4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2"/>
        <v/>
      </c>
    </row>
    <row r="53" spans="1:13" x14ac:dyDescent="0.25">
      <c r="A53" s="42">
        <v>12</v>
      </c>
      <c r="B53" s="43" t="str">
        <f t="shared" si="11"/>
        <v>SHEENY GLORY PAISELLAH 8.4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2"/>
        <v/>
      </c>
    </row>
    <row r="54" spans="1:13" x14ac:dyDescent="0.25">
      <c r="A54" s="42">
        <v>13</v>
      </c>
      <c r="B54" s="43" t="str">
        <f t="shared" si="11"/>
        <v>SHERLY VANESSA 8.4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2"/>
        <v/>
      </c>
    </row>
    <row r="55" spans="1:13" x14ac:dyDescent="0.25">
      <c r="A55" s="42">
        <v>14</v>
      </c>
      <c r="B55" s="43" t="str">
        <f t="shared" si="11"/>
        <v>THALYA MELODY 8.4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2"/>
        <v/>
      </c>
    </row>
    <row r="56" spans="1:13" x14ac:dyDescent="0.25">
      <c r="A56" s="42">
        <v>15</v>
      </c>
      <c r="B56" s="43">
        <f t="shared" si="11"/>
        <v>0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2"/>
        <v/>
      </c>
    </row>
    <row r="57" spans="1:13" x14ac:dyDescent="0.25">
      <c r="A57" s="42">
        <v>16</v>
      </c>
      <c r="B57" s="43">
        <f t="shared" si="11"/>
        <v>0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2"/>
        <v/>
      </c>
    </row>
    <row r="58" spans="1:13" x14ac:dyDescent="0.25">
      <c r="A58" s="42">
        <v>17</v>
      </c>
      <c r="B58" s="43" t="str">
        <f t="shared" si="11"/>
        <v/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2"/>
        <v/>
      </c>
    </row>
    <row r="59" spans="1:13" x14ac:dyDescent="0.25">
      <c r="A59" s="42">
        <v>18</v>
      </c>
      <c r="B59" s="43" t="str">
        <f t="shared" si="11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2"/>
        <v/>
      </c>
    </row>
    <row r="60" spans="1:13" x14ac:dyDescent="0.25">
      <c r="A60" s="42">
        <v>19</v>
      </c>
      <c r="B60" s="43" t="str">
        <f t="shared" si="11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2"/>
        <v/>
      </c>
    </row>
    <row r="61" spans="1:13" x14ac:dyDescent="0.25">
      <c r="A61" s="42">
        <v>20</v>
      </c>
      <c r="B61" s="43" t="str">
        <f t="shared" si="11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2"/>
        <v/>
      </c>
    </row>
    <row r="62" spans="1:13" x14ac:dyDescent="0.25">
      <c r="A62" s="42">
        <v>21</v>
      </c>
      <c r="B62" s="43" t="str">
        <f t="shared" si="11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2"/>
        <v/>
      </c>
    </row>
    <row r="63" spans="1:13" x14ac:dyDescent="0.25">
      <c r="A63" s="42">
        <v>22</v>
      </c>
      <c r="B63" s="43" t="str">
        <f t="shared" si="11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2"/>
        <v/>
      </c>
    </row>
    <row r="64" spans="1:13" x14ac:dyDescent="0.25">
      <c r="A64" s="42">
        <v>23</v>
      </c>
      <c r="B64" s="43" t="str">
        <f t="shared" si="11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2"/>
        <v/>
      </c>
    </row>
    <row r="65" spans="1:13" x14ac:dyDescent="0.25">
      <c r="A65" s="42">
        <v>24</v>
      </c>
      <c r="B65" s="43" t="str">
        <f t="shared" si="11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2"/>
        <v/>
      </c>
    </row>
    <row r="66" spans="1:13" x14ac:dyDescent="0.25">
      <c r="A66" s="42">
        <v>25</v>
      </c>
      <c r="B66" s="43" t="str">
        <f t="shared" si="11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2"/>
        <v/>
      </c>
    </row>
    <row r="67" spans="1:13" x14ac:dyDescent="0.25">
      <c r="A67" s="42">
        <v>26</v>
      </c>
      <c r="B67" s="43" t="str">
        <f t="shared" si="11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2"/>
        <v/>
      </c>
    </row>
    <row r="70" spans="1:13" x14ac:dyDescent="0.25">
      <c r="A70" s="67" t="s">
        <v>46</v>
      </c>
      <c r="B70" s="76" t="s">
        <v>11</v>
      </c>
    </row>
    <row r="72" spans="1:13" x14ac:dyDescent="0.25">
      <c r="B72" s="41" t="s">
        <v>44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39</v>
      </c>
    </row>
    <row r="73" spans="1:13" x14ac:dyDescent="0.25">
      <c r="A73" s="42">
        <v>1</v>
      </c>
      <c r="B73" s="43" t="str">
        <f t="shared" ref="B73:B98" si="13">B11</f>
        <v>KIMBERLEY SHANON ANNABELLE GANAP 8.1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3"/>
        <v>MARIA NATHANIA BUDIARSO 8.1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4">IFERROR(ROUND(AVERAGE(C74:L74),2),"")</f>
        <v/>
      </c>
    </row>
    <row r="75" spans="1:13" x14ac:dyDescent="0.25">
      <c r="A75" s="42">
        <v>3</v>
      </c>
      <c r="B75" s="43" t="str">
        <f t="shared" si="13"/>
        <v>ASHLEE LEADY 8.2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4"/>
        <v/>
      </c>
    </row>
    <row r="76" spans="1:13" x14ac:dyDescent="0.25">
      <c r="A76" s="42">
        <v>4</v>
      </c>
      <c r="B76" s="43" t="str">
        <f t="shared" si="13"/>
        <v>JASYANDA KARUNISA BADUDU 8.2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4"/>
        <v/>
      </c>
    </row>
    <row r="77" spans="1:13" x14ac:dyDescent="0.25">
      <c r="A77" s="42">
        <v>5</v>
      </c>
      <c r="B77" s="43" t="str">
        <f t="shared" si="13"/>
        <v>NICOLE ANDREA HALIM 8.2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4"/>
        <v/>
      </c>
    </row>
    <row r="78" spans="1:13" x14ac:dyDescent="0.25">
      <c r="A78" s="42">
        <v>6</v>
      </c>
      <c r="B78" s="43" t="str">
        <f t="shared" si="13"/>
        <v>CARISSA DHARMASTHIRA OEI 8.3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4"/>
        <v/>
      </c>
    </row>
    <row r="79" spans="1:13" x14ac:dyDescent="0.25">
      <c r="A79" s="42">
        <v>7</v>
      </c>
      <c r="B79" s="43" t="str">
        <f t="shared" si="13"/>
        <v>CHERISE INDRAWAN 8.3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4"/>
        <v/>
      </c>
    </row>
    <row r="80" spans="1:13" x14ac:dyDescent="0.25">
      <c r="A80" s="42">
        <v>8</v>
      </c>
      <c r="B80" s="43" t="str">
        <f t="shared" si="13"/>
        <v>LIVIOLA MARZETHA HERLINGGO 8.3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4"/>
        <v/>
      </c>
    </row>
    <row r="81" spans="1:13" x14ac:dyDescent="0.25">
      <c r="A81" s="42">
        <v>9</v>
      </c>
      <c r="B81" s="43" t="str">
        <f t="shared" si="13"/>
        <v>MARIA REGINA REVA TRIHADI 8.3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4"/>
        <v/>
      </c>
    </row>
    <row r="82" spans="1:13" x14ac:dyDescent="0.25">
      <c r="A82" s="42">
        <v>10</v>
      </c>
      <c r="B82" s="43" t="str">
        <f t="shared" si="13"/>
        <v>FABIOLA BEATRICE FORDATKOSU 8.4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4"/>
        <v/>
      </c>
    </row>
    <row r="83" spans="1:13" x14ac:dyDescent="0.25">
      <c r="A83" s="42">
        <v>11</v>
      </c>
      <c r="B83" s="43" t="str">
        <f t="shared" si="13"/>
        <v>KELLY WIBAWA KARTADI 8.4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4"/>
        <v/>
      </c>
    </row>
    <row r="84" spans="1:13" x14ac:dyDescent="0.25">
      <c r="A84" s="42">
        <v>12</v>
      </c>
      <c r="B84" s="43" t="str">
        <f t="shared" si="13"/>
        <v>SHEENY GLORY PAISELLAH 8.4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4"/>
        <v/>
      </c>
    </row>
    <row r="85" spans="1:13" x14ac:dyDescent="0.25">
      <c r="A85" s="42">
        <v>13</v>
      </c>
      <c r="B85" s="43" t="str">
        <f t="shared" si="13"/>
        <v>SHERLY VANESSA 8.4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4"/>
        <v/>
      </c>
    </row>
    <row r="86" spans="1:13" x14ac:dyDescent="0.25">
      <c r="A86" s="42">
        <v>14</v>
      </c>
      <c r="B86" s="43" t="str">
        <f t="shared" si="13"/>
        <v>THALYA MELODY 8.4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4"/>
        <v/>
      </c>
    </row>
    <row r="87" spans="1:13" x14ac:dyDescent="0.25">
      <c r="A87" s="42">
        <v>15</v>
      </c>
      <c r="B87" s="43">
        <f t="shared" si="13"/>
        <v>0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4"/>
        <v/>
      </c>
    </row>
    <row r="88" spans="1:13" x14ac:dyDescent="0.25">
      <c r="A88" s="42">
        <v>16</v>
      </c>
      <c r="B88" s="43">
        <f t="shared" si="13"/>
        <v>0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4"/>
        <v/>
      </c>
    </row>
    <row r="89" spans="1:13" x14ac:dyDescent="0.25">
      <c r="A89" s="42">
        <v>17</v>
      </c>
      <c r="B89" s="43" t="str">
        <f t="shared" si="13"/>
        <v/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4"/>
        <v/>
      </c>
    </row>
    <row r="90" spans="1:13" x14ac:dyDescent="0.25">
      <c r="A90" s="42">
        <v>18</v>
      </c>
      <c r="B90" s="43" t="str">
        <f t="shared" si="13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4"/>
        <v/>
      </c>
    </row>
    <row r="91" spans="1:13" x14ac:dyDescent="0.25">
      <c r="A91" s="42">
        <v>19</v>
      </c>
      <c r="B91" s="43" t="str">
        <f t="shared" si="13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4"/>
        <v/>
      </c>
    </row>
    <row r="92" spans="1:13" x14ac:dyDescent="0.25">
      <c r="A92" s="42">
        <v>20</v>
      </c>
      <c r="B92" s="43" t="str">
        <f t="shared" si="13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4"/>
        <v/>
      </c>
    </row>
    <row r="93" spans="1:13" x14ac:dyDescent="0.25">
      <c r="A93" s="42">
        <v>21</v>
      </c>
      <c r="B93" s="43" t="str">
        <f t="shared" si="13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4"/>
        <v/>
      </c>
    </row>
    <row r="94" spans="1:13" x14ac:dyDescent="0.25">
      <c r="A94" s="42">
        <v>22</v>
      </c>
      <c r="B94" s="43" t="str">
        <f t="shared" si="13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4"/>
        <v/>
      </c>
    </row>
    <row r="95" spans="1:13" x14ac:dyDescent="0.25">
      <c r="A95" s="42">
        <v>23</v>
      </c>
      <c r="B95" s="43" t="str">
        <f t="shared" si="13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4"/>
        <v/>
      </c>
    </row>
    <row r="96" spans="1:13" x14ac:dyDescent="0.25">
      <c r="A96" s="42">
        <v>24</v>
      </c>
      <c r="B96" s="43" t="str">
        <f t="shared" si="13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4"/>
        <v/>
      </c>
    </row>
    <row r="97" spans="1:13" x14ac:dyDescent="0.25">
      <c r="A97" s="42">
        <v>25</v>
      </c>
      <c r="B97" s="43" t="str">
        <f t="shared" si="13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4"/>
        <v/>
      </c>
    </row>
    <row r="98" spans="1:13" x14ac:dyDescent="0.25">
      <c r="A98" s="42">
        <v>26</v>
      </c>
      <c r="B98" s="43" t="str">
        <f t="shared" si="13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4"/>
        <v/>
      </c>
    </row>
    <row r="101" spans="1:13" x14ac:dyDescent="0.25">
      <c r="A101" s="67" t="s">
        <v>47</v>
      </c>
      <c r="B101" s="76" t="s">
        <v>54</v>
      </c>
    </row>
    <row r="103" spans="1:13" x14ac:dyDescent="0.25">
      <c r="B103" s="41" t="s">
        <v>44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39</v>
      </c>
    </row>
    <row r="104" spans="1:13" x14ac:dyDescent="0.25">
      <c r="A104" s="42">
        <v>1</v>
      </c>
      <c r="B104" s="43" t="str">
        <f t="shared" ref="B104:B129" si="15">B11</f>
        <v>KIMBERLEY SHANON ANNABELLE GANAP 8.1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5"/>
        <v>MARIA NATHANIA BUDIARSO 8.1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6">IFERROR(ROUND(AVERAGE(C105:L105),2),"")</f>
        <v/>
      </c>
    </row>
    <row r="106" spans="1:13" x14ac:dyDescent="0.25">
      <c r="A106" s="42">
        <v>3</v>
      </c>
      <c r="B106" s="43" t="str">
        <f t="shared" si="15"/>
        <v>ASHLEE LEADY 8.2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6"/>
        <v/>
      </c>
    </row>
    <row r="107" spans="1:13" x14ac:dyDescent="0.25">
      <c r="A107" s="42">
        <v>4</v>
      </c>
      <c r="B107" s="43" t="str">
        <f t="shared" si="15"/>
        <v>JASYANDA KARUNISA BADUDU 8.2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6"/>
        <v/>
      </c>
    </row>
    <row r="108" spans="1:13" x14ac:dyDescent="0.25">
      <c r="A108" s="42">
        <v>5</v>
      </c>
      <c r="B108" s="43" t="str">
        <f t="shared" si="15"/>
        <v>NICOLE ANDREA HALIM 8.2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6"/>
        <v/>
      </c>
    </row>
    <row r="109" spans="1:13" x14ac:dyDescent="0.25">
      <c r="A109" s="42">
        <v>6</v>
      </c>
      <c r="B109" s="43" t="str">
        <f t="shared" si="15"/>
        <v>CARISSA DHARMASTHIRA OEI 8.3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6"/>
        <v/>
      </c>
    </row>
    <row r="110" spans="1:13" x14ac:dyDescent="0.25">
      <c r="A110" s="42">
        <v>7</v>
      </c>
      <c r="B110" s="43" t="str">
        <f t="shared" si="15"/>
        <v>CHERISE INDRAWAN 8.3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6"/>
        <v/>
      </c>
    </row>
    <row r="111" spans="1:13" x14ac:dyDescent="0.25">
      <c r="A111" s="42">
        <v>8</v>
      </c>
      <c r="B111" s="43" t="str">
        <f t="shared" si="15"/>
        <v>LIVIOLA MARZETHA HERLINGGO 8.3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6"/>
        <v/>
      </c>
    </row>
    <row r="112" spans="1:13" x14ac:dyDescent="0.25">
      <c r="A112" s="42">
        <v>9</v>
      </c>
      <c r="B112" s="43" t="str">
        <f t="shared" si="15"/>
        <v>MARIA REGINA REVA TRIHADI 8.3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6"/>
        <v/>
      </c>
    </row>
    <row r="113" spans="1:13" x14ac:dyDescent="0.25">
      <c r="A113" s="42">
        <v>10</v>
      </c>
      <c r="B113" s="43" t="str">
        <f t="shared" si="15"/>
        <v>FABIOLA BEATRICE FORDATKOSU 8.4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6"/>
        <v/>
      </c>
    </row>
    <row r="114" spans="1:13" x14ac:dyDescent="0.25">
      <c r="A114" s="42">
        <v>11</v>
      </c>
      <c r="B114" s="43" t="str">
        <f t="shared" si="15"/>
        <v>KELLY WIBAWA KARTADI 8.4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6"/>
        <v/>
      </c>
    </row>
    <row r="115" spans="1:13" x14ac:dyDescent="0.25">
      <c r="A115" s="42">
        <v>12</v>
      </c>
      <c r="B115" s="43" t="str">
        <f t="shared" si="15"/>
        <v>SHEENY GLORY PAISELLAH 8.4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6"/>
        <v/>
      </c>
    </row>
    <row r="116" spans="1:13" x14ac:dyDescent="0.25">
      <c r="A116" s="42">
        <v>13</v>
      </c>
      <c r="B116" s="43" t="str">
        <f t="shared" si="15"/>
        <v>SHERLY VANESSA 8.4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6"/>
        <v/>
      </c>
    </row>
    <row r="117" spans="1:13" x14ac:dyDescent="0.25">
      <c r="A117" s="42">
        <v>14</v>
      </c>
      <c r="B117" s="43" t="str">
        <f t="shared" si="15"/>
        <v>THALYA MELODY 8.4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6"/>
        <v/>
      </c>
    </row>
    <row r="118" spans="1:13" x14ac:dyDescent="0.25">
      <c r="A118" s="42">
        <v>15</v>
      </c>
      <c r="B118" s="43">
        <f t="shared" si="15"/>
        <v>0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6"/>
        <v/>
      </c>
    </row>
    <row r="119" spans="1:13" x14ac:dyDescent="0.25">
      <c r="A119" s="42">
        <v>16</v>
      </c>
      <c r="B119" s="43">
        <f t="shared" si="15"/>
        <v>0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6"/>
        <v/>
      </c>
    </row>
    <row r="120" spans="1:13" x14ac:dyDescent="0.25">
      <c r="A120" s="42">
        <v>17</v>
      </c>
      <c r="B120" s="43" t="str">
        <f t="shared" si="15"/>
        <v/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6"/>
        <v/>
      </c>
    </row>
    <row r="121" spans="1:13" x14ac:dyDescent="0.25">
      <c r="A121" s="42">
        <v>18</v>
      </c>
      <c r="B121" s="43" t="str">
        <f t="shared" si="15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6"/>
        <v/>
      </c>
    </row>
    <row r="122" spans="1:13" x14ac:dyDescent="0.25">
      <c r="A122" s="42">
        <v>19</v>
      </c>
      <c r="B122" s="43" t="str">
        <f t="shared" si="15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6"/>
        <v/>
      </c>
    </row>
    <row r="123" spans="1:13" x14ac:dyDescent="0.25">
      <c r="A123" s="42">
        <v>20</v>
      </c>
      <c r="B123" s="43" t="str">
        <f t="shared" si="15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6"/>
        <v/>
      </c>
    </row>
    <row r="124" spans="1:13" x14ac:dyDescent="0.25">
      <c r="A124" s="42">
        <v>21</v>
      </c>
      <c r="B124" s="43" t="str">
        <f t="shared" si="15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6"/>
        <v/>
      </c>
    </row>
    <row r="125" spans="1:13" x14ac:dyDescent="0.25">
      <c r="A125" s="42">
        <v>22</v>
      </c>
      <c r="B125" s="43" t="str">
        <f t="shared" si="15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6"/>
        <v/>
      </c>
    </row>
    <row r="126" spans="1:13" x14ac:dyDescent="0.25">
      <c r="A126" s="42">
        <v>23</v>
      </c>
      <c r="B126" s="43" t="str">
        <f t="shared" si="15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6"/>
        <v/>
      </c>
    </row>
    <row r="127" spans="1:13" x14ac:dyDescent="0.25">
      <c r="A127" s="42">
        <v>24</v>
      </c>
      <c r="B127" s="43" t="str">
        <f t="shared" si="15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6"/>
        <v/>
      </c>
    </row>
    <row r="128" spans="1:13" x14ac:dyDescent="0.25">
      <c r="A128" s="42">
        <v>25</v>
      </c>
      <c r="B128" s="43" t="str">
        <f t="shared" si="15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6"/>
        <v/>
      </c>
    </row>
    <row r="129" spans="1:13" x14ac:dyDescent="0.25">
      <c r="A129" s="42">
        <v>26</v>
      </c>
      <c r="B129" s="43" t="str">
        <f t="shared" si="15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6"/>
        <v/>
      </c>
    </row>
    <row r="132" spans="1:13" x14ac:dyDescent="0.25">
      <c r="A132" s="67" t="s">
        <v>48</v>
      </c>
      <c r="B132" s="76" t="s">
        <v>42</v>
      </c>
    </row>
    <row r="134" spans="1:13" x14ac:dyDescent="0.25">
      <c r="B134" s="41" t="s">
        <v>44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39</v>
      </c>
    </row>
    <row r="135" spans="1:13" x14ac:dyDescent="0.25">
      <c r="A135" s="42">
        <v>1</v>
      </c>
      <c r="B135" s="43" t="str">
        <f t="shared" ref="B135:B160" si="17">B11</f>
        <v>KIMBERLEY SHANON ANNABELLE GANAP 8.1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7"/>
        <v>MARIA NATHANIA BUDIARSO 8.1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8">IFERROR(ROUND(AVERAGE(C136:L136),2),"")</f>
        <v/>
      </c>
    </row>
    <row r="137" spans="1:13" x14ac:dyDescent="0.25">
      <c r="A137" s="42">
        <v>3</v>
      </c>
      <c r="B137" s="43" t="str">
        <f t="shared" si="17"/>
        <v>ASHLEE LEADY 8.2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8"/>
        <v/>
      </c>
    </row>
    <row r="138" spans="1:13" x14ac:dyDescent="0.25">
      <c r="A138" s="42">
        <v>4</v>
      </c>
      <c r="B138" s="43" t="str">
        <f t="shared" si="17"/>
        <v>JASYANDA KARUNISA BADUDU 8.2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8"/>
        <v/>
      </c>
    </row>
    <row r="139" spans="1:13" x14ac:dyDescent="0.25">
      <c r="A139" s="42">
        <v>5</v>
      </c>
      <c r="B139" s="43" t="str">
        <f t="shared" si="17"/>
        <v>NICOLE ANDREA HALIM 8.2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8"/>
        <v/>
      </c>
    </row>
    <row r="140" spans="1:13" x14ac:dyDescent="0.25">
      <c r="A140" s="42">
        <v>6</v>
      </c>
      <c r="B140" s="43" t="str">
        <f t="shared" si="17"/>
        <v>CARISSA DHARMASTHIRA OEI 8.3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8"/>
        <v/>
      </c>
    </row>
    <row r="141" spans="1:13" x14ac:dyDescent="0.25">
      <c r="A141" s="42">
        <v>7</v>
      </c>
      <c r="B141" s="43" t="str">
        <f t="shared" si="17"/>
        <v>CHERISE INDRAWAN 8.3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8"/>
        <v/>
      </c>
    </row>
    <row r="142" spans="1:13" x14ac:dyDescent="0.25">
      <c r="A142" s="42">
        <v>8</v>
      </c>
      <c r="B142" s="43" t="str">
        <f t="shared" si="17"/>
        <v>LIVIOLA MARZETHA HERLINGGO 8.3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8"/>
        <v/>
      </c>
    </row>
    <row r="143" spans="1:13" x14ac:dyDescent="0.25">
      <c r="A143" s="42">
        <v>9</v>
      </c>
      <c r="B143" s="43" t="str">
        <f t="shared" si="17"/>
        <v>MARIA REGINA REVA TRIHADI 8.3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8"/>
        <v/>
      </c>
    </row>
    <row r="144" spans="1:13" x14ac:dyDescent="0.25">
      <c r="A144" s="42">
        <v>10</v>
      </c>
      <c r="B144" s="43" t="str">
        <f t="shared" si="17"/>
        <v>FABIOLA BEATRICE FORDATKOSU 8.4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8"/>
        <v/>
      </c>
    </row>
    <row r="145" spans="1:13" x14ac:dyDescent="0.25">
      <c r="A145" s="42">
        <v>11</v>
      </c>
      <c r="B145" s="43" t="str">
        <f t="shared" si="17"/>
        <v>KELLY WIBAWA KARTADI 8.4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8"/>
        <v/>
      </c>
    </row>
    <row r="146" spans="1:13" x14ac:dyDescent="0.25">
      <c r="A146" s="42">
        <v>12</v>
      </c>
      <c r="B146" s="43" t="str">
        <f t="shared" si="17"/>
        <v>SHEENY GLORY PAISELLAH 8.4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8"/>
        <v/>
      </c>
    </row>
    <row r="147" spans="1:13" x14ac:dyDescent="0.25">
      <c r="A147" s="42">
        <v>13</v>
      </c>
      <c r="B147" s="43" t="str">
        <f t="shared" si="17"/>
        <v>SHERLY VANESSA 8.4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8"/>
        <v/>
      </c>
    </row>
    <row r="148" spans="1:13" x14ac:dyDescent="0.25">
      <c r="A148" s="42">
        <v>14</v>
      </c>
      <c r="B148" s="43" t="str">
        <f t="shared" si="17"/>
        <v>THALYA MELODY 8.4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8"/>
        <v/>
      </c>
    </row>
    <row r="149" spans="1:13" x14ac:dyDescent="0.25">
      <c r="A149" s="42">
        <v>15</v>
      </c>
      <c r="B149" s="43">
        <f t="shared" si="17"/>
        <v>0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8"/>
        <v/>
      </c>
    </row>
    <row r="150" spans="1:13" x14ac:dyDescent="0.25">
      <c r="A150" s="42">
        <v>16</v>
      </c>
      <c r="B150" s="43">
        <f t="shared" si="17"/>
        <v>0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8"/>
        <v/>
      </c>
    </row>
    <row r="151" spans="1:13" x14ac:dyDescent="0.25">
      <c r="A151" s="42">
        <v>17</v>
      </c>
      <c r="B151" s="43" t="str">
        <f t="shared" si="17"/>
        <v/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8"/>
        <v/>
      </c>
    </row>
    <row r="152" spans="1:13" x14ac:dyDescent="0.25">
      <c r="A152" s="42">
        <v>18</v>
      </c>
      <c r="B152" s="43" t="str">
        <f t="shared" si="17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8"/>
        <v/>
      </c>
    </row>
    <row r="153" spans="1:13" x14ac:dyDescent="0.25">
      <c r="A153" s="42">
        <v>19</v>
      </c>
      <c r="B153" s="43" t="str">
        <f t="shared" si="17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8"/>
        <v/>
      </c>
    </row>
    <row r="154" spans="1:13" x14ac:dyDescent="0.25">
      <c r="A154" s="42">
        <v>20</v>
      </c>
      <c r="B154" s="43" t="str">
        <f t="shared" si="17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8"/>
        <v/>
      </c>
    </row>
    <row r="155" spans="1:13" x14ac:dyDescent="0.25">
      <c r="A155" s="42">
        <v>21</v>
      </c>
      <c r="B155" s="43" t="str">
        <f t="shared" si="17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8"/>
        <v/>
      </c>
    </row>
    <row r="156" spans="1:13" x14ac:dyDescent="0.25">
      <c r="A156" s="42">
        <v>22</v>
      </c>
      <c r="B156" s="43" t="str">
        <f t="shared" si="17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8"/>
        <v/>
      </c>
    </row>
    <row r="157" spans="1:13" x14ac:dyDescent="0.25">
      <c r="A157" s="42">
        <v>23</v>
      </c>
      <c r="B157" s="43" t="str">
        <f t="shared" si="17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8"/>
        <v/>
      </c>
    </row>
    <row r="158" spans="1:13" x14ac:dyDescent="0.25">
      <c r="A158" s="42">
        <v>24</v>
      </c>
      <c r="B158" s="43" t="str">
        <f t="shared" si="17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8"/>
        <v/>
      </c>
    </row>
    <row r="159" spans="1:13" x14ac:dyDescent="0.25">
      <c r="A159" s="42">
        <v>25</v>
      </c>
      <c r="B159" s="43" t="str">
        <f t="shared" si="17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8"/>
        <v/>
      </c>
    </row>
    <row r="160" spans="1:13" x14ac:dyDescent="0.25">
      <c r="A160" s="42">
        <v>26</v>
      </c>
      <c r="B160" s="43" t="str">
        <f t="shared" si="17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8"/>
        <v/>
      </c>
    </row>
    <row r="163" spans="1:13" x14ac:dyDescent="0.25">
      <c r="A163" s="67" t="s">
        <v>49</v>
      </c>
      <c r="B163" s="76"/>
    </row>
    <row r="165" spans="1:13" x14ac:dyDescent="0.25">
      <c r="B165" s="41" t="s">
        <v>44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39</v>
      </c>
    </row>
    <row r="166" spans="1:13" x14ac:dyDescent="0.25">
      <c r="A166" s="42">
        <v>1</v>
      </c>
      <c r="B166" s="43" t="str">
        <f t="shared" ref="B166:B191" si="19">B11</f>
        <v>KIMBERLEY SHANON ANNABELLE GANAP 8.1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9"/>
        <v>MARIA NATHANIA BUDIARSO 8.1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0">IFERROR(ROUND(AVERAGE(C167:L167),2),"")</f>
        <v/>
      </c>
    </row>
    <row r="168" spans="1:13" x14ac:dyDescent="0.25">
      <c r="A168" s="42">
        <v>3</v>
      </c>
      <c r="B168" s="43" t="str">
        <f t="shared" si="19"/>
        <v>ASHLEE LEADY 8.2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0"/>
        <v/>
      </c>
    </row>
    <row r="169" spans="1:13" x14ac:dyDescent="0.25">
      <c r="A169" s="42">
        <v>4</v>
      </c>
      <c r="B169" s="43" t="str">
        <f t="shared" si="19"/>
        <v>JASYANDA KARUNISA BADUDU 8.2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0"/>
        <v/>
      </c>
    </row>
    <row r="170" spans="1:13" x14ac:dyDescent="0.25">
      <c r="A170" s="42">
        <v>5</v>
      </c>
      <c r="B170" s="43" t="str">
        <f t="shared" si="19"/>
        <v>NICOLE ANDREA HALIM 8.2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0"/>
        <v/>
      </c>
    </row>
    <row r="171" spans="1:13" x14ac:dyDescent="0.25">
      <c r="A171" s="42">
        <v>6</v>
      </c>
      <c r="B171" s="43" t="str">
        <f t="shared" si="19"/>
        <v>CARISSA DHARMASTHIRA OEI 8.3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0"/>
        <v/>
      </c>
    </row>
    <row r="172" spans="1:13" x14ac:dyDescent="0.25">
      <c r="A172" s="42">
        <v>7</v>
      </c>
      <c r="B172" s="43" t="str">
        <f t="shared" si="19"/>
        <v>CHERISE INDRAWAN 8.3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0"/>
        <v/>
      </c>
    </row>
    <row r="173" spans="1:13" x14ac:dyDescent="0.25">
      <c r="A173" s="42">
        <v>8</v>
      </c>
      <c r="B173" s="43" t="str">
        <f t="shared" si="19"/>
        <v>LIVIOLA MARZETHA HERLINGGO 8.3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0"/>
        <v/>
      </c>
    </row>
    <row r="174" spans="1:13" x14ac:dyDescent="0.25">
      <c r="A174" s="42">
        <v>9</v>
      </c>
      <c r="B174" s="43" t="str">
        <f t="shared" si="19"/>
        <v>MARIA REGINA REVA TRIHADI 8.3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0"/>
        <v/>
      </c>
    </row>
    <row r="175" spans="1:13" x14ac:dyDescent="0.25">
      <c r="A175" s="42">
        <v>10</v>
      </c>
      <c r="B175" s="43" t="str">
        <f t="shared" si="19"/>
        <v>FABIOLA BEATRICE FORDATKOSU 8.4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0"/>
        <v/>
      </c>
    </row>
    <row r="176" spans="1:13" x14ac:dyDescent="0.25">
      <c r="A176" s="42">
        <v>11</v>
      </c>
      <c r="B176" s="43" t="str">
        <f t="shared" si="19"/>
        <v>KELLY WIBAWA KARTADI 8.4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0"/>
        <v/>
      </c>
    </row>
    <row r="177" spans="1:13" x14ac:dyDescent="0.25">
      <c r="A177" s="42">
        <v>12</v>
      </c>
      <c r="B177" s="43" t="str">
        <f t="shared" si="19"/>
        <v>SHEENY GLORY PAISELLAH 8.4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0"/>
        <v/>
      </c>
    </row>
    <row r="178" spans="1:13" x14ac:dyDescent="0.25">
      <c r="A178" s="42">
        <v>13</v>
      </c>
      <c r="B178" s="43" t="str">
        <f t="shared" si="19"/>
        <v>SHERLY VANESSA 8.4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0"/>
        <v/>
      </c>
    </row>
    <row r="179" spans="1:13" x14ac:dyDescent="0.25">
      <c r="A179" s="42">
        <v>14</v>
      </c>
      <c r="B179" s="43" t="str">
        <f t="shared" si="19"/>
        <v>THALYA MELODY 8.4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0"/>
        <v/>
      </c>
    </row>
    <row r="180" spans="1:13" x14ac:dyDescent="0.25">
      <c r="A180" s="42">
        <v>15</v>
      </c>
      <c r="B180" s="43">
        <f t="shared" si="19"/>
        <v>0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0"/>
        <v/>
      </c>
    </row>
    <row r="181" spans="1:13" x14ac:dyDescent="0.25">
      <c r="A181" s="42">
        <v>16</v>
      </c>
      <c r="B181" s="43">
        <f t="shared" si="19"/>
        <v>0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0"/>
        <v/>
      </c>
    </row>
    <row r="182" spans="1:13" x14ac:dyDescent="0.25">
      <c r="A182" s="42">
        <v>17</v>
      </c>
      <c r="B182" s="43" t="str">
        <f t="shared" si="19"/>
        <v/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0"/>
        <v/>
      </c>
    </row>
    <row r="183" spans="1:13" x14ac:dyDescent="0.25">
      <c r="A183" s="42">
        <v>18</v>
      </c>
      <c r="B183" s="43" t="str">
        <f t="shared" si="19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0"/>
        <v/>
      </c>
    </row>
    <row r="184" spans="1:13" x14ac:dyDescent="0.25">
      <c r="A184" s="42">
        <v>19</v>
      </c>
      <c r="B184" s="43" t="str">
        <f t="shared" si="19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0"/>
        <v/>
      </c>
    </row>
    <row r="185" spans="1:13" x14ac:dyDescent="0.25">
      <c r="A185" s="42">
        <v>20</v>
      </c>
      <c r="B185" s="43" t="str">
        <f t="shared" si="19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0"/>
        <v/>
      </c>
    </row>
    <row r="186" spans="1:13" x14ac:dyDescent="0.25">
      <c r="A186" s="42">
        <v>21</v>
      </c>
      <c r="B186" s="43" t="str">
        <f t="shared" si="19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0"/>
        <v/>
      </c>
    </row>
    <row r="187" spans="1:13" x14ac:dyDescent="0.25">
      <c r="A187" s="42">
        <v>22</v>
      </c>
      <c r="B187" s="43" t="str">
        <f t="shared" si="19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0"/>
        <v/>
      </c>
    </row>
    <row r="188" spans="1:13" x14ac:dyDescent="0.25">
      <c r="A188" s="42">
        <v>23</v>
      </c>
      <c r="B188" s="43" t="str">
        <f t="shared" si="19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0"/>
        <v/>
      </c>
    </row>
    <row r="189" spans="1:13" x14ac:dyDescent="0.25">
      <c r="A189" s="42">
        <v>24</v>
      </c>
      <c r="B189" s="43" t="str">
        <f t="shared" si="19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0"/>
        <v/>
      </c>
    </row>
    <row r="190" spans="1:13" x14ac:dyDescent="0.25">
      <c r="A190" s="42">
        <v>25</v>
      </c>
      <c r="B190" s="43" t="str">
        <f t="shared" si="19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0"/>
        <v/>
      </c>
    </row>
    <row r="191" spans="1:13" x14ac:dyDescent="0.25">
      <c r="A191" s="42">
        <v>26</v>
      </c>
      <c r="B191" s="43" t="str">
        <f t="shared" si="19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0"/>
        <v/>
      </c>
    </row>
  </sheetData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tabSelected="1" topLeftCell="A4" zoomScale="70" zoomScaleNormal="70" workbookViewId="0">
      <selection activeCell="G40" sqref="G40"/>
    </sheetView>
  </sheetViews>
  <sheetFormatPr defaultColWidth="9.140625" defaultRowHeight="15" x14ac:dyDescent="0.25"/>
  <cols>
    <col min="1" max="1" width="9.140625" style="39"/>
    <col min="2" max="2" width="42.85546875" style="39" customWidth="1"/>
    <col min="3" max="6" width="13.140625" style="39" customWidth="1"/>
    <col min="7" max="7" width="14" style="39" customWidth="1"/>
    <col min="8" max="16384" width="9.140625" style="39"/>
  </cols>
  <sheetData>
    <row r="1" spans="1:8" ht="14.45" x14ac:dyDescent="0.35">
      <c r="A1" s="103" t="s">
        <v>35</v>
      </c>
      <c r="B1" s="103"/>
      <c r="C1" s="103"/>
      <c r="D1" s="103"/>
      <c r="E1" s="103"/>
      <c r="F1" s="103"/>
      <c r="G1" s="103"/>
    </row>
    <row r="2" spans="1:8" ht="14.45" x14ac:dyDescent="0.35">
      <c r="A2" s="103" t="s">
        <v>0</v>
      </c>
      <c r="B2" s="103"/>
      <c r="C2" s="103"/>
      <c r="D2" s="103"/>
      <c r="E2" s="103"/>
      <c r="F2" s="103"/>
      <c r="G2" s="103"/>
    </row>
    <row r="3" spans="1:8" ht="14.45" x14ac:dyDescent="0.35">
      <c r="A3" s="103"/>
      <c r="B3" s="103"/>
      <c r="C3" s="103"/>
      <c r="D3" s="103"/>
      <c r="E3" s="103"/>
      <c r="F3" s="103"/>
      <c r="G3" s="103"/>
    </row>
    <row r="4" spans="1:8" ht="14.45" x14ac:dyDescent="0.35">
      <c r="C4" s="40"/>
      <c r="D4" s="40"/>
      <c r="E4" s="40"/>
      <c r="F4" s="40"/>
      <c r="G4" s="40"/>
    </row>
    <row r="5" spans="1:8" ht="14.45" x14ac:dyDescent="0.35">
      <c r="A5" s="40" t="s">
        <v>1</v>
      </c>
      <c r="B5" s="40" t="str">
        <f>": "&amp;Input!K16</f>
        <v>: 7,1</v>
      </c>
      <c r="C5" s="50"/>
      <c r="E5" s="40"/>
      <c r="F5" s="51" t="s">
        <v>38</v>
      </c>
      <c r="G5" s="40" t="str">
        <f>": "&amp;Input!D18</f>
        <v>: 2018-2019</v>
      </c>
    </row>
    <row r="6" spans="1:8" ht="14.45" x14ac:dyDescent="0.35">
      <c r="A6" s="40" t="s">
        <v>2</v>
      </c>
      <c r="B6" s="50" t="str">
        <f>": "&amp;Input!D16</f>
        <v>: Seni Budaya (Choir)</v>
      </c>
      <c r="E6" s="40"/>
    </row>
    <row r="7" spans="1:8" ht="14.45" x14ac:dyDescent="0.35">
      <c r="A7" s="40" t="s">
        <v>3</v>
      </c>
      <c r="B7" s="50" t="str">
        <f>": "&amp;Input!D15</f>
        <v>: Henky Prionggo</v>
      </c>
      <c r="E7" s="40"/>
    </row>
    <row r="8" spans="1:8" ht="14.45" x14ac:dyDescent="0.35">
      <c r="A8" s="40"/>
      <c r="B8" s="40"/>
      <c r="C8" s="40"/>
      <c r="D8" s="40"/>
      <c r="E8" s="40"/>
      <c r="F8" s="40"/>
      <c r="G8" s="40"/>
    </row>
    <row r="9" spans="1:8" ht="29.1" x14ac:dyDescent="0.3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ht="14.45" x14ac:dyDescent="0.35">
      <c r="A10" s="42">
        <v>1</v>
      </c>
      <c r="B10" s="43" t="str">
        <f>Input!B25</f>
        <v>FLORENCIA AUDREY HANSARLIE 7.1</v>
      </c>
      <c r="C10" s="42">
        <f>'Term 1'!M11</f>
        <v>86.8</v>
      </c>
      <c r="D10" s="60">
        <f>'Term 2'!M11</f>
        <v>88</v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ht="14.45" x14ac:dyDescent="0.35">
      <c r="A11" s="42">
        <v>2</v>
      </c>
      <c r="B11" s="43" t="str">
        <f>Input!B26</f>
        <v>JOSHUA PHILIP WIBAWA KARTADI 7.1</v>
      </c>
      <c r="C11" s="42">
        <f>'Term 1'!M12</f>
        <v>86.8</v>
      </c>
      <c r="D11" s="60">
        <f>'Term 2'!M12</f>
        <v>90</v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ht="14.45" x14ac:dyDescent="0.35">
      <c r="A12" s="42">
        <v>3</v>
      </c>
      <c r="B12" s="43" t="str">
        <f>Input!B27</f>
        <v>SHANNON VICTORIA SOLAIMAN 7.1</v>
      </c>
      <c r="C12" s="42">
        <f>'Term 1'!M13</f>
        <v>86</v>
      </c>
      <c r="D12" s="60">
        <f>'Term 2'!M13</f>
        <v>84</v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ht="14.45" x14ac:dyDescent="0.35">
      <c r="A13" s="42">
        <v>4</v>
      </c>
      <c r="B13" s="43" t="str">
        <f>Input!B28</f>
        <v>AIMEE JUBILEE EUGENIA NAINGGOLAN 7.2</v>
      </c>
      <c r="C13" s="42">
        <f>'Term 1'!M14</f>
        <v>86.8</v>
      </c>
      <c r="D13" s="60">
        <f>'Term 2'!M14</f>
        <v>86</v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ht="14.45" x14ac:dyDescent="0.35">
      <c r="A14" s="42">
        <v>5</v>
      </c>
      <c r="B14" s="43" t="str">
        <f>Input!B29</f>
        <v>LETICIA NATANIELLE TIRTONADI 7.2</v>
      </c>
      <c r="C14" s="42">
        <f>'Term 1'!M15</f>
        <v>85.2</v>
      </c>
      <c r="D14" s="60">
        <f>'Term 2'!M15</f>
        <v>86</v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ht="14.45" x14ac:dyDescent="0.35">
      <c r="A15" s="42">
        <v>6</v>
      </c>
      <c r="B15" s="43" t="str">
        <f>Input!B30</f>
        <v>MAXIMILLIAN YANG RUI TALPES 7.2</v>
      </c>
      <c r="C15" s="42">
        <f>'Term 1'!M16</f>
        <v>84</v>
      </c>
      <c r="D15" s="60">
        <f>'Term 2'!M16</f>
        <v>80</v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ht="14.45" x14ac:dyDescent="0.35">
      <c r="A16" s="42">
        <v>7</v>
      </c>
      <c r="B16" s="43" t="str">
        <f>Input!B31</f>
        <v>NATHANIA AMANDA CHRISARDIANTO 7.2</v>
      </c>
      <c r="C16" s="42">
        <f>'Term 1'!M17</f>
        <v>80</v>
      </c>
      <c r="D16" s="60">
        <f>'Term 2'!M17</f>
        <v>80</v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ht="14.45" x14ac:dyDescent="0.35">
      <c r="A17" s="42">
        <v>8</v>
      </c>
      <c r="B17" s="43" t="str">
        <f>Input!B32</f>
        <v>ALEXANDER ANDREW WIJAYA 7.3</v>
      </c>
      <c r="C17" s="42">
        <f>'Term 1'!M18</f>
        <v>84.8</v>
      </c>
      <c r="D17" s="60">
        <f>'Term 2'!M18</f>
        <v>82</v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ht="14.45" x14ac:dyDescent="0.35">
      <c r="A18" s="42">
        <v>9</v>
      </c>
      <c r="B18" s="43" t="str">
        <f>Input!B33</f>
        <v>CARYNN OLIVIA WIJAYA 7.3</v>
      </c>
      <c r="C18" s="42">
        <f>'Term 1'!M19</f>
        <v>84.8</v>
      </c>
      <c r="D18" s="60">
        <f>'Term 2'!M19</f>
        <v>86</v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ht="14.45" x14ac:dyDescent="0.35">
      <c r="A19" s="42">
        <v>10</v>
      </c>
      <c r="B19" s="43" t="str">
        <f>Input!B34</f>
        <v>KOEI RYU ICHI YENADHIRA 7.3</v>
      </c>
      <c r="C19" s="42">
        <f>'Term 1'!M20</f>
        <v>91.2</v>
      </c>
      <c r="D19" s="60">
        <f>'Term 2'!M20</f>
        <v>88</v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ht="14.45" x14ac:dyDescent="0.35">
      <c r="A20" s="42">
        <v>11</v>
      </c>
      <c r="B20" s="43" t="str">
        <f>Input!B35</f>
        <v>SHANNON AURELIA WIDJAJA 7.3</v>
      </c>
      <c r="C20" s="42">
        <f>'Term 1'!M21</f>
        <v>90</v>
      </c>
      <c r="D20" s="60">
        <f>'Term 2'!M21</f>
        <v>86</v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ht="14.45" x14ac:dyDescent="0.35">
      <c r="A21" s="42">
        <v>12</v>
      </c>
      <c r="B21" s="43" t="str">
        <f>Input!B36</f>
        <v>VINESHA DEVINA KARYADI 7.3</v>
      </c>
      <c r="C21" s="42">
        <f>'Term 1'!M22</f>
        <v>91.2</v>
      </c>
      <c r="D21" s="60">
        <f>'Term 2'!M22</f>
        <v>88</v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ht="14.45" x14ac:dyDescent="0.35">
      <c r="A22" s="42">
        <v>13</v>
      </c>
      <c r="B22" s="43" t="str">
        <f>Input!B37</f>
        <v>AGNES 7.4</v>
      </c>
      <c r="C22" s="42">
        <f>'Term 1'!M23</f>
        <v>85.2</v>
      </c>
      <c r="D22" s="60">
        <f>'Term 2'!M23</f>
        <v>86</v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ht="14.45" x14ac:dyDescent="0.35">
      <c r="A23" s="42">
        <v>14</v>
      </c>
      <c r="B23" s="43" t="str">
        <f>Input!B38</f>
        <v>ARCELIA GABRIELLE LIEY 7.4</v>
      </c>
      <c r="C23" s="42">
        <f>'Term 1'!M24</f>
        <v>91.2</v>
      </c>
      <c r="D23" s="60">
        <f>'Term 2'!M24</f>
        <v>86</v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ht="14.45" x14ac:dyDescent="0.35">
      <c r="A24" s="42">
        <v>15</v>
      </c>
      <c r="B24" s="43" t="str">
        <f>Input!B39</f>
        <v>JOAN RAISA LARANTUKA 7.4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ht="14.45" x14ac:dyDescent="0.35">
      <c r="A25" s="42">
        <v>16</v>
      </c>
      <c r="B25" s="43" t="str">
        <f>Input!B40</f>
        <v>KIMBERLY WIDIANTO TANUMIHARDJA 7.4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ht="14.45" x14ac:dyDescent="0.35">
      <c r="A26" s="42">
        <v>17</v>
      </c>
      <c r="B26" s="43" t="str">
        <f>Input!B41</f>
        <v/>
      </c>
      <c r="C26" s="42"/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ht="14.45" x14ac:dyDescent="0.35">
      <c r="A27" s="42">
        <v>18</v>
      </c>
      <c r="B27" s="43" t="str">
        <f>Input!B42</f>
        <v/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ht="14.45" x14ac:dyDescent="0.35">
      <c r="A28" s="42">
        <v>19</v>
      </c>
      <c r="B28" s="43" t="str">
        <f>Input!B43</f>
        <v/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ht="14.45" x14ac:dyDescent="0.35">
      <c r="A29" s="42">
        <v>20</v>
      </c>
      <c r="B29" s="43" t="str">
        <f>Input!B44</f>
        <v/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ht="14.45" x14ac:dyDescent="0.35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ht="14.45" x14ac:dyDescent="0.35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ht="14.45" x14ac:dyDescent="0.35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ht="14.45" x14ac:dyDescent="0.35">
      <c r="A33" s="42">
        <v>24</v>
      </c>
      <c r="B33" s="43" t="str">
        <f>Input!B48</f>
        <v/>
      </c>
      <c r="C33" s="42"/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ht="14.45" x14ac:dyDescent="0.3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ht="14.45" x14ac:dyDescent="0.3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ht="14.45" x14ac:dyDescent="0.35">
      <c r="F36" s="39" t="s">
        <v>36</v>
      </c>
      <c r="G36" s="102">
        <f ca="1">NOW()</f>
        <v>43473.456442708331</v>
      </c>
      <c r="H36" s="102"/>
      <c r="I36" s="102"/>
    </row>
    <row r="37" spans="1:9" ht="14.45" x14ac:dyDescent="0.35">
      <c r="G37" s="44" t="s">
        <v>9</v>
      </c>
    </row>
    <row r="40" spans="1:9" x14ac:dyDescent="0.25">
      <c r="G40" s="44" t="str">
        <f>Input!D15</f>
        <v>Henky Prionggo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2019-01-08T03:57:36Z</dcterms:modified>
</cp:coreProperties>
</file>