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15" yWindow="600" windowWidth="10350" windowHeight="8730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05" i="1" l="1"/>
  <c r="D12" i="1"/>
  <c r="M106" i="1"/>
  <c r="D13" i="1"/>
  <c r="M107" i="1"/>
  <c r="D14" i="1"/>
  <c r="M108" i="1"/>
  <c r="D15" i="1"/>
  <c r="M109" i="1"/>
  <c r="D16" i="1"/>
  <c r="M110" i="1"/>
  <c r="D17" i="1"/>
  <c r="M111" i="1"/>
  <c r="D18" i="1"/>
  <c r="M112" i="1"/>
  <c r="D19" i="1"/>
  <c r="M113" i="1"/>
  <c r="D20" i="1"/>
  <c r="M114" i="1"/>
  <c r="D21" i="1"/>
  <c r="M115" i="1"/>
  <c r="D22" i="1"/>
  <c r="M116" i="1"/>
  <c r="D23" i="1"/>
  <c r="M117" i="1"/>
  <c r="D24" i="1"/>
  <c r="M118" i="1"/>
  <c r="D25" i="1"/>
  <c r="M119" i="1"/>
  <c r="D26" i="1"/>
  <c r="M120" i="1"/>
  <c r="D27" i="1"/>
  <c r="M121" i="1"/>
  <c r="D28" i="1"/>
  <c r="M122" i="1"/>
  <c r="D29" i="1"/>
  <c r="M123" i="1"/>
  <c r="D30" i="1"/>
  <c r="M124" i="1"/>
  <c r="D31" i="1"/>
  <c r="M125" i="1"/>
  <c r="D32" i="1"/>
  <c r="M126" i="1"/>
  <c r="D33" i="1"/>
  <c r="M127" i="1"/>
  <c r="D34" i="1"/>
  <c r="M128" i="1"/>
  <c r="D35" i="1"/>
  <c r="M129" i="1"/>
  <c r="D36" i="1"/>
  <c r="M104" i="1"/>
  <c r="D11" i="1"/>
  <c r="M43" i="1"/>
  <c r="C12" i="1"/>
  <c r="M12" i="1"/>
  <c r="M44" i="1"/>
  <c r="C13" i="1"/>
  <c r="M13" i="1"/>
  <c r="M45" i="1"/>
  <c r="C14" i="1"/>
  <c r="M14" i="1"/>
  <c r="M46" i="1"/>
  <c r="C15" i="1"/>
  <c r="M15" i="1"/>
  <c r="M47" i="1"/>
  <c r="C16" i="1"/>
  <c r="M16" i="1"/>
  <c r="M48" i="1"/>
  <c r="C17" i="1"/>
  <c r="M17" i="1"/>
  <c r="M49" i="1"/>
  <c r="C18" i="1"/>
  <c r="M18" i="1"/>
  <c r="M50" i="1"/>
  <c r="C19" i="1"/>
  <c r="M19" i="1"/>
  <c r="M51" i="1"/>
  <c r="C20" i="1"/>
  <c r="M20" i="1"/>
  <c r="M52" i="1"/>
  <c r="C21" i="1"/>
  <c r="M21" i="1"/>
  <c r="M53" i="1"/>
  <c r="C22" i="1"/>
  <c r="M22" i="1"/>
  <c r="M54" i="1"/>
  <c r="C23" i="1"/>
  <c r="M23" i="1"/>
  <c r="M55" i="1"/>
  <c r="C24" i="1"/>
  <c r="M24" i="1"/>
  <c r="M56" i="1"/>
  <c r="C25" i="1"/>
  <c r="M25" i="1"/>
  <c r="M57" i="1"/>
  <c r="C26" i="1"/>
  <c r="M26" i="1"/>
  <c r="M58" i="1"/>
  <c r="C27" i="1"/>
  <c r="M27" i="1"/>
  <c r="M59" i="1"/>
  <c r="C28" i="1"/>
  <c r="M28" i="1"/>
  <c r="M60" i="1"/>
  <c r="C29" i="1"/>
  <c r="M29" i="1"/>
  <c r="M61" i="1"/>
  <c r="C30" i="1"/>
  <c r="M30" i="1"/>
  <c r="M62" i="1"/>
  <c r="C31" i="1"/>
  <c r="M31" i="1"/>
  <c r="M63" i="1"/>
  <c r="C32" i="1"/>
  <c r="M32" i="1"/>
  <c r="M64" i="1"/>
  <c r="C33" i="1"/>
  <c r="M33" i="1"/>
  <c r="M65" i="1"/>
  <c r="C34" i="1"/>
  <c r="M34" i="1"/>
  <c r="M66" i="1"/>
  <c r="C35" i="1"/>
  <c r="M35" i="1"/>
  <c r="M67" i="1"/>
  <c r="C36" i="1"/>
  <c r="M36" i="1"/>
  <c r="M42" i="1"/>
  <c r="C11" i="1"/>
  <c r="M11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N10" i="3"/>
  <c r="N10" i="4"/>
  <c r="N10" i="2"/>
  <c r="M191" i="3"/>
  <c r="B50" i="6"/>
  <c r="B36" i="3"/>
  <c r="B191" i="3"/>
  <c r="M190" i="3"/>
  <c r="B49" i="6"/>
  <c r="B35" i="3"/>
  <c r="B190" i="3"/>
  <c r="M189" i="3"/>
  <c r="B48" i="6"/>
  <c r="B34" i="3"/>
  <c r="B189" i="3"/>
  <c r="M188" i="3"/>
  <c r="B47" i="6"/>
  <c r="B33" i="3"/>
  <c r="B188" i="3"/>
  <c r="M187" i="3"/>
  <c r="B46" i="6"/>
  <c r="B32" i="3"/>
  <c r="B187" i="3"/>
  <c r="M186" i="3"/>
  <c r="B45" i="6"/>
  <c r="B31" i="3"/>
  <c r="B186" i="3"/>
  <c r="M185" i="3"/>
  <c r="B44" i="6"/>
  <c r="B30" i="3"/>
  <c r="B185" i="3"/>
  <c r="M184" i="3"/>
  <c r="B43" i="6"/>
  <c r="B29" i="3"/>
  <c r="B184" i="3"/>
  <c r="M183" i="3"/>
  <c r="B42" i="6"/>
  <c r="B28" i="3"/>
  <c r="B183" i="3"/>
  <c r="M182" i="3"/>
  <c r="B41" i="6"/>
  <c r="B27" i="3"/>
  <c r="B182" i="3"/>
  <c r="M181" i="3"/>
  <c r="B40" i="6"/>
  <c r="B26" i="3"/>
  <c r="B181" i="3"/>
  <c r="M180" i="3"/>
  <c r="B39" i="6"/>
  <c r="B25" i="3"/>
  <c r="B180" i="3"/>
  <c r="M179" i="3"/>
  <c r="B38" i="6"/>
  <c r="B24" i="3"/>
  <c r="B179" i="3"/>
  <c r="M178" i="3"/>
  <c r="B37" i="6"/>
  <c r="B23" i="3"/>
  <c r="B178" i="3"/>
  <c r="M177" i="3"/>
  <c r="B36" i="6"/>
  <c r="B22" i="3"/>
  <c r="B177" i="3"/>
  <c r="M176" i="3"/>
  <c r="B35" i="6"/>
  <c r="B21" i="3"/>
  <c r="B176" i="3"/>
  <c r="M175" i="3"/>
  <c r="B34" i="6"/>
  <c r="B20" i="3"/>
  <c r="B175" i="3"/>
  <c r="M174" i="3"/>
  <c r="B33" i="6"/>
  <c r="B19" i="3"/>
  <c r="B174" i="3"/>
  <c r="M173" i="3"/>
  <c r="B32" i="6"/>
  <c r="B18" i="3"/>
  <c r="B173" i="3"/>
  <c r="M172" i="3"/>
  <c r="B31" i="6"/>
  <c r="B17" i="3"/>
  <c r="B172" i="3"/>
  <c r="M171" i="3"/>
  <c r="B30" i="6"/>
  <c r="B16" i="3"/>
  <c r="B171" i="3"/>
  <c r="M170" i="3"/>
  <c r="B29" i="6"/>
  <c r="B15" i="3"/>
  <c r="B170" i="3"/>
  <c r="M169" i="3"/>
  <c r="B28" i="6"/>
  <c r="B14" i="3"/>
  <c r="B169" i="3"/>
  <c r="M168" i="3"/>
  <c r="B27" i="6"/>
  <c r="B13" i="3"/>
  <c r="B168" i="3"/>
  <c r="M167" i="3"/>
  <c r="B26" i="6"/>
  <c r="B12" i="3"/>
  <c r="B167" i="3"/>
  <c r="M166" i="3"/>
  <c r="B25" i="6"/>
  <c r="B11" i="3"/>
  <c r="B166" i="3"/>
  <c r="M160" i="3"/>
  <c r="B160" i="3"/>
  <c r="M159" i="3"/>
  <c r="B159" i="3"/>
  <c r="M158" i="3"/>
  <c r="B158" i="3"/>
  <c r="M157" i="3"/>
  <c r="B157" i="3"/>
  <c r="M156" i="3"/>
  <c r="B156" i="3"/>
  <c r="M155" i="3"/>
  <c r="B155" i="3"/>
  <c r="M154" i="3"/>
  <c r="B154" i="3"/>
  <c r="M153" i="3"/>
  <c r="B153" i="3"/>
  <c r="M152" i="3"/>
  <c r="B152" i="3"/>
  <c r="M151" i="3"/>
  <c r="B151" i="3"/>
  <c r="M150" i="3"/>
  <c r="B150" i="3"/>
  <c r="M149" i="3"/>
  <c r="B149" i="3"/>
  <c r="M148" i="3"/>
  <c r="B148" i="3"/>
  <c r="M147" i="3"/>
  <c r="B147" i="3"/>
  <c r="M146" i="3"/>
  <c r="B146" i="3"/>
  <c r="M145" i="3"/>
  <c r="B145" i="3"/>
  <c r="M144" i="3"/>
  <c r="B144" i="3"/>
  <c r="M143" i="3"/>
  <c r="B143" i="3"/>
  <c r="M142" i="3"/>
  <c r="B142" i="3"/>
  <c r="M141" i="3"/>
  <c r="B141" i="3"/>
  <c r="M140" i="3"/>
  <c r="B140" i="3"/>
  <c r="M139" i="3"/>
  <c r="B139" i="3"/>
  <c r="M138" i="3"/>
  <c r="B138" i="3"/>
  <c r="M137" i="3"/>
  <c r="B137" i="3"/>
  <c r="M136" i="3"/>
  <c r="B136" i="3"/>
  <c r="M135" i="3"/>
  <c r="B135" i="3"/>
  <c r="M129" i="3"/>
  <c r="B129" i="3"/>
  <c r="M128" i="3"/>
  <c r="B128" i="3"/>
  <c r="M127" i="3"/>
  <c r="B127" i="3"/>
  <c r="M126" i="3"/>
  <c r="B126" i="3"/>
  <c r="M125" i="3"/>
  <c r="B125" i="3"/>
  <c r="M124" i="3"/>
  <c r="B124" i="3"/>
  <c r="M123" i="3"/>
  <c r="B123" i="3"/>
  <c r="M122" i="3"/>
  <c r="B122" i="3"/>
  <c r="M121" i="3"/>
  <c r="B121" i="3"/>
  <c r="M120" i="3"/>
  <c r="B120" i="3"/>
  <c r="M119" i="3"/>
  <c r="B119" i="3"/>
  <c r="M118" i="3"/>
  <c r="B118" i="3"/>
  <c r="M117" i="3"/>
  <c r="B117" i="3"/>
  <c r="M116" i="3"/>
  <c r="B116" i="3"/>
  <c r="M115" i="3"/>
  <c r="B115" i="3"/>
  <c r="M114" i="3"/>
  <c r="B114" i="3"/>
  <c r="M113" i="3"/>
  <c r="B113" i="3"/>
  <c r="M112" i="3"/>
  <c r="B112" i="3"/>
  <c r="M111" i="3"/>
  <c r="B111" i="3"/>
  <c r="M110" i="3"/>
  <c r="B110" i="3"/>
  <c r="M109" i="3"/>
  <c r="B109" i="3"/>
  <c r="M108" i="3"/>
  <c r="B108" i="3"/>
  <c r="M107" i="3"/>
  <c r="B107" i="3"/>
  <c r="M106" i="3"/>
  <c r="B106" i="3"/>
  <c r="M105" i="3"/>
  <c r="B105" i="3"/>
  <c r="M104" i="3"/>
  <c r="B104" i="3"/>
  <c r="M98" i="3"/>
  <c r="B98" i="3"/>
  <c r="M97" i="3"/>
  <c r="B97" i="3"/>
  <c r="M96" i="3"/>
  <c r="B96" i="3"/>
  <c r="M95" i="3"/>
  <c r="B95" i="3"/>
  <c r="M94" i="3"/>
  <c r="B94" i="3"/>
  <c r="M93" i="3"/>
  <c r="B93" i="3"/>
  <c r="M92" i="3"/>
  <c r="B92" i="3"/>
  <c r="M91" i="3"/>
  <c r="B91" i="3"/>
  <c r="M90" i="3"/>
  <c r="B90" i="3"/>
  <c r="M89" i="3"/>
  <c r="B89" i="3"/>
  <c r="M88" i="3"/>
  <c r="B88" i="3"/>
  <c r="M87" i="3"/>
  <c r="B87" i="3"/>
  <c r="M86" i="3"/>
  <c r="B86" i="3"/>
  <c r="M85" i="3"/>
  <c r="B85" i="3"/>
  <c r="M84" i="3"/>
  <c r="B84" i="3"/>
  <c r="M83" i="3"/>
  <c r="B83" i="3"/>
  <c r="M82" i="3"/>
  <c r="B82" i="3"/>
  <c r="M81" i="3"/>
  <c r="B81" i="3"/>
  <c r="M80" i="3"/>
  <c r="B80" i="3"/>
  <c r="M79" i="3"/>
  <c r="B79" i="3"/>
  <c r="M78" i="3"/>
  <c r="B78" i="3"/>
  <c r="M77" i="3"/>
  <c r="B77" i="3"/>
  <c r="M76" i="3"/>
  <c r="B76" i="3"/>
  <c r="M75" i="3"/>
  <c r="B75" i="3"/>
  <c r="M74" i="3"/>
  <c r="B74" i="3"/>
  <c r="M73" i="3"/>
  <c r="B73" i="3"/>
  <c r="M67" i="3"/>
  <c r="B67" i="3"/>
  <c r="M66" i="3"/>
  <c r="B66" i="3"/>
  <c r="M65" i="3"/>
  <c r="B65" i="3"/>
  <c r="M64" i="3"/>
  <c r="B64" i="3"/>
  <c r="M63" i="3"/>
  <c r="B63" i="3"/>
  <c r="M62" i="3"/>
  <c r="B62" i="3"/>
  <c r="M61" i="3"/>
  <c r="B61" i="3"/>
  <c r="M60" i="3"/>
  <c r="B60" i="3"/>
  <c r="M59" i="3"/>
  <c r="B59" i="3"/>
  <c r="M58" i="3"/>
  <c r="B58" i="3"/>
  <c r="M57" i="3"/>
  <c r="B57" i="3"/>
  <c r="M56" i="3"/>
  <c r="B56" i="3"/>
  <c r="M55" i="3"/>
  <c r="B55" i="3"/>
  <c r="M54" i="3"/>
  <c r="B54" i="3"/>
  <c r="M53" i="3"/>
  <c r="B53" i="3"/>
  <c r="M52" i="3"/>
  <c r="B52" i="3"/>
  <c r="M51" i="3"/>
  <c r="B51" i="3"/>
  <c r="M50" i="3"/>
  <c r="B50" i="3"/>
  <c r="M49" i="3"/>
  <c r="B49" i="3"/>
  <c r="M48" i="3"/>
  <c r="B48" i="3"/>
  <c r="M47" i="3"/>
  <c r="B47" i="3"/>
  <c r="M46" i="3"/>
  <c r="B46" i="3"/>
  <c r="M45" i="3"/>
  <c r="B45" i="3"/>
  <c r="M44" i="3"/>
  <c r="B44" i="3"/>
  <c r="M43" i="3"/>
  <c r="B43" i="3"/>
  <c r="M42" i="3"/>
  <c r="B42" i="3"/>
  <c r="M191" i="4"/>
  <c r="B36" i="4"/>
  <c r="B191" i="4"/>
  <c r="M190" i="4"/>
  <c r="B35" i="4"/>
  <c r="B190" i="4"/>
  <c r="M189" i="4"/>
  <c r="B34" i="4"/>
  <c r="B189" i="4"/>
  <c r="M188" i="4"/>
  <c r="B33" i="4"/>
  <c r="B188" i="4"/>
  <c r="M187" i="4"/>
  <c r="B32" i="4"/>
  <c r="B187" i="4"/>
  <c r="M186" i="4"/>
  <c r="B31" i="4"/>
  <c r="B186" i="4"/>
  <c r="M185" i="4"/>
  <c r="B30" i="4"/>
  <c r="B185" i="4"/>
  <c r="M184" i="4"/>
  <c r="B29" i="4"/>
  <c r="B184" i="4"/>
  <c r="M183" i="4"/>
  <c r="B28" i="4"/>
  <c r="B183" i="4"/>
  <c r="M182" i="4"/>
  <c r="B27" i="4"/>
  <c r="B182" i="4"/>
  <c r="M181" i="4"/>
  <c r="B26" i="4"/>
  <c r="B181" i="4"/>
  <c r="M180" i="4"/>
  <c r="B25" i="4"/>
  <c r="B180" i="4"/>
  <c r="M179" i="4"/>
  <c r="B24" i="4"/>
  <c r="B179" i="4"/>
  <c r="M178" i="4"/>
  <c r="B23" i="4"/>
  <c r="B178" i="4"/>
  <c r="M177" i="4"/>
  <c r="B22" i="4"/>
  <c r="B177" i="4"/>
  <c r="M176" i="4"/>
  <c r="B21" i="4"/>
  <c r="B176" i="4"/>
  <c r="M175" i="4"/>
  <c r="B20" i="4"/>
  <c r="B175" i="4"/>
  <c r="M174" i="4"/>
  <c r="B19" i="4"/>
  <c r="B174" i="4"/>
  <c r="M173" i="4"/>
  <c r="B18" i="4"/>
  <c r="B173" i="4"/>
  <c r="M172" i="4"/>
  <c r="B17" i="4"/>
  <c r="B172" i="4"/>
  <c r="M171" i="4"/>
  <c r="B16" i="4"/>
  <c r="B171" i="4"/>
  <c r="M170" i="4"/>
  <c r="B15" i="4"/>
  <c r="B170" i="4"/>
  <c r="M169" i="4"/>
  <c r="B14" i="4"/>
  <c r="B169" i="4"/>
  <c r="M168" i="4"/>
  <c r="B13" i="4"/>
  <c r="B168" i="4"/>
  <c r="M167" i="4"/>
  <c r="B12" i="4"/>
  <c r="B167" i="4"/>
  <c r="M166" i="4"/>
  <c r="B11" i="4"/>
  <c r="B166" i="4"/>
  <c r="M160" i="4"/>
  <c r="B160" i="4"/>
  <c r="M159" i="4"/>
  <c r="B159" i="4"/>
  <c r="M158" i="4"/>
  <c r="B158" i="4"/>
  <c r="M157" i="4"/>
  <c r="B157" i="4"/>
  <c r="M156" i="4"/>
  <c r="B156" i="4"/>
  <c r="M155" i="4"/>
  <c r="B155" i="4"/>
  <c r="M154" i="4"/>
  <c r="B154" i="4"/>
  <c r="M153" i="4"/>
  <c r="B153" i="4"/>
  <c r="M152" i="4"/>
  <c r="B152" i="4"/>
  <c r="M151" i="4"/>
  <c r="B151" i="4"/>
  <c r="M150" i="4"/>
  <c r="B150" i="4"/>
  <c r="M149" i="4"/>
  <c r="B149" i="4"/>
  <c r="M148" i="4"/>
  <c r="B148" i="4"/>
  <c r="M147" i="4"/>
  <c r="B147" i="4"/>
  <c r="M146" i="4"/>
  <c r="B146" i="4"/>
  <c r="M145" i="4"/>
  <c r="B145" i="4"/>
  <c r="M144" i="4"/>
  <c r="B144" i="4"/>
  <c r="M143" i="4"/>
  <c r="B143" i="4"/>
  <c r="M142" i="4"/>
  <c r="B142" i="4"/>
  <c r="M141" i="4"/>
  <c r="B141" i="4"/>
  <c r="M140" i="4"/>
  <c r="B140" i="4"/>
  <c r="M139" i="4"/>
  <c r="B139" i="4"/>
  <c r="M138" i="4"/>
  <c r="B138" i="4"/>
  <c r="M137" i="4"/>
  <c r="B137" i="4"/>
  <c r="M136" i="4"/>
  <c r="B136" i="4"/>
  <c r="M135" i="4"/>
  <c r="B135" i="4"/>
  <c r="M129" i="4"/>
  <c r="B129" i="4"/>
  <c r="M128" i="4"/>
  <c r="B128" i="4"/>
  <c r="M127" i="4"/>
  <c r="B127" i="4"/>
  <c r="M126" i="4"/>
  <c r="B126" i="4"/>
  <c r="M125" i="4"/>
  <c r="B125" i="4"/>
  <c r="M124" i="4"/>
  <c r="B124" i="4"/>
  <c r="M123" i="4"/>
  <c r="B123" i="4"/>
  <c r="M122" i="4"/>
  <c r="B122" i="4"/>
  <c r="M121" i="4"/>
  <c r="B121" i="4"/>
  <c r="M120" i="4"/>
  <c r="B120" i="4"/>
  <c r="M119" i="4"/>
  <c r="B119" i="4"/>
  <c r="M118" i="4"/>
  <c r="B118" i="4"/>
  <c r="M117" i="4"/>
  <c r="B117" i="4"/>
  <c r="M116" i="4"/>
  <c r="B116" i="4"/>
  <c r="M115" i="4"/>
  <c r="B115" i="4"/>
  <c r="M114" i="4"/>
  <c r="B114" i="4"/>
  <c r="M113" i="4"/>
  <c r="B113" i="4"/>
  <c r="M112" i="4"/>
  <c r="B112" i="4"/>
  <c r="M111" i="4"/>
  <c r="B111" i="4"/>
  <c r="M110" i="4"/>
  <c r="B110" i="4"/>
  <c r="M109" i="4"/>
  <c r="B109" i="4"/>
  <c r="M108" i="4"/>
  <c r="B108" i="4"/>
  <c r="M107" i="4"/>
  <c r="B107" i="4"/>
  <c r="M106" i="4"/>
  <c r="B106" i="4"/>
  <c r="M105" i="4"/>
  <c r="B105" i="4"/>
  <c r="M104" i="4"/>
  <c r="B104" i="4"/>
  <c r="M98" i="4"/>
  <c r="B98" i="4"/>
  <c r="M97" i="4"/>
  <c r="B97" i="4"/>
  <c r="M96" i="4"/>
  <c r="B96" i="4"/>
  <c r="M95" i="4"/>
  <c r="B95" i="4"/>
  <c r="M94" i="4"/>
  <c r="B94" i="4"/>
  <c r="M93" i="4"/>
  <c r="B93" i="4"/>
  <c r="M92" i="4"/>
  <c r="B92" i="4"/>
  <c r="M91" i="4"/>
  <c r="B91" i="4"/>
  <c r="M90" i="4"/>
  <c r="B90" i="4"/>
  <c r="M89" i="4"/>
  <c r="B89" i="4"/>
  <c r="M88" i="4"/>
  <c r="B88" i="4"/>
  <c r="M87" i="4"/>
  <c r="B87" i="4"/>
  <c r="M86" i="4"/>
  <c r="B86" i="4"/>
  <c r="M85" i="4"/>
  <c r="B85" i="4"/>
  <c r="M84" i="4"/>
  <c r="B84" i="4"/>
  <c r="M83" i="4"/>
  <c r="B83" i="4"/>
  <c r="M82" i="4"/>
  <c r="B82" i="4"/>
  <c r="M81" i="4"/>
  <c r="B81" i="4"/>
  <c r="M80" i="4"/>
  <c r="B80" i="4"/>
  <c r="M79" i="4"/>
  <c r="B79" i="4"/>
  <c r="M78" i="4"/>
  <c r="B78" i="4"/>
  <c r="M77" i="4"/>
  <c r="B77" i="4"/>
  <c r="M76" i="4"/>
  <c r="B76" i="4"/>
  <c r="M75" i="4"/>
  <c r="B75" i="4"/>
  <c r="M74" i="4"/>
  <c r="B74" i="4"/>
  <c r="M73" i="4"/>
  <c r="B73" i="4"/>
  <c r="M67" i="4"/>
  <c r="B67" i="4"/>
  <c r="M66" i="4"/>
  <c r="B66" i="4"/>
  <c r="M65" i="4"/>
  <c r="B65" i="4"/>
  <c r="M64" i="4"/>
  <c r="B64" i="4"/>
  <c r="M63" i="4"/>
  <c r="B63" i="4"/>
  <c r="M62" i="4"/>
  <c r="B62" i="4"/>
  <c r="M61" i="4"/>
  <c r="B61" i="4"/>
  <c r="M60" i="4"/>
  <c r="B60" i="4"/>
  <c r="M59" i="4"/>
  <c r="B59" i="4"/>
  <c r="M58" i="4"/>
  <c r="B58" i="4"/>
  <c r="M57" i="4"/>
  <c r="B57" i="4"/>
  <c r="M56" i="4"/>
  <c r="B56" i="4"/>
  <c r="M55" i="4"/>
  <c r="B55" i="4"/>
  <c r="M54" i="4"/>
  <c r="B54" i="4"/>
  <c r="M53" i="4"/>
  <c r="B53" i="4"/>
  <c r="M52" i="4"/>
  <c r="B52" i="4"/>
  <c r="M51" i="4"/>
  <c r="B51" i="4"/>
  <c r="M50" i="4"/>
  <c r="B50" i="4"/>
  <c r="M49" i="4"/>
  <c r="B49" i="4"/>
  <c r="M48" i="4"/>
  <c r="B48" i="4"/>
  <c r="M47" i="4"/>
  <c r="B47" i="4"/>
  <c r="M46" i="4"/>
  <c r="B46" i="4"/>
  <c r="M45" i="4"/>
  <c r="B45" i="4"/>
  <c r="M44" i="4"/>
  <c r="B44" i="4"/>
  <c r="M43" i="4"/>
  <c r="B43" i="4"/>
  <c r="M42" i="4"/>
  <c r="B42" i="4"/>
  <c r="M191" i="2"/>
  <c r="B36" i="2"/>
  <c r="B191" i="2"/>
  <c r="M190" i="2"/>
  <c r="B35" i="2"/>
  <c r="B190" i="2"/>
  <c r="M189" i="2"/>
  <c r="B34" i="2"/>
  <c r="B189" i="2"/>
  <c r="M188" i="2"/>
  <c r="B33" i="2"/>
  <c r="B188" i="2"/>
  <c r="M187" i="2"/>
  <c r="B32" i="2"/>
  <c r="B187" i="2"/>
  <c r="M186" i="2"/>
  <c r="B31" i="2"/>
  <c r="B186" i="2"/>
  <c r="M185" i="2"/>
  <c r="B30" i="2"/>
  <c r="B185" i="2"/>
  <c r="M184" i="2"/>
  <c r="B29" i="2"/>
  <c r="B184" i="2"/>
  <c r="M183" i="2"/>
  <c r="B28" i="2"/>
  <c r="B183" i="2"/>
  <c r="M182" i="2"/>
  <c r="B27" i="2"/>
  <c r="B182" i="2"/>
  <c r="M181" i="2"/>
  <c r="B26" i="2"/>
  <c r="B181" i="2"/>
  <c r="M180" i="2"/>
  <c r="B25" i="2"/>
  <c r="B180" i="2"/>
  <c r="M179" i="2"/>
  <c r="B24" i="2"/>
  <c r="B179" i="2"/>
  <c r="M178" i="2"/>
  <c r="B23" i="2"/>
  <c r="B178" i="2"/>
  <c r="M177" i="2"/>
  <c r="B22" i="2"/>
  <c r="B177" i="2"/>
  <c r="M176" i="2"/>
  <c r="B21" i="2"/>
  <c r="B176" i="2"/>
  <c r="M175" i="2"/>
  <c r="B20" i="2"/>
  <c r="B175" i="2"/>
  <c r="M174" i="2"/>
  <c r="B19" i="2"/>
  <c r="B174" i="2"/>
  <c r="M173" i="2"/>
  <c r="B18" i="2"/>
  <c r="B173" i="2"/>
  <c r="M172" i="2"/>
  <c r="B17" i="2"/>
  <c r="B172" i="2"/>
  <c r="M171" i="2"/>
  <c r="B16" i="2"/>
  <c r="B171" i="2"/>
  <c r="M170" i="2"/>
  <c r="B15" i="2"/>
  <c r="B170" i="2"/>
  <c r="M169" i="2"/>
  <c r="B14" i="2"/>
  <c r="B169" i="2"/>
  <c r="M168" i="2"/>
  <c r="B13" i="2"/>
  <c r="B168" i="2"/>
  <c r="M167" i="2"/>
  <c r="B12" i="2"/>
  <c r="B167" i="2"/>
  <c r="M166" i="2"/>
  <c r="B11" i="2"/>
  <c r="B166" i="2"/>
  <c r="M160" i="2"/>
  <c r="B160" i="2"/>
  <c r="M159" i="2"/>
  <c r="B159" i="2"/>
  <c r="M158" i="2"/>
  <c r="B158" i="2"/>
  <c r="M157" i="2"/>
  <c r="B157" i="2"/>
  <c r="M156" i="2"/>
  <c r="B156" i="2"/>
  <c r="M155" i="2"/>
  <c r="B155" i="2"/>
  <c r="M154" i="2"/>
  <c r="B154" i="2"/>
  <c r="M153" i="2"/>
  <c r="B153" i="2"/>
  <c r="M152" i="2"/>
  <c r="B152" i="2"/>
  <c r="M151" i="2"/>
  <c r="B151" i="2"/>
  <c r="M150" i="2"/>
  <c r="B150" i="2"/>
  <c r="M149" i="2"/>
  <c r="B149" i="2"/>
  <c r="M148" i="2"/>
  <c r="B148" i="2"/>
  <c r="M147" i="2"/>
  <c r="B147" i="2"/>
  <c r="M146" i="2"/>
  <c r="B146" i="2"/>
  <c r="M145" i="2"/>
  <c r="B145" i="2"/>
  <c r="M144" i="2"/>
  <c r="B144" i="2"/>
  <c r="M143" i="2"/>
  <c r="B143" i="2"/>
  <c r="M142" i="2"/>
  <c r="B142" i="2"/>
  <c r="M141" i="2"/>
  <c r="B141" i="2"/>
  <c r="M140" i="2"/>
  <c r="B140" i="2"/>
  <c r="M139" i="2"/>
  <c r="B139" i="2"/>
  <c r="M138" i="2"/>
  <c r="B138" i="2"/>
  <c r="M137" i="2"/>
  <c r="B137" i="2"/>
  <c r="M136" i="2"/>
  <c r="B136" i="2"/>
  <c r="M135" i="2"/>
  <c r="B135" i="2"/>
  <c r="M129" i="2"/>
  <c r="B129" i="2"/>
  <c r="M128" i="2"/>
  <c r="B128" i="2"/>
  <c r="M127" i="2"/>
  <c r="B127" i="2"/>
  <c r="M126" i="2"/>
  <c r="B126" i="2"/>
  <c r="M125" i="2"/>
  <c r="B125" i="2"/>
  <c r="M124" i="2"/>
  <c r="B124" i="2"/>
  <c r="M123" i="2"/>
  <c r="B123" i="2"/>
  <c r="M122" i="2"/>
  <c r="B122" i="2"/>
  <c r="M121" i="2"/>
  <c r="B121" i="2"/>
  <c r="M120" i="2"/>
  <c r="B120" i="2"/>
  <c r="M119" i="2"/>
  <c r="B119" i="2"/>
  <c r="M118" i="2"/>
  <c r="B118" i="2"/>
  <c r="M117" i="2"/>
  <c r="B117" i="2"/>
  <c r="M116" i="2"/>
  <c r="B116" i="2"/>
  <c r="M115" i="2"/>
  <c r="B115" i="2"/>
  <c r="M114" i="2"/>
  <c r="B114" i="2"/>
  <c r="M113" i="2"/>
  <c r="B113" i="2"/>
  <c r="M112" i="2"/>
  <c r="B112" i="2"/>
  <c r="M111" i="2"/>
  <c r="B111" i="2"/>
  <c r="M110" i="2"/>
  <c r="B110" i="2"/>
  <c r="M109" i="2"/>
  <c r="B109" i="2"/>
  <c r="M108" i="2"/>
  <c r="B108" i="2"/>
  <c r="M107" i="2"/>
  <c r="B107" i="2"/>
  <c r="M106" i="2"/>
  <c r="B106" i="2"/>
  <c r="M105" i="2"/>
  <c r="B105" i="2"/>
  <c r="M104" i="2"/>
  <c r="B104" i="2"/>
  <c r="M98" i="2"/>
  <c r="B98" i="2"/>
  <c r="M97" i="2"/>
  <c r="B97" i="2"/>
  <c r="M96" i="2"/>
  <c r="B96" i="2"/>
  <c r="M95" i="2"/>
  <c r="B95" i="2"/>
  <c r="M94" i="2"/>
  <c r="B94" i="2"/>
  <c r="M93" i="2"/>
  <c r="B93" i="2"/>
  <c r="M92" i="2"/>
  <c r="B92" i="2"/>
  <c r="M91" i="2"/>
  <c r="B91" i="2"/>
  <c r="M90" i="2"/>
  <c r="B90" i="2"/>
  <c r="M89" i="2"/>
  <c r="B89" i="2"/>
  <c r="M88" i="2"/>
  <c r="B88" i="2"/>
  <c r="M87" i="2"/>
  <c r="B87" i="2"/>
  <c r="M86" i="2"/>
  <c r="B86" i="2"/>
  <c r="M85" i="2"/>
  <c r="B85" i="2"/>
  <c r="M84" i="2"/>
  <c r="B84" i="2"/>
  <c r="M83" i="2"/>
  <c r="B83" i="2"/>
  <c r="M82" i="2"/>
  <c r="B82" i="2"/>
  <c r="M81" i="2"/>
  <c r="B81" i="2"/>
  <c r="M80" i="2"/>
  <c r="B80" i="2"/>
  <c r="M79" i="2"/>
  <c r="B79" i="2"/>
  <c r="M78" i="2"/>
  <c r="B78" i="2"/>
  <c r="M77" i="2"/>
  <c r="B77" i="2"/>
  <c r="M76" i="2"/>
  <c r="B76" i="2"/>
  <c r="M75" i="2"/>
  <c r="B75" i="2"/>
  <c r="M74" i="2"/>
  <c r="B74" i="2"/>
  <c r="M73" i="2"/>
  <c r="B73" i="2"/>
  <c r="M67" i="2"/>
  <c r="B67" i="2"/>
  <c r="M66" i="2"/>
  <c r="B66" i="2"/>
  <c r="M65" i="2"/>
  <c r="B65" i="2"/>
  <c r="M64" i="2"/>
  <c r="B64" i="2"/>
  <c r="M63" i="2"/>
  <c r="B63" i="2"/>
  <c r="M62" i="2"/>
  <c r="B62" i="2"/>
  <c r="M61" i="2"/>
  <c r="B61" i="2"/>
  <c r="M60" i="2"/>
  <c r="B60" i="2"/>
  <c r="M59" i="2"/>
  <c r="B59" i="2"/>
  <c r="M58" i="2"/>
  <c r="B58" i="2"/>
  <c r="M57" i="2"/>
  <c r="B57" i="2"/>
  <c r="M56" i="2"/>
  <c r="B56" i="2"/>
  <c r="M55" i="2"/>
  <c r="B55" i="2"/>
  <c r="M54" i="2"/>
  <c r="B54" i="2"/>
  <c r="M53" i="2"/>
  <c r="B53" i="2"/>
  <c r="M52" i="2"/>
  <c r="B52" i="2"/>
  <c r="M51" i="2"/>
  <c r="B51" i="2"/>
  <c r="M50" i="2"/>
  <c r="B50" i="2"/>
  <c r="M49" i="2"/>
  <c r="B49" i="2"/>
  <c r="M48" i="2"/>
  <c r="B48" i="2"/>
  <c r="M47" i="2"/>
  <c r="B47" i="2"/>
  <c r="M46" i="2"/>
  <c r="B46" i="2"/>
  <c r="M45" i="2"/>
  <c r="B45" i="2"/>
  <c r="M44" i="2"/>
  <c r="B44" i="2"/>
  <c r="M43" i="2"/>
  <c r="B43" i="2"/>
  <c r="M42" i="2"/>
  <c r="B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C9" i="1"/>
  <c r="M190" i="1"/>
  <c r="M191" i="1"/>
  <c r="G36" i="1"/>
  <c r="F34" i="4"/>
  <c r="F35" i="4"/>
  <c r="M158" i="1"/>
  <c r="M159" i="1"/>
  <c r="M160" i="1"/>
  <c r="F36" i="1"/>
  <c r="E35" i="2"/>
  <c r="E34" i="3"/>
  <c r="E36" i="3"/>
  <c r="D36" i="3"/>
  <c r="C36" i="4"/>
  <c r="M98" i="1"/>
  <c r="C35" i="2"/>
  <c r="C36" i="2"/>
  <c r="C36" i="3"/>
  <c r="C35" i="4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F34" i="1"/>
  <c r="F35" i="1"/>
  <c r="G35" i="1"/>
  <c r="E36" i="1"/>
  <c r="C34" i="5"/>
  <c r="M36" i="4"/>
  <c r="F35" i="5"/>
  <c r="M35" i="3"/>
  <c r="E34" i="5"/>
  <c r="M36" i="3"/>
  <c r="E35" i="5"/>
  <c r="M35" i="2"/>
  <c r="D34" i="5"/>
  <c r="C35" i="5"/>
  <c r="M36" i="2"/>
  <c r="D35" i="5"/>
  <c r="M35" i="4"/>
  <c r="F34" i="5"/>
  <c r="B36" i="1"/>
  <c r="B35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79" i="1"/>
  <c r="G24" i="1"/>
  <c r="M189" i="1"/>
  <c r="G34" i="1"/>
  <c r="M188" i="1"/>
  <c r="G33" i="1"/>
  <c r="M187" i="1"/>
  <c r="G32" i="1"/>
  <c r="M186" i="1"/>
  <c r="G31" i="1"/>
  <c r="M185" i="1"/>
  <c r="G30" i="1"/>
  <c r="M184" i="1"/>
  <c r="G29" i="1"/>
  <c r="M183" i="1"/>
  <c r="G28" i="1"/>
  <c r="M182" i="1"/>
  <c r="G27" i="1"/>
  <c r="M181" i="1"/>
  <c r="G26" i="1"/>
  <c r="M180" i="1"/>
  <c r="G25" i="1"/>
  <c r="M178" i="1"/>
  <c r="G23" i="1"/>
  <c r="M177" i="1"/>
  <c r="G22" i="1"/>
  <c r="M176" i="1"/>
  <c r="G21" i="1"/>
  <c r="M175" i="1"/>
  <c r="G20" i="1"/>
  <c r="M174" i="1"/>
  <c r="G19" i="1"/>
  <c r="M173" i="1"/>
  <c r="G18" i="1"/>
  <c r="M172" i="1"/>
  <c r="G17" i="1"/>
  <c r="M171" i="1"/>
  <c r="G16" i="1"/>
  <c r="M170" i="1"/>
  <c r="G15" i="1"/>
  <c r="M169" i="1"/>
  <c r="G14" i="1"/>
  <c r="M168" i="1"/>
  <c r="G13" i="1"/>
  <c r="M167" i="1"/>
  <c r="G12" i="1"/>
  <c r="M166" i="1"/>
  <c r="G11" i="1"/>
  <c r="M157" i="1"/>
  <c r="F33" i="1"/>
  <c r="M156" i="1"/>
  <c r="F32" i="1"/>
  <c r="M155" i="1"/>
  <c r="F31" i="1"/>
  <c r="M154" i="1"/>
  <c r="F30" i="1"/>
  <c r="M153" i="1"/>
  <c r="F29" i="1"/>
  <c r="M152" i="1"/>
  <c r="F28" i="1"/>
  <c r="M151" i="1"/>
  <c r="F27" i="1"/>
  <c r="M150" i="1"/>
  <c r="F26" i="1"/>
  <c r="M149" i="1"/>
  <c r="F25" i="1"/>
  <c r="M148" i="1"/>
  <c r="F24" i="1"/>
  <c r="M147" i="1"/>
  <c r="F23" i="1"/>
  <c r="M146" i="1"/>
  <c r="F22" i="1"/>
  <c r="M145" i="1"/>
  <c r="F21" i="1"/>
  <c r="M144" i="1"/>
  <c r="F20" i="1"/>
  <c r="M143" i="1"/>
  <c r="F19" i="1"/>
  <c r="M142" i="1"/>
  <c r="F18" i="1"/>
  <c r="M141" i="1"/>
  <c r="F17" i="1"/>
  <c r="M140" i="1"/>
  <c r="F16" i="1"/>
  <c r="M139" i="1"/>
  <c r="F15" i="1"/>
  <c r="M138" i="1"/>
  <c r="F14" i="1"/>
  <c r="M137" i="1"/>
  <c r="F13" i="1"/>
  <c r="M136" i="1"/>
  <c r="F12" i="1"/>
  <c r="M135" i="1"/>
  <c r="F11" i="1"/>
  <c r="M78" i="1"/>
  <c r="M77" i="1"/>
  <c r="M76" i="1"/>
  <c r="M75" i="1"/>
  <c r="M74" i="1"/>
  <c r="M73" i="1"/>
  <c r="M11" i="4"/>
  <c r="B191" i="1"/>
  <c r="B160" i="1"/>
  <c r="B67" i="1"/>
  <c r="B129" i="1"/>
  <c r="B98" i="1"/>
  <c r="G34" i="5"/>
  <c r="H34" i="5"/>
  <c r="G35" i="5"/>
  <c r="H35" i="5"/>
  <c r="M30" i="4"/>
  <c r="D33" i="5"/>
  <c r="C15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C23" i="5"/>
  <c r="C11" i="5"/>
  <c r="C33" i="5"/>
  <c r="C30" i="5"/>
  <c r="C31" i="5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C27" i="5"/>
  <c r="C19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C10" i="5"/>
  <c r="C26" i="5"/>
  <c r="C22" i="5"/>
  <c r="C18" i="5"/>
  <c r="C14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C29" i="5"/>
  <c r="C25" i="5"/>
  <c r="C21" i="5"/>
  <c r="C17" i="5"/>
  <c r="C13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C32" i="5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C28" i="5"/>
  <c r="C24" i="5"/>
  <c r="C20" i="5"/>
  <c r="C16" i="5"/>
  <c r="C12" i="5"/>
  <c r="F10" i="5"/>
  <c r="C7" i="1"/>
  <c r="C6" i="1"/>
  <c r="C5" i="1"/>
  <c r="B7" i="5"/>
  <c r="B6" i="5"/>
  <c r="B5" i="5"/>
  <c r="G5" i="5"/>
  <c r="L6" i="1"/>
  <c r="B30" i="5"/>
  <c r="B31" i="5"/>
  <c r="B32" i="5"/>
  <c r="G33" i="5"/>
  <c r="H33" i="5"/>
  <c r="G11" i="5"/>
  <c r="G17" i="5"/>
  <c r="G23" i="5"/>
  <c r="B33" i="5"/>
  <c r="B34" i="1"/>
  <c r="B65" i="1"/>
  <c r="B34" i="5"/>
  <c r="B35" i="1"/>
  <c r="G32" i="5"/>
  <c r="H32" i="5"/>
  <c r="G31" i="5"/>
  <c r="H31" i="5"/>
  <c r="G24" i="5"/>
  <c r="G18" i="5"/>
  <c r="G20" i="5"/>
  <c r="G13" i="5"/>
  <c r="G16" i="5"/>
  <c r="G26" i="5"/>
  <c r="G25" i="5"/>
  <c r="G19" i="5"/>
  <c r="G29" i="5"/>
  <c r="G12" i="5"/>
  <c r="G28" i="5"/>
  <c r="G21" i="5"/>
  <c r="G22" i="5"/>
  <c r="G27" i="5"/>
  <c r="G15" i="5"/>
  <c r="G14" i="5"/>
  <c r="G30" i="5"/>
  <c r="H30" i="5"/>
  <c r="G10" i="5"/>
  <c r="B32" i="1"/>
  <c r="B94" i="1"/>
  <c r="B33" i="1"/>
  <c r="B64" i="1"/>
  <c r="B31" i="1"/>
  <c r="B93" i="1"/>
  <c r="B190" i="1"/>
  <c r="B159" i="1"/>
  <c r="B66" i="1"/>
  <c r="B128" i="1"/>
  <c r="B97" i="1"/>
  <c r="B95" i="1"/>
  <c r="B62" i="1"/>
  <c r="B63" i="1"/>
  <c r="B189" i="1"/>
  <c r="B158" i="1"/>
  <c r="B127" i="1"/>
  <c r="B96" i="1"/>
  <c r="B124" i="1"/>
  <c r="B186" i="1"/>
  <c r="B155" i="1"/>
  <c r="B126" i="1"/>
  <c r="B188" i="1"/>
  <c r="B157" i="1"/>
  <c r="B187" i="1"/>
  <c r="B156" i="1"/>
  <c r="B125" i="1"/>
  <c r="G40" i="5"/>
  <c r="G36" i="5"/>
  <c r="B12" i="1"/>
  <c r="B13" i="1"/>
  <c r="B14" i="1"/>
  <c r="B14" i="5"/>
  <c r="B16" i="1"/>
  <c r="B17" i="1"/>
  <c r="B18" i="1"/>
  <c r="B18" i="5"/>
  <c r="B20" i="1"/>
  <c r="B21" i="1"/>
  <c r="B22" i="1"/>
  <c r="B23" i="1"/>
  <c r="B24" i="1"/>
  <c r="B25" i="1"/>
  <c r="B26" i="1"/>
  <c r="B26" i="5"/>
  <c r="B28" i="1"/>
  <c r="B29" i="1"/>
  <c r="B30" i="1"/>
  <c r="B10" i="5"/>
  <c r="B185" i="1"/>
  <c r="B154" i="1"/>
  <c r="B183" i="1"/>
  <c r="B152" i="1"/>
  <c r="B181" i="1"/>
  <c r="B150" i="1"/>
  <c r="B179" i="1"/>
  <c r="B148" i="1"/>
  <c r="B177" i="1"/>
  <c r="B146" i="1"/>
  <c r="B175" i="1"/>
  <c r="B144" i="1"/>
  <c r="B173" i="1"/>
  <c r="B142" i="1"/>
  <c r="B171" i="1"/>
  <c r="B140" i="1"/>
  <c r="B169" i="1"/>
  <c r="B138" i="1"/>
  <c r="B167" i="1"/>
  <c r="B136" i="1"/>
  <c r="B184" i="1"/>
  <c r="B153" i="1"/>
  <c r="B180" i="1"/>
  <c r="B149" i="1"/>
  <c r="B178" i="1"/>
  <c r="B147" i="1"/>
  <c r="B176" i="1"/>
  <c r="B145" i="1"/>
  <c r="B172" i="1"/>
  <c r="B141" i="1"/>
  <c r="B168" i="1"/>
  <c r="B137" i="1"/>
  <c r="B121" i="1"/>
  <c r="B90" i="1"/>
  <c r="B59" i="1"/>
  <c r="B119" i="1"/>
  <c r="B88" i="1"/>
  <c r="B57" i="1"/>
  <c r="B117" i="1"/>
  <c r="B86" i="1"/>
  <c r="B55" i="1"/>
  <c r="B115" i="1"/>
  <c r="B84" i="1"/>
  <c r="B53" i="1"/>
  <c r="B111" i="1"/>
  <c r="B80" i="1"/>
  <c r="B49" i="1"/>
  <c r="B109" i="1"/>
  <c r="B78" i="1"/>
  <c r="B47" i="1"/>
  <c r="B107" i="1"/>
  <c r="B76" i="1"/>
  <c r="B45" i="1"/>
  <c r="B105" i="1"/>
  <c r="B74" i="1"/>
  <c r="B43" i="1"/>
  <c r="B122" i="1"/>
  <c r="B91" i="1"/>
  <c r="B60" i="1"/>
  <c r="B118" i="1"/>
  <c r="B87" i="1"/>
  <c r="B56" i="1"/>
  <c r="B116" i="1"/>
  <c r="B85" i="1"/>
  <c r="B54" i="1"/>
  <c r="B114" i="1"/>
  <c r="B83" i="1"/>
  <c r="B52" i="1"/>
  <c r="B110" i="1"/>
  <c r="B79" i="1"/>
  <c r="B48" i="1"/>
  <c r="B106" i="1"/>
  <c r="B75" i="1"/>
  <c r="B44" i="1"/>
  <c r="B123" i="1"/>
  <c r="B92" i="1"/>
  <c r="B61" i="1"/>
  <c r="B113" i="1"/>
  <c r="B82" i="1"/>
  <c r="B51" i="1"/>
  <c r="B19" i="1"/>
  <c r="B24" i="5"/>
  <c r="B16" i="5"/>
  <c r="B11" i="1"/>
  <c r="B28" i="5"/>
  <c r="B20" i="5"/>
  <c r="B12" i="5"/>
  <c r="B15" i="1"/>
  <c r="B27" i="5"/>
  <c r="B23" i="5"/>
  <c r="B19" i="5"/>
  <c r="B15" i="5"/>
  <c r="B11" i="5"/>
  <c r="B27" i="1"/>
  <c r="B22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B182" i="1"/>
  <c r="B151" i="1"/>
  <c r="B166" i="1"/>
  <c r="B135" i="1"/>
  <c r="B170" i="1"/>
  <c r="B139" i="1"/>
  <c r="B174" i="1"/>
  <c r="B143" i="1"/>
  <c r="B120" i="1"/>
  <c r="B89" i="1"/>
  <c r="B58" i="1"/>
  <c r="B108" i="1"/>
  <c r="B77" i="1"/>
  <c r="B46" i="1"/>
  <c r="B104" i="1"/>
  <c r="B73" i="1"/>
  <c r="B42" i="1"/>
  <c r="B112" i="1"/>
  <c r="B81" i="1"/>
  <c r="B50" i="1"/>
  <c r="H14" i="5"/>
  <c r="H26" i="5"/>
  <c r="H18" i="5"/>
  <c r="H22" i="5"/>
  <c r="H25" i="5"/>
  <c r="H23" i="5"/>
  <c r="H15" i="5"/>
  <c r="H29" i="5"/>
  <c r="H21" i="5"/>
  <c r="H17" i="5"/>
  <c r="H27" i="5"/>
  <c r="H19" i="5"/>
  <c r="H24" i="5"/>
  <c r="H28" i="5"/>
  <c r="H20" i="5"/>
  <c r="H16" i="5"/>
  <c r="H13" i="5"/>
  <c r="H12" i="5"/>
  <c r="H11" i="5"/>
  <c r="H10" i="5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<sst xmlns="http://schemas.openxmlformats.org/spreadsheetml/2006/main" count="599" uniqueCount="487">
  <si>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</si>
  <si>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</si>
  <si>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</si>
  <si>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</si>
  <si>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</si>
  <si>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</si>
  <si>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</si>
  <si>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</si>
  <si>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</si>
  <si>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</si>
  <si>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</si>
  <si>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</si>
  <si>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</si>
  <si>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</si>
  <si>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</si>
  <si>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</si>
  <si>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</si>
  <si>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</si>
  <si>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</si>
  <si>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</si>
  <si>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</si>
  <si>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</si>
  <si>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</si>
  <si>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</si>
  <si>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</si>
  <si>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</si>
  <si>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</si>
  <si>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</si>
  <si>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</si>
  <si>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</si>
  <si>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</si>
  <si>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</si>
  <si>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</si>
  <si>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</si>
  <si>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</si>
  <si>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</si>
  <si>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</si>
  <si>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</si>
  <si>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</si>
  <si>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</si>
  <si>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</si>
  <si>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</si>
  <si>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</si>
  <si>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</si>
  <si>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</si>
  <si>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</si>
  <si>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</si>
  <si>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</si>
  <si>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</si>
  <si>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</si>
  <si>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</si>
  <si>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</si>
  <si>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</si>
  <si>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</si>
  <si>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</si>
  <si>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</si>
  <si>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</si>
  <si>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</si>
  <si>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</si>
  <si>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</si>
  <si>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</si>
  <si>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</si>
  <si>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</si>
  <si>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</si>
  <si>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</si>
  <si>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</si>
  <si>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</si>
  <si>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</si>
  <si>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</si>
  <si>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</si>
  <si>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</si>
  <si>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</si>
  <si>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</si>
  <si>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</si>
  <si>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</si>
  <si>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</si>
  <si>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</si>
  <si>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</si>
  <si>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</si>
  <si>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</si>
  <si>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</si>
  <si>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</si>
  <si>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</si>
  <si>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</si>
  <si>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</si>
  <si>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</si>
  <si>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</si>
  <si>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</si>
  <si>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</si>
  <si>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</si>
  <si>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</si>
  <si>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</si>
  <si>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</si>
  <si>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</si>
  <si>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</si>
  <si>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</si>
  <si>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</si>
  <si>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</si>
  <si>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</si>
  <si>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</si>
  <si>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</si>
  <si>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</si>
  <si>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</si>
  <si>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</si>
  <si>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</si>
  <si>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</si>
  <si>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</si>
  <si>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</si>
  <si>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</si>
  <si>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</si>
  <si>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</si>
  <si>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</si>
  <si>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</si>
  <si>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</si>
  <si>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</si>
  <si>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</si>
  <si>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</si>
  <si>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</si>
  <si>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</si>
  <si>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</si>
  <si>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</si>
  <si>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</si>
  <si>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</si>
  <si>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</si>
  <si>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</si>
  <si>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</si>
  <si>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</si>
  <si>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</si>
  <si>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</si>
  <si>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</si>
  <si>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</si>
  <si>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</si>
  <si>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</si>
  <si>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</si>
  <si>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</si>
  <si>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</si>
  <si>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</si>
  <si>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</si>
  <si>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</si>
  <si>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</si>
  <si>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</si>
  <si>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</si>
  <si>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</si>
  <si>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</si>
  <si>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</si>
  <si>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</si>
  <si>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</si>
  <si>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</si>
  <si>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</si>
  <si>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</si>
  <si>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</si>
  <si>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</si>
  <si>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</si>
  <si>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</si>
  <si>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</si>
  <si>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</si>
  <si>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</si>
  <si>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</si>
  <si>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</si>
  <si>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</si>
  <si>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</si>
  <si>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</si>
  <si>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</si>
  <si>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</si>
  <si>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</si>
  <si>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</si>
  <si>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</si>
  <si>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</si>
  <si>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</si>
  <si>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</si>
  <si>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</si>
  <si>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</si>
  <si>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</si>
  <si>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</si>
  <si>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</si>
  <si>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</si>
  <si>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</si>
  <si>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</si>
  <si>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</si>
  <si>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</si>
  <si>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</si>
  <si>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</si>
  <si>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</si>
  <si>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</si>
  <si>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</si>
  <si>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</si>
  <si>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</si>
  <si>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</si>
  <si>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</si>
  <si>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</si>
  <si>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</si>
  <si>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</si>
  <si>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</si>
  <si>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</si>
  <si>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</si>
  <si>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</si>
  <si>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</si>
  <si>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</si>
  <si>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</si>
  <si>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</si>
  <si>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</si>
  <si>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</si>
  <si>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</si>
  <si>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</si>
  <si>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</si>
  <si>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</si>
  <si>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</si>
  <si>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</si>
  <si>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</si>
  <si>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</si>
  <si>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</si>
  <si>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</si>
  <si>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</si>
  <si>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</si>
  <si>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</si>
  <si>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</si>
  <si>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</si>
  <si>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</si>
  <si>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</si>
  <si>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</si>
  <si>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</si>
  <si>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</si>
  <si>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</si>
  <si>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</si>
  <si>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</si>
  <si>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</si>
  <si>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</si>
  <si>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</si>
  <si>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</si>
  <si>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</si>
  <si>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</si>
  <si>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</si>
  <si>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</si>
  <si>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</si>
  <si>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</si>
  <si>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</si>
  <si>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</si>
  <si>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</si>
  <si>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</si>
  <si>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</si>
  <si>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</si>
  <si>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</si>
  <si>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</si>
  <si>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</si>
  <si>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</si>
  <si>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</si>
  <si>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</si>
  <si>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</si>
  <si>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</si>
  <si>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</si>
  <si>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</si>
  <si>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</si>
  <si>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</si>
  <si>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</si>
  <si>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</si>
  <si>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</si>
  <si>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</si>
  <si>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</si>
  <si>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</si>
  <si>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</si>
  <si>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</si>
  <si>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</si>
  <si>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</si>
  <si>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</si>
  <si>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</si>
  <si>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</si>
  <si>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</si>
  <si>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</si>
  <si>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</si>
  <si>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</si>
  <si>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</si>
  <si>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</si>
  <si>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</si>
  <si>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</si>
  <si>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</si>
  <si>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</si>
  <si>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</si>
  <si>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</si>
  <si>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</si>
  <si>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</si>
  <si>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</si>
  <si>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</si>
  <si>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</si>
  <si>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</si>
  <si>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</si>
  <si>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</si>
  <si>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</si>
  <si>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</si>
  <si>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</si>
  <si>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</si>
  <si>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</si>
  <si>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</si>
  <si>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</si>
  <si>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</si>
  <si>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</si>
  <si>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</si>
  <si>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</si>
  <si>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</si>
  <si>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</si>
  <si>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</si>
  <si>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</si>
  <si>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</si>
  <si>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</si>
  <si>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</si>
  <si>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</si>
  <si>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</si>
  <si>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</si>
  <si>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</si>
  <si>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</si>
  <si>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</si>
  <si>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</si>
  <si>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</si>
  <si>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</si>
  <si>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</si>
  <si>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</si>
  <si>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</si>
  <si>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</si>
  <si>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</si>
  <si>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</si>
  <si>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</si>
  <si>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</si>
  <si>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</si>
  <si>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</si>
  <si>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</si>
  <si>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</si>
  <si>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</si>
  <si>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</si>
  <si>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</si>
  <si>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</si>
  <si>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</si>
  <si>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</si>
  <si>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</si>
  <si>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</si>
  <si>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</si>
  <si>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</si>
  <si>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</si>
  <si>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</si>
  <si>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</si>
  <si>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</si>
  <si>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</si>
  <si>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</si>
  <si>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</si>
  <si>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</si>
  <si>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</si>
  <si>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</si>
  <si>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</si>
  <si>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</si>
  <si>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</si>
  <si>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</si>
  <si>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</si>
  <si>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</si>
  <si>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</si>
  <si>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</si>
  <si>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</si>
  <si>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</si>
  <si>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</si>
  <si>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</si>
  <si>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</si>
  <si>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</si>
  <si>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</si>
  <si>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</si>
  <si>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</si>
  <si>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</si>
  <si>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</si>
  <si>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</si>
  <si>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</si>
  <si>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</si>
  <si>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</si>
  <si>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</si>
  <si>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</si>
  <si>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</si>
  <si>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</si>
  <si>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</si>
  <si>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</si>
  <si>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</si>
  <si>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</si>
  <si>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</si>
  <si>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</si>
  <si>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</si>
  <si>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</si>
  <si>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</si>
  <si>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</si>
  <si>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</si>
  <si>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</si>
  <si>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</si>
  <si>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</si>
  <si>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</si>
  <si>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</si>
  <si>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</si>
  <si>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</si>
  <si>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</si>
  <si>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</si>
  <si>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</si>
  <si>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</si>
  <si>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</si>
  <si>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</si>
  <si>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</si>
  <si>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</si>
  <si>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</si>
  <si>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</si>
  <si>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</si>
  <si>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</si>
  <si>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</si>
  <si>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</si>
  <si>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</si>
  <si>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</si>
  <si>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</si>
  <si>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</si>
  <si>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</si>
  <si>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</si>
  <si>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</si>
  <si>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</si>
  <si>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</si>
  <si>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</si>
  <si>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</si>
  <si>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</si>
  <si>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</si>
  <si>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</si>
  <si>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</si>
  <si>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</si>
  <si>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</si>
  <si>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</si>
  <si>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</si>
  <si>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</si>
  <si>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</si>
  <si>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</si>
  <si>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</si>
  <si>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</si>
  <si>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</si>
  <si>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</si>
  <si>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</si>
  <si>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</si>
  <si>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</si>
  <si>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</si>
  <si>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</si>
  <si>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</si>
  <si>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</si>
  <si>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</si>
  <si>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</si>
  <si>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</si>
  <si>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</si>
  <si>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</si>
  <si>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</si>
  <si>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</si>
  <si>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</si>
  <si>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</si>
  <si>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</si>
  <si>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</si>
  <si>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</si>
  <si>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</si>
  <si>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</si>
  <si>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</si>
  <si>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</si>
  <si>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</si>
  <si>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</si>
  <si>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</si>
  <si>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</si>
  <si>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</si>
  <si>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</si>
  <si>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</si>
  <si>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</si>
  <si>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</si>
  <si>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</si>
  <si>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</si>
  <si>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</si>
  <si>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</si>
  <si>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</si>
  <si>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</si>
  <si>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</si>
  <si>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</si>
  <si>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</si>
  <si>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</si>
  <si>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</si>
  <si>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</si>
  <si>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</si>
  <si>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</si>
  <si>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</si>
  <si>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</si>
  <si>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</si>
  <si>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</si>
  <si>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</si>
  <si>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</si>
  <si>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</si>
  <si>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</si>
  <si>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</si>
  <si>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HENDRI MARTARI</t>
  </si>
  <si>
    <t>ICA DANCE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</si>
</sst>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1"/>
  <sheetViews>
    <sheetView tabSelected="1" topLeftCell="I1" zoomScaleNormal="100" zoomScaleSheetLayoutView="110" workbookViewId="0">
      <selection activeCell="N7" sqref="N7"/>
    </sheetView>
  </sheetViews>
  <sheetFormatPr defaultColWidth="9.140625" defaultRowHeight="15" x14ac:dyDescent="0.25"/>
  <cols>
    <col min="1" max="1" width="9.140625" style="3"/>
    <col min="2" max="2" width="29.28515625" style="3" customWidth="1"/>
    <col min="3" max="3" width="3.570312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 x14ac:dyDescent="0.45">
      <c r="B2" s="78" t="s">
        <v>20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2"/>
    </row>
    <row r="3" spans="2:15" ht="45" x14ac:dyDescent="0.6">
      <c r="B3" s="79" t="s">
        <v>21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4"/>
    </row>
    <row r="14" spans="2:15" ht="15.75" thickBot="1" x14ac:dyDescent="0.3"/>
    <row r="15" spans="2:15" s="13" customFormat="1" ht="23.25" x14ac:dyDescent="0.35">
      <c r="B15" s="6" t="s">
        <v>22</v>
      </c>
      <c r="C15" s="7" t="s">
        <v>8</v>
      </c>
      <c r="D15" s="80" t="s">
        <v>485</v>
      </c>
      <c r="E15" s="80"/>
      <c r="F15" s="80"/>
      <c r="G15" s="80"/>
      <c r="H15" s="80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25" x14ac:dyDescent="0.35">
      <c r="B16" s="14" t="s">
        <v>25</v>
      </c>
      <c r="C16" s="15" t="s">
        <v>8</v>
      </c>
      <c r="D16" s="81" t="s">
        <v>486</v>
      </c>
      <c r="E16" s="81"/>
      <c r="F16" s="81"/>
      <c r="G16" s="81"/>
      <c r="H16" s="81"/>
      <c r="I16" s="16" t="s">
        <v>26</v>
      </c>
      <c r="J16" s="15" t="s">
        <v>8</v>
      </c>
      <c r="K16" s="17">
        <v>9.4</v>
      </c>
      <c r="L16" s="18"/>
      <c r="M16" s="18"/>
      <c r="N16" s="19"/>
      <c r="O16" s="12"/>
    </row>
    <row r="17" spans="1:41" s="13" customFormat="1" ht="30" customHeight="1" x14ac:dyDescent="0.35">
      <c r="B17" s="37"/>
      <c r="C17" s="35"/>
      <c r="D17" s="82"/>
      <c r="E17" s="82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4">
      <c r="B18" s="21" t="s">
        <v>28</v>
      </c>
      <c r="C18" s="22" t="s">
        <v>8</v>
      </c>
      <c r="D18" s="77" t="s">
        <v>271</v>
      </c>
      <c r="E18" s="77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2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 x14ac:dyDescent="0.25">
      <c r="A25" s="28">
        <v>1</v>
      </c>
      <c r="B25" s="29" t="str">
        <f t="shared" ref="B25:B50" si="1">IF(HLOOKUP($K$16,Daftar_Siswa,A25+1,FALSE)&lt;&gt;0,HLOOKUP($K$16,Daftar_Siswa,A25+1,FALSE),"")</f>
        <v>ASHLEY ANDERSON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 x14ac:dyDescent="0.25">
      <c r="A26" s="28">
        <v>2</v>
      </c>
      <c r="B26" s="29" t="str">
        <f t="shared" si="1"/>
        <v>CAROLINE SANTOSO OPEK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 x14ac:dyDescent="0.25">
      <c r="A27" s="28">
        <v>3</v>
      </c>
      <c r="B27" s="29" t="str">
        <f t="shared" si="1"/>
        <v>CHARLOTTE VALESKA LORDANO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 x14ac:dyDescent="0.25">
      <c r="A28" s="28">
        <v>4</v>
      </c>
      <c r="B28" s="29" t="str">
        <f t="shared" si="1"/>
        <v>DANIEL MARCELLO TANNY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 x14ac:dyDescent="0.25">
      <c r="A29" s="28">
        <v>5</v>
      </c>
      <c r="B29" s="29" t="str">
        <f t="shared" si="1"/>
        <v>FARREL KEVIN GARDJITO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 x14ac:dyDescent="0.25">
      <c r="A30" s="28">
        <v>6</v>
      </c>
      <c r="B30" s="29" t="str">
        <f t="shared" si="1"/>
        <v>FIDELIA MATHEA ULIANA SITORUS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 x14ac:dyDescent="0.25">
      <c r="A31" s="28">
        <v>7</v>
      </c>
      <c r="B31" s="29" t="str">
        <f t="shared" si="1"/>
        <v>JESLYN REIA LARANTUKA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 x14ac:dyDescent="0.25">
      <c r="A32" s="28">
        <v>8</v>
      </c>
      <c r="B32" s="29" t="str">
        <f t="shared" si="1"/>
        <v>JESSLYN YOVELA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 x14ac:dyDescent="0.25">
      <c r="A33" s="28">
        <v>9</v>
      </c>
      <c r="B33" s="29" t="str">
        <f t="shared" si="1"/>
        <v>JEVINT FELIXCIANO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 x14ac:dyDescent="0.25">
      <c r="A34" s="28">
        <v>10</v>
      </c>
      <c r="B34" s="29" t="str">
        <f t="shared" si="1"/>
        <v>JOSE JUAN SUSANTO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 x14ac:dyDescent="0.25">
      <c r="A35" s="28">
        <v>11</v>
      </c>
      <c r="B35" s="29" t="str">
        <f t="shared" si="1"/>
        <v>JOSEPHINE GISELLE WIDJAJA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 x14ac:dyDescent="0.25">
      <c r="A36" s="28">
        <v>12</v>
      </c>
      <c r="B36" s="29" t="str">
        <f t="shared" si="1"/>
        <v>KAYLIE JEDIDIAH ALVARO VILLAMOR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25">
      <c r="A37" s="28">
        <v>13</v>
      </c>
      <c r="B37" s="29" t="str">
        <f t="shared" si="1"/>
        <v>KEVIN CHESTER DELANO</v>
      </c>
      <c r="AK37" s="31"/>
      <c r="AL37" s="1"/>
      <c r="AM37" s="1"/>
      <c r="AN37" s="1"/>
      <c r="AO37" s="1"/>
    </row>
    <row r="38" spans="1:41" hidden="1" x14ac:dyDescent="0.25">
      <c r="A38" s="28">
        <v>14</v>
      </c>
      <c r="B38" s="29" t="str">
        <f t="shared" si="1"/>
        <v>KEVIN TANDIAN</v>
      </c>
      <c r="AK38" s="1"/>
      <c r="AL38" s="1"/>
      <c r="AM38" s="1"/>
      <c r="AN38" s="1"/>
      <c r="AO38" s="1"/>
    </row>
    <row r="39" spans="1:41" hidden="1" x14ac:dyDescent="0.25">
      <c r="A39" s="28">
        <v>15</v>
      </c>
      <c r="B39" s="29" t="str">
        <f t="shared" si="1"/>
        <v>KIARA DJUMALI</v>
      </c>
      <c r="AK39" s="31"/>
      <c r="AL39" s="1"/>
      <c r="AM39" s="1"/>
      <c r="AN39" s="1"/>
      <c r="AO39" s="1"/>
    </row>
    <row r="40" spans="1:41" hidden="1" x14ac:dyDescent="0.25">
      <c r="A40" s="28">
        <v>16</v>
      </c>
      <c r="B40" s="29" t="str">
        <f t="shared" si="1"/>
        <v>MATTHEW ASYER BENAYA BANGUN</v>
      </c>
      <c r="AK40" s="31"/>
      <c r="AL40" s="31"/>
      <c r="AM40" s="33"/>
      <c r="AN40" s="33"/>
      <c r="AO40" s="1"/>
    </row>
    <row r="41" spans="1:41" hidden="1" x14ac:dyDescent="0.25">
      <c r="A41" s="28">
        <v>17</v>
      </c>
      <c r="B41" s="29" t="str">
        <f t="shared" si="1"/>
        <v>NATHASIA ARDELIA</v>
      </c>
      <c r="AK41" s="31"/>
      <c r="AL41" s="31"/>
      <c r="AM41" s="33"/>
      <c r="AN41" s="33"/>
      <c r="AO41" s="1"/>
    </row>
    <row r="42" spans="1:41" hidden="1" x14ac:dyDescent="0.25">
      <c r="A42" s="28">
        <v>18</v>
      </c>
      <c r="B42" s="29" t="str">
        <f t="shared" si="1"/>
        <v>NICHOLAS RAFLI</v>
      </c>
      <c r="AK42" s="31"/>
      <c r="AL42" s="31"/>
      <c r="AM42" s="33"/>
      <c r="AN42" s="33"/>
      <c r="AO42" s="1"/>
    </row>
    <row r="43" spans="1:41" hidden="1" x14ac:dyDescent="0.25">
      <c r="A43" s="28">
        <v>19</v>
      </c>
      <c r="B43" s="29" t="str">
        <f t="shared" si="1"/>
        <v>RAINER DYLAN ELIAS</v>
      </c>
      <c r="AK43" s="32"/>
      <c r="AL43" s="31"/>
      <c r="AM43" s="33"/>
      <c r="AN43" s="33"/>
      <c r="AO43" s="1"/>
    </row>
    <row r="44" spans="1:41" hidden="1" x14ac:dyDescent="0.25">
      <c r="A44" s="28">
        <v>20</v>
      </c>
      <c r="B44" s="29" t="str">
        <f t="shared" si="1"/>
        <v>REINO JOSEPH SETYAWAN</v>
      </c>
      <c r="AK44" s="32"/>
      <c r="AL44" s="31"/>
      <c r="AM44" s="33"/>
      <c r="AN44" s="33"/>
      <c r="AO44" s="1"/>
    </row>
    <row r="45" spans="1:41" hidden="1" x14ac:dyDescent="0.25">
      <c r="A45" s="28">
        <v>21</v>
      </c>
      <c r="B45" s="29" t="str">
        <f t="shared" si="1"/>
        <v>RICHARD TRIHADI</v>
      </c>
      <c r="AK45" s="32"/>
      <c r="AL45" s="31"/>
      <c r="AM45" s="33"/>
      <c r="AN45" s="33"/>
      <c r="AO45" s="1"/>
    </row>
    <row r="46" spans="1:41" hidden="1" x14ac:dyDescent="0.25">
      <c r="A46" s="28">
        <v>22</v>
      </c>
      <c r="B46" s="29" t="str">
        <f t="shared" si="1"/>
        <v>SHARON ANGELICA TAN</v>
      </c>
      <c r="AK46" s="32"/>
      <c r="AL46" s="31"/>
      <c r="AM46" s="33"/>
      <c r="AN46" s="33"/>
      <c r="AO46" s="1"/>
    </row>
    <row r="47" spans="1:41" hidden="1" x14ac:dyDescent="0.25">
      <c r="A47" s="28">
        <v>23</v>
      </c>
      <c r="B47" s="29" t="str">
        <f t="shared" si="1"/>
        <v>STEFAN KINAI SOLAGRATIA BUDIMAN</v>
      </c>
      <c r="AK47" s="32"/>
      <c r="AL47" s="31"/>
      <c r="AM47" s="33"/>
      <c r="AN47" s="33"/>
      <c r="AO47" s="1"/>
    </row>
    <row r="48" spans="1:41" hidden="1" x14ac:dyDescent="0.25">
      <c r="A48" s="28">
        <v>24</v>
      </c>
      <c r="B48" s="29" t="str">
        <f t="shared" si="1"/>
        <v>STEPHEN</v>
      </c>
      <c r="AK48" s="32"/>
      <c r="AL48" s="32"/>
      <c r="AM48" s="32"/>
      <c r="AN48" s="32"/>
      <c r="AO48" s="32"/>
    </row>
    <row r="49" spans="1:41" hidden="1" x14ac:dyDescent="0.25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25">
      <c r="A50" s="28">
        <v>26</v>
      </c>
      <c r="B50" s="29" t="str">
        <f t="shared" si="1"/>
        <v/>
      </c>
      <c r="C50" s="3"/>
    </row>
    <row r="51" spans="1:41" hidden="1" x14ac:dyDescent="0.2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U31"/>
  <sheetViews>
    <sheetView view="pageBreakPreview" topLeftCell="N1" zoomScale="96" zoomScaleNormal="68" zoomScaleSheetLayoutView="96" workbookViewId="0">
      <selection activeCell="T27" sqref="T27"/>
    </sheetView>
  </sheetViews>
  <sheetFormatPr defaultRowHeight="15" x14ac:dyDescent="0.25"/>
  <cols>
    <col min="2" max="2" width="36" bestFit="1" customWidth="1"/>
    <col min="3" max="3" width="30.42578125" bestFit="1" customWidth="1"/>
    <col min="4" max="4" width="44.855468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42578125" bestFit="1" customWidth="1"/>
    <col min="14" max="14" width="27.7109375" bestFit="1" customWidth="1"/>
    <col min="15" max="15" width="24" bestFit="1" customWidth="1"/>
    <col min="16" max="16" width="27.140625" bestFit="1" customWidth="1"/>
    <col min="17" max="17" width="28.5703125" bestFit="1" customWidth="1"/>
    <col min="18" max="21" width="21" customWidth="1"/>
  </cols>
  <sheetData>
    <row r="5" spans="1:21" x14ac:dyDescent="0.2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25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25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25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25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25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25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25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25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25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25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25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25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25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25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25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25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25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25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25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25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25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25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25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25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25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25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zoomScaleNormal="100" workbookViewId="0">
      <selection activeCell="E104" sqref="E104:E129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25">
      <c r="A5" s="40"/>
      <c r="B5" s="40" t="s">
        <v>482</v>
      </c>
      <c r="C5" s="50" t="str">
        <f>": "&amp;Input!K16</f>
        <v>: 9.4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">
        <v>11</v>
      </c>
      <c r="E9" s="63"/>
      <c r="F9" s="63"/>
      <c r="G9" s="63"/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0.6</v>
      </c>
      <c r="E10" s="72"/>
      <c r="F10" s="72"/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ASHLEY ANDERSON</v>
      </c>
      <c r="C11" s="69" t="str">
        <f t="shared" ref="C11:C30" si="0">M42</f>
        <v/>
      </c>
      <c r="D11" s="69" t="str">
        <f>M104</f>
        <v/>
      </c>
      <c r="E11" s="69"/>
      <c r="F11" s="69" t="str">
        <f>M135</f>
        <v/>
      </c>
      <c r="G11" s="69" t="str">
        <f>M166</f>
        <v/>
      </c>
      <c r="H11" s="70"/>
      <c r="I11" s="70"/>
      <c r="J11" s="70"/>
      <c r="K11" s="70"/>
      <c r="L11" s="70"/>
      <c r="M11" s="71" t="str">
        <f>IFERROR(ROUND(C11*C$10+D11*D$10,2),"")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CAROLINE SANTOSO OPEK</v>
      </c>
      <c r="C12" s="69" t="str">
        <f t="shared" si="0"/>
        <v/>
      </c>
      <c r="D12" s="69" t="str">
        <f t="shared" ref="D12:D36" si="1">M105</f>
        <v/>
      </c>
      <c r="E12" s="69"/>
      <c r="F12" s="69" t="str">
        <f t="shared" ref="F12:F30" si="2">M136</f>
        <v/>
      </c>
      <c r="G12" s="69" t="str">
        <f t="shared" ref="G12:G30" si="3">M167</f>
        <v/>
      </c>
      <c r="H12" s="70"/>
      <c r="I12" s="70"/>
      <c r="J12" s="70"/>
      <c r="K12" s="70"/>
      <c r="L12" s="70"/>
      <c r="M12" s="71" t="str">
        <f t="shared" ref="M12:M36" si="4">IFERROR(ROUND(C12*C$10+D12*D$10,2),"")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CHARLOTTE VALESKA LORDANO</v>
      </c>
      <c r="C13" s="69">
        <f t="shared" si="0"/>
        <v>90</v>
      </c>
      <c r="D13" s="69">
        <f t="shared" si="1"/>
        <v>88</v>
      </c>
      <c r="E13" s="69"/>
      <c r="F13" s="69" t="str">
        <f t="shared" si="2"/>
        <v/>
      </c>
      <c r="G13" s="69" t="str">
        <f t="shared" si="3"/>
        <v/>
      </c>
      <c r="H13" s="70"/>
      <c r="I13" s="70"/>
      <c r="J13" s="70"/>
      <c r="K13" s="70"/>
      <c r="L13" s="70"/>
      <c r="M13" s="71">
        <f t="shared" si="4"/>
        <v>88.8</v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DANIEL MARCELLO TANNY</v>
      </c>
      <c r="C14" s="69" t="str">
        <f t="shared" si="0"/>
        <v/>
      </c>
      <c r="D14" s="69" t="str">
        <f t="shared" si="1"/>
        <v/>
      </c>
      <c r="E14" s="69"/>
      <c r="F14" s="69" t="str">
        <f t="shared" si="2"/>
        <v/>
      </c>
      <c r="G14" s="69" t="str">
        <f t="shared" si="3"/>
        <v/>
      </c>
      <c r="H14" s="70"/>
      <c r="I14" s="70"/>
      <c r="J14" s="70"/>
      <c r="K14" s="70"/>
      <c r="L14" s="70"/>
      <c r="M14" s="7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FARREL KEVIN GARDJITO</v>
      </c>
      <c r="C15" s="69" t="str">
        <f t="shared" si="0"/>
        <v/>
      </c>
      <c r="D15" s="69" t="str">
        <f t="shared" si="1"/>
        <v/>
      </c>
      <c r="E15" s="69"/>
      <c r="F15" s="69" t="str">
        <f t="shared" si="2"/>
        <v/>
      </c>
      <c r="G15" s="69" t="str">
        <f t="shared" si="3"/>
        <v/>
      </c>
      <c r="H15" s="70"/>
      <c r="I15" s="70"/>
      <c r="J15" s="70"/>
      <c r="K15" s="70"/>
      <c r="L15" s="70"/>
      <c r="M15" s="7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FIDELIA MATHEA ULIANA SITORUS</v>
      </c>
      <c r="C16" s="69" t="str">
        <f t="shared" si="0"/>
        <v/>
      </c>
      <c r="D16" s="69" t="str">
        <f t="shared" si="1"/>
        <v/>
      </c>
      <c r="E16" s="69"/>
      <c r="F16" s="69" t="str">
        <f t="shared" si="2"/>
        <v/>
      </c>
      <c r="G16" s="69" t="str">
        <f t="shared" si="3"/>
        <v/>
      </c>
      <c r="H16" s="70"/>
      <c r="I16" s="70"/>
      <c r="J16" s="70"/>
      <c r="K16" s="70"/>
      <c r="L16" s="70"/>
      <c r="M16" s="7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JESLYN REIA LARANTUKA</v>
      </c>
      <c r="C17" s="69" t="str">
        <f t="shared" si="0"/>
        <v/>
      </c>
      <c r="D17" s="69" t="str">
        <f t="shared" si="1"/>
        <v/>
      </c>
      <c r="E17" s="69"/>
      <c r="F17" s="69" t="str">
        <f t="shared" si="2"/>
        <v/>
      </c>
      <c r="G17" s="69" t="str">
        <f t="shared" si="3"/>
        <v/>
      </c>
      <c r="H17" s="70"/>
      <c r="I17" s="70"/>
      <c r="J17" s="70"/>
      <c r="K17" s="70"/>
      <c r="L17" s="70"/>
      <c r="M17" s="7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JESSLYN YOVELA</v>
      </c>
      <c r="C18" s="69">
        <f t="shared" si="0"/>
        <v>86</v>
      </c>
      <c r="D18" s="69">
        <f t="shared" si="1"/>
        <v>86.67</v>
      </c>
      <c r="E18" s="69"/>
      <c r="F18" s="69" t="str">
        <f t="shared" si="2"/>
        <v/>
      </c>
      <c r="G18" s="69" t="str">
        <f t="shared" si="3"/>
        <v/>
      </c>
      <c r="H18" s="70"/>
      <c r="I18" s="70"/>
      <c r="J18" s="70"/>
      <c r="K18" s="70"/>
      <c r="L18" s="70"/>
      <c r="M18" s="71">
        <f t="shared" si="4"/>
        <v>86.4</v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JEVINT FELIXCIANO</v>
      </c>
      <c r="C19" s="69" t="str">
        <f t="shared" si="0"/>
        <v/>
      </c>
      <c r="D19" s="69" t="str">
        <f t="shared" si="1"/>
        <v/>
      </c>
      <c r="E19" s="69"/>
      <c r="F19" s="69" t="str">
        <f t="shared" si="2"/>
        <v/>
      </c>
      <c r="G19" s="69" t="str">
        <f t="shared" si="3"/>
        <v/>
      </c>
      <c r="H19" s="70"/>
      <c r="I19" s="70"/>
      <c r="J19" s="70"/>
      <c r="K19" s="70"/>
      <c r="L19" s="70"/>
      <c r="M19" s="7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JOSE JUAN SUSANTO</v>
      </c>
      <c r="C20" s="69" t="str">
        <f t="shared" si="0"/>
        <v/>
      </c>
      <c r="D20" s="69" t="str">
        <f t="shared" si="1"/>
        <v/>
      </c>
      <c r="E20" s="69"/>
      <c r="F20" s="69" t="str">
        <f t="shared" si="2"/>
        <v/>
      </c>
      <c r="G20" s="69" t="str">
        <f t="shared" si="3"/>
        <v/>
      </c>
      <c r="H20" s="70"/>
      <c r="I20" s="70"/>
      <c r="J20" s="70"/>
      <c r="K20" s="70"/>
      <c r="L20" s="70"/>
      <c r="M20" s="7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JOSEPHINE GISELLE WIDJAJA</v>
      </c>
      <c r="C21" s="69" t="str">
        <f t="shared" si="0"/>
        <v/>
      </c>
      <c r="D21" s="69" t="str">
        <f t="shared" si="1"/>
        <v/>
      </c>
      <c r="E21" s="69"/>
      <c r="F21" s="69" t="str">
        <f t="shared" si="2"/>
        <v/>
      </c>
      <c r="G21" s="69" t="str">
        <f t="shared" si="3"/>
        <v/>
      </c>
      <c r="H21" s="70"/>
      <c r="I21" s="70"/>
      <c r="J21" s="70"/>
      <c r="K21" s="70"/>
      <c r="L21" s="70"/>
      <c r="M21" s="7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KAYLIE JEDIDIAH ALVARO VILLAMOR</v>
      </c>
      <c r="C22" s="69" t="str">
        <f t="shared" si="0"/>
        <v/>
      </c>
      <c r="D22" s="69" t="str">
        <f t="shared" si="1"/>
        <v/>
      </c>
      <c r="E22" s="69"/>
      <c r="F22" s="69" t="str">
        <f t="shared" si="2"/>
        <v/>
      </c>
      <c r="G22" s="69" t="str">
        <f t="shared" si="3"/>
        <v/>
      </c>
      <c r="H22" s="70"/>
      <c r="I22" s="70"/>
      <c r="J22" s="70"/>
      <c r="K22" s="70"/>
      <c r="L22" s="70"/>
      <c r="M22" s="7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KEVIN CHESTER DELANO</v>
      </c>
      <c r="C23" s="69" t="str">
        <f t="shared" si="0"/>
        <v/>
      </c>
      <c r="D23" s="69" t="str">
        <f t="shared" si="1"/>
        <v/>
      </c>
      <c r="E23" s="69"/>
      <c r="F23" s="69" t="str">
        <f t="shared" si="2"/>
        <v/>
      </c>
      <c r="G23" s="69" t="str">
        <f t="shared" si="3"/>
        <v/>
      </c>
      <c r="H23" s="70"/>
      <c r="I23" s="70"/>
      <c r="J23" s="70"/>
      <c r="K23" s="70"/>
      <c r="L23" s="70"/>
      <c r="M23" s="7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KEVIN TANDIAN</v>
      </c>
      <c r="C24" s="69" t="str">
        <f t="shared" si="0"/>
        <v/>
      </c>
      <c r="D24" s="69" t="str">
        <f t="shared" si="1"/>
        <v/>
      </c>
      <c r="E24" s="69"/>
      <c r="F24" s="69" t="str">
        <f t="shared" si="2"/>
        <v/>
      </c>
      <c r="G24" s="69" t="str">
        <f t="shared" si="3"/>
        <v/>
      </c>
      <c r="H24" s="70"/>
      <c r="I24" s="70"/>
      <c r="J24" s="70"/>
      <c r="K24" s="70"/>
      <c r="L24" s="70"/>
      <c r="M24" s="7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KIARA DJUMALI</v>
      </c>
      <c r="C25" s="69" t="str">
        <f t="shared" si="0"/>
        <v/>
      </c>
      <c r="D25" s="69" t="str">
        <f t="shared" si="1"/>
        <v/>
      </c>
      <c r="E25" s="69"/>
      <c r="F25" s="69" t="str">
        <f t="shared" si="2"/>
        <v/>
      </c>
      <c r="G25" s="69" t="str">
        <f t="shared" si="3"/>
        <v/>
      </c>
      <c r="H25" s="70"/>
      <c r="I25" s="70"/>
      <c r="J25" s="70"/>
      <c r="K25" s="70"/>
      <c r="L25" s="70"/>
      <c r="M25" s="7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MATTHEW ASYER BENAYA BANGUN</v>
      </c>
      <c r="C26" s="69" t="str">
        <f t="shared" si="0"/>
        <v/>
      </c>
      <c r="D26" s="69" t="str">
        <f t="shared" si="1"/>
        <v/>
      </c>
      <c r="E26" s="69"/>
      <c r="F26" s="69" t="str">
        <f t="shared" si="2"/>
        <v/>
      </c>
      <c r="G26" s="69" t="str">
        <f t="shared" si="3"/>
        <v/>
      </c>
      <c r="H26" s="70"/>
      <c r="I26" s="70"/>
      <c r="J26" s="70"/>
      <c r="K26" s="70"/>
      <c r="L26" s="70"/>
      <c r="M26" s="7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NATHASIA ARDELIA</v>
      </c>
      <c r="C27" s="69">
        <f t="shared" si="0"/>
        <v>74</v>
      </c>
      <c r="D27" s="69">
        <f t="shared" si="1"/>
        <v>76</v>
      </c>
      <c r="E27" s="69"/>
      <c r="F27" s="69" t="str">
        <f t="shared" si="2"/>
        <v/>
      </c>
      <c r="G27" s="69" t="str">
        <f t="shared" si="3"/>
        <v/>
      </c>
      <c r="H27" s="70"/>
      <c r="I27" s="70"/>
      <c r="J27" s="70"/>
      <c r="K27" s="70"/>
      <c r="L27" s="70"/>
      <c r="M27" s="71">
        <f t="shared" si="4"/>
        <v>75.2</v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NICHOLAS RAFLI</v>
      </c>
      <c r="C28" s="69" t="str">
        <f t="shared" si="0"/>
        <v/>
      </c>
      <c r="D28" s="69" t="str">
        <f t="shared" si="1"/>
        <v/>
      </c>
      <c r="E28" s="69"/>
      <c r="F28" s="69" t="str">
        <f t="shared" si="2"/>
        <v/>
      </c>
      <c r="G28" s="69" t="str">
        <f t="shared" si="3"/>
        <v/>
      </c>
      <c r="H28" s="70"/>
      <c r="I28" s="70"/>
      <c r="J28" s="70"/>
      <c r="K28" s="70"/>
      <c r="L28" s="70"/>
      <c r="M28" s="7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RAINER DYLAN ELIAS</v>
      </c>
      <c r="C29" s="69" t="str">
        <f t="shared" si="0"/>
        <v/>
      </c>
      <c r="D29" s="69" t="str">
        <f t="shared" si="1"/>
        <v/>
      </c>
      <c r="E29" s="69"/>
      <c r="F29" s="69" t="str">
        <f t="shared" si="2"/>
        <v/>
      </c>
      <c r="G29" s="69" t="str">
        <f t="shared" si="3"/>
        <v/>
      </c>
      <c r="H29" s="70"/>
      <c r="I29" s="70"/>
      <c r="J29" s="70"/>
      <c r="K29" s="70"/>
      <c r="L29" s="70"/>
      <c r="M29" s="7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REINO JOSEPH SETYAWAN</v>
      </c>
      <c r="C30" s="69" t="str">
        <f t="shared" si="0"/>
        <v/>
      </c>
      <c r="D30" s="69" t="str">
        <f t="shared" si="1"/>
        <v/>
      </c>
      <c r="E30" s="69"/>
      <c r="F30" s="69" t="str">
        <f t="shared" si="2"/>
        <v/>
      </c>
      <c r="G30" s="69" t="str">
        <f t="shared" si="3"/>
        <v/>
      </c>
      <c r="H30" s="70"/>
      <c r="I30" s="70"/>
      <c r="J30" s="70"/>
      <c r="K30" s="70"/>
      <c r="L30" s="70"/>
      <c r="M30" s="7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RICHARD TRIHADI</v>
      </c>
      <c r="C31" s="69" t="str">
        <f>M62</f>
        <v/>
      </c>
      <c r="D31" s="69" t="str">
        <f t="shared" si="1"/>
        <v/>
      </c>
      <c r="E31" s="69"/>
      <c r="F31" s="69" t="str">
        <f>M155</f>
        <v/>
      </c>
      <c r="G31" s="69" t="str">
        <f>M186</f>
        <v/>
      </c>
      <c r="H31" s="70"/>
      <c r="I31" s="70"/>
      <c r="J31" s="70"/>
      <c r="K31" s="70"/>
      <c r="L31" s="70"/>
      <c r="M31" s="7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SHARON ANGELICA TAN</v>
      </c>
      <c r="C32" s="69" t="str">
        <f>M63</f>
        <v/>
      </c>
      <c r="D32" s="69" t="str">
        <f t="shared" si="1"/>
        <v/>
      </c>
      <c r="E32" s="69"/>
      <c r="F32" s="69" t="str">
        <f>M156</f>
        <v/>
      </c>
      <c r="G32" s="69" t="str">
        <f>M187</f>
        <v/>
      </c>
      <c r="H32" s="70"/>
      <c r="I32" s="70"/>
      <c r="J32" s="70"/>
      <c r="K32" s="70"/>
      <c r="L32" s="70"/>
      <c r="M32" s="7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STEFAN KINAI SOLAGRATIA BUDIMAN</v>
      </c>
      <c r="C33" s="69" t="str">
        <f>M64</f>
        <v/>
      </c>
      <c r="D33" s="69" t="str">
        <f t="shared" si="1"/>
        <v/>
      </c>
      <c r="E33" s="69"/>
      <c r="F33" s="69" t="str">
        <f>M157</f>
        <v/>
      </c>
      <c r="G33" s="69" t="str">
        <f>M188</f>
        <v/>
      </c>
      <c r="H33" s="70"/>
      <c r="I33" s="70"/>
      <c r="J33" s="70"/>
      <c r="K33" s="70"/>
      <c r="L33" s="70"/>
      <c r="M33" s="7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STEPHEN</v>
      </c>
      <c r="C34" s="69" t="str">
        <f t="shared" ref="C34:C36" si="5">M65</f>
        <v/>
      </c>
      <c r="D34" s="69" t="str">
        <f t="shared" si="1"/>
        <v/>
      </c>
      <c r="E34" s="69"/>
      <c r="F34" s="69" t="str">
        <f t="shared" ref="F34:F36" si="6">M158</f>
        <v/>
      </c>
      <c r="G34" s="69" t="str">
        <f t="shared" ref="G34:G36" si="7">M189</f>
        <v/>
      </c>
      <c r="H34" s="70"/>
      <c r="I34" s="70"/>
      <c r="J34" s="70"/>
      <c r="K34" s="70"/>
      <c r="L34" s="70"/>
      <c r="M34" s="71" t="str">
        <f t="shared" si="4"/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9" t="str">
        <f t="shared" si="5"/>
        <v/>
      </c>
      <c r="D35" s="69" t="str">
        <f t="shared" si="1"/>
        <v/>
      </c>
      <c r="E35" s="69"/>
      <c r="F35" s="69" t="str">
        <f t="shared" si="6"/>
        <v/>
      </c>
      <c r="G35" s="69" t="str">
        <f t="shared" si="7"/>
        <v/>
      </c>
      <c r="H35" s="70"/>
      <c r="I35" s="70"/>
      <c r="J35" s="70"/>
      <c r="K35" s="70"/>
      <c r="L35" s="70"/>
      <c r="M35" s="71" t="str">
        <f t="shared" si="4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9" t="str">
        <f t="shared" si="5"/>
        <v/>
      </c>
      <c r="D36" s="69" t="str">
        <f t="shared" si="1"/>
        <v/>
      </c>
      <c r="E36" s="69" t="str">
        <f t="shared" ref="E34:E36" si="8">M129</f>
        <v/>
      </c>
      <c r="F36" s="69" t="str">
        <f t="shared" si="6"/>
        <v/>
      </c>
      <c r="G36" s="69" t="str">
        <f t="shared" si="7"/>
        <v/>
      </c>
      <c r="H36" s="70"/>
      <c r="I36" s="70"/>
      <c r="J36" s="70"/>
      <c r="K36" s="70"/>
      <c r="L36" s="70"/>
      <c r="M36" s="71" t="str">
        <f t="shared" si="4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5" si="9">B11</f>
        <v>ASHLEY ANDERSON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9"/>
        <v>CAROLINE SANTOSO OPEK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10">IFERROR(ROUND(AVERAGE(C43:L43),2),"")</f>
        <v/>
      </c>
    </row>
    <row r="44" spans="1:22" x14ac:dyDescent="0.25">
      <c r="A44" s="42">
        <v>3</v>
      </c>
      <c r="B44" s="43" t="str">
        <f t="shared" si="9"/>
        <v>CHARLOTTE VALESKA LORDANO</v>
      </c>
      <c r="C44" s="52">
        <v>90</v>
      </c>
      <c r="D44" s="52"/>
      <c r="E44" s="52"/>
      <c r="F44" s="52"/>
      <c r="G44" s="52"/>
      <c r="H44" s="52"/>
      <c r="I44" s="52"/>
      <c r="J44" s="52"/>
      <c r="K44" s="52"/>
      <c r="L44" s="52"/>
      <c r="M44" s="41">
        <f t="shared" si="10"/>
        <v>90</v>
      </c>
    </row>
    <row r="45" spans="1:22" x14ac:dyDescent="0.25">
      <c r="A45" s="42">
        <v>4</v>
      </c>
      <c r="B45" s="43" t="str">
        <f t="shared" si="9"/>
        <v>DANIEL MARCELLO TANNY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0"/>
        <v/>
      </c>
    </row>
    <row r="46" spans="1:22" x14ac:dyDescent="0.25">
      <c r="A46" s="42">
        <v>5</v>
      </c>
      <c r="B46" s="43" t="str">
        <f t="shared" si="9"/>
        <v>FARREL KEVIN GARDJITO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0"/>
        <v/>
      </c>
    </row>
    <row r="47" spans="1:22" x14ac:dyDescent="0.25">
      <c r="A47" s="42">
        <v>6</v>
      </c>
      <c r="B47" s="43" t="str">
        <f t="shared" si="9"/>
        <v>FIDELIA MATHEA ULIANA SITORUS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0"/>
        <v/>
      </c>
    </row>
    <row r="48" spans="1:22" x14ac:dyDescent="0.25">
      <c r="A48" s="42">
        <v>7</v>
      </c>
      <c r="B48" s="43" t="str">
        <f t="shared" si="9"/>
        <v>JESLYN REIA LARANTUKA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0"/>
        <v/>
      </c>
    </row>
    <row r="49" spans="1:13" x14ac:dyDescent="0.25">
      <c r="A49" s="42">
        <v>8</v>
      </c>
      <c r="B49" s="43" t="str">
        <f t="shared" si="9"/>
        <v>JESSLYN YOVELA</v>
      </c>
      <c r="C49" s="52">
        <v>86</v>
      </c>
      <c r="D49" s="52"/>
      <c r="E49" s="52"/>
      <c r="F49" s="52"/>
      <c r="G49" s="52"/>
      <c r="H49" s="52"/>
      <c r="I49" s="52"/>
      <c r="J49" s="52"/>
      <c r="K49" s="52"/>
      <c r="L49" s="52"/>
      <c r="M49" s="41">
        <f t="shared" si="10"/>
        <v>86</v>
      </c>
    </row>
    <row r="50" spans="1:13" x14ac:dyDescent="0.25">
      <c r="A50" s="42">
        <v>9</v>
      </c>
      <c r="B50" s="43" t="str">
        <f t="shared" si="9"/>
        <v>JEVINT FELIXCIANO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0"/>
        <v/>
      </c>
    </row>
    <row r="51" spans="1:13" x14ac:dyDescent="0.25">
      <c r="A51" s="42">
        <v>10</v>
      </c>
      <c r="B51" s="43" t="str">
        <f t="shared" si="9"/>
        <v>JOSE JUAN SUSANTO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0"/>
        <v/>
      </c>
    </row>
    <row r="52" spans="1:13" x14ac:dyDescent="0.25">
      <c r="A52" s="42">
        <v>11</v>
      </c>
      <c r="B52" s="43" t="str">
        <f t="shared" si="9"/>
        <v>JOSEPHINE GISELLE WIDJAJA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0"/>
        <v/>
      </c>
    </row>
    <row r="53" spans="1:13" x14ac:dyDescent="0.25">
      <c r="A53" s="42">
        <v>12</v>
      </c>
      <c r="B53" s="43" t="str">
        <f t="shared" si="9"/>
        <v>KAYLIE JEDIDIAH ALVARO VILLAMOR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0"/>
        <v/>
      </c>
    </row>
    <row r="54" spans="1:13" x14ac:dyDescent="0.25">
      <c r="A54" s="42">
        <v>13</v>
      </c>
      <c r="B54" s="43" t="str">
        <f t="shared" si="9"/>
        <v>KEVIN CHESTER DELANO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0"/>
        <v/>
      </c>
    </row>
    <row r="55" spans="1:13" x14ac:dyDescent="0.25">
      <c r="A55" s="42">
        <v>14</v>
      </c>
      <c r="B55" s="43" t="str">
        <f t="shared" si="9"/>
        <v>KEVIN TANDIAN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0"/>
        <v/>
      </c>
    </row>
    <row r="56" spans="1:13" x14ac:dyDescent="0.25">
      <c r="A56" s="42">
        <v>15</v>
      </c>
      <c r="B56" s="43" t="str">
        <f t="shared" si="9"/>
        <v>KIARA DJUMALI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0"/>
        <v/>
      </c>
    </row>
    <row r="57" spans="1:13" x14ac:dyDescent="0.25">
      <c r="A57" s="42">
        <v>16</v>
      </c>
      <c r="B57" s="43" t="str">
        <f t="shared" si="9"/>
        <v>MATTHEW ASYER BENAYA BANGUN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0"/>
        <v/>
      </c>
    </row>
    <row r="58" spans="1:13" x14ac:dyDescent="0.25">
      <c r="A58" s="42">
        <v>17</v>
      </c>
      <c r="B58" s="43" t="str">
        <f t="shared" si="9"/>
        <v>NATHASIA ARDELIA</v>
      </c>
      <c r="C58" s="52">
        <v>74</v>
      </c>
      <c r="D58" s="52"/>
      <c r="E58" s="52"/>
      <c r="F58" s="52"/>
      <c r="G58" s="52"/>
      <c r="H58" s="52"/>
      <c r="I58" s="52"/>
      <c r="J58" s="52"/>
      <c r="K58" s="52"/>
      <c r="L58" s="52"/>
      <c r="M58" s="41">
        <f t="shared" si="10"/>
        <v>74</v>
      </c>
    </row>
    <row r="59" spans="1:13" x14ac:dyDescent="0.25">
      <c r="A59" s="42">
        <v>18</v>
      </c>
      <c r="B59" s="43" t="str">
        <f t="shared" si="9"/>
        <v>NICHOLAS RAFLI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0"/>
        <v/>
      </c>
    </row>
    <row r="60" spans="1:13" x14ac:dyDescent="0.25">
      <c r="A60" s="42">
        <v>19</v>
      </c>
      <c r="B60" s="43" t="str">
        <f t="shared" si="9"/>
        <v>RAINER DYLAN ELIAS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0"/>
        <v/>
      </c>
    </row>
    <row r="61" spans="1:13" x14ac:dyDescent="0.25">
      <c r="A61" s="42">
        <v>20</v>
      </c>
      <c r="B61" s="43" t="str">
        <f t="shared" si="9"/>
        <v>REINO JOSEPH SETYAWAN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0"/>
        <v/>
      </c>
    </row>
    <row r="62" spans="1:13" x14ac:dyDescent="0.25">
      <c r="A62" s="42">
        <v>21</v>
      </c>
      <c r="B62" s="43" t="str">
        <f t="shared" si="9"/>
        <v>RICHARD TRIHADI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0"/>
        <v/>
      </c>
    </row>
    <row r="63" spans="1:13" x14ac:dyDescent="0.25">
      <c r="A63" s="42">
        <v>22</v>
      </c>
      <c r="B63" s="43" t="str">
        <f t="shared" si="9"/>
        <v>SHARON ANGELICA TAN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0"/>
        <v/>
      </c>
    </row>
    <row r="64" spans="1:13" x14ac:dyDescent="0.25">
      <c r="A64" s="42">
        <v>23</v>
      </c>
      <c r="B64" s="43" t="str">
        <f t="shared" si="9"/>
        <v>STEFAN KINAI SOLAGRATIA BUDIMAN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0"/>
        <v/>
      </c>
    </row>
    <row r="65" spans="1:13" x14ac:dyDescent="0.25">
      <c r="A65" s="42">
        <v>24</v>
      </c>
      <c r="B65" s="43" t="str">
        <f t="shared" si="9"/>
        <v>STEPHEN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0"/>
        <v/>
      </c>
    </row>
    <row r="66" spans="1:13" x14ac:dyDescent="0.25">
      <c r="A66" s="42">
        <v>25</v>
      </c>
      <c r="B66" s="43" t="str">
        <f t="shared" ref="B66:B67" si="11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2">IFERROR(ROUND(AVERAGE(C66:L66),2),"")</f>
        <v/>
      </c>
    </row>
    <row r="67" spans="1:13" x14ac:dyDescent="0.25">
      <c r="A67" s="42">
        <v>26</v>
      </c>
      <c r="B67" s="43" t="str">
        <f t="shared" si="11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2"/>
        <v/>
      </c>
    </row>
    <row r="70" spans="1:13" x14ac:dyDescent="0.25">
      <c r="A70" s="64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6" si="13">B11</f>
        <v>ASHLEY ANDERSON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3"/>
        <v>CAROLINE SANTOSO OPEK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4">IFERROR(ROUND(AVERAGE(C74:L74),2),"")</f>
        <v/>
      </c>
    </row>
    <row r="75" spans="1:13" x14ac:dyDescent="0.25">
      <c r="A75" s="42">
        <v>3</v>
      </c>
      <c r="B75" s="43" t="str">
        <f t="shared" si="13"/>
        <v>CHARLOTTE VALESKA LORDANO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4"/>
        <v/>
      </c>
    </row>
    <row r="76" spans="1:13" x14ac:dyDescent="0.25">
      <c r="A76" s="42">
        <v>4</v>
      </c>
      <c r="B76" s="43" t="str">
        <f t="shared" si="13"/>
        <v>DANIEL MARCELLO TANNY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4"/>
        <v/>
      </c>
    </row>
    <row r="77" spans="1:13" x14ac:dyDescent="0.25">
      <c r="A77" s="42">
        <v>5</v>
      </c>
      <c r="B77" s="43" t="str">
        <f t="shared" si="13"/>
        <v>FARREL KEVIN GARDJITO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4"/>
        <v/>
      </c>
    </row>
    <row r="78" spans="1:13" x14ac:dyDescent="0.25">
      <c r="A78" s="42">
        <v>6</v>
      </c>
      <c r="B78" s="43" t="str">
        <f t="shared" si="13"/>
        <v>FIDELIA MATHEA ULIANA SITORUS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4"/>
        <v/>
      </c>
    </row>
    <row r="79" spans="1:13" x14ac:dyDescent="0.25">
      <c r="A79" s="42">
        <v>7</v>
      </c>
      <c r="B79" s="43" t="str">
        <f t="shared" si="13"/>
        <v>JESLYN REIA LARANTUKA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4"/>
        <v/>
      </c>
    </row>
    <row r="80" spans="1:13" x14ac:dyDescent="0.25">
      <c r="A80" s="42">
        <v>8</v>
      </c>
      <c r="B80" s="43" t="str">
        <f t="shared" si="13"/>
        <v>JESSLYN YOVELA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4"/>
        <v/>
      </c>
    </row>
    <row r="81" spans="1:13" x14ac:dyDescent="0.25">
      <c r="A81" s="42">
        <v>9</v>
      </c>
      <c r="B81" s="43" t="str">
        <f t="shared" si="13"/>
        <v>JEVINT FELIXCIANO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4"/>
        <v/>
      </c>
    </row>
    <row r="82" spans="1:13" x14ac:dyDescent="0.25">
      <c r="A82" s="42">
        <v>10</v>
      </c>
      <c r="B82" s="43" t="str">
        <f t="shared" si="13"/>
        <v>JOSE JUAN SUSANTO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4"/>
        <v/>
      </c>
    </row>
    <row r="83" spans="1:13" x14ac:dyDescent="0.25">
      <c r="A83" s="42">
        <v>11</v>
      </c>
      <c r="B83" s="43" t="str">
        <f t="shared" si="13"/>
        <v>JOSEPHINE GISELLE WIDJAJA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4"/>
        <v/>
      </c>
    </row>
    <row r="84" spans="1:13" x14ac:dyDescent="0.25">
      <c r="A84" s="42">
        <v>12</v>
      </c>
      <c r="B84" s="43" t="str">
        <f t="shared" si="13"/>
        <v>KAYLIE JEDIDIAH ALVARO VILLAMOR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4"/>
        <v/>
      </c>
    </row>
    <row r="85" spans="1:13" x14ac:dyDescent="0.25">
      <c r="A85" s="42">
        <v>13</v>
      </c>
      <c r="B85" s="43" t="str">
        <f t="shared" si="13"/>
        <v>KEVIN CHESTER DELANO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4"/>
        <v/>
      </c>
    </row>
    <row r="86" spans="1:13" x14ac:dyDescent="0.25">
      <c r="A86" s="42">
        <v>14</v>
      </c>
      <c r="B86" s="43" t="str">
        <f t="shared" si="13"/>
        <v>KEVIN TANDIAN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4"/>
        <v/>
      </c>
    </row>
    <row r="87" spans="1:13" x14ac:dyDescent="0.25">
      <c r="A87" s="42">
        <v>15</v>
      </c>
      <c r="B87" s="43" t="str">
        <f t="shared" si="13"/>
        <v>KIARA DJUMALI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4"/>
        <v/>
      </c>
    </row>
    <row r="88" spans="1:13" x14ac:dyDescent="0.25">
      <c r="A88" s="42">
        <v>16</v>
      </c>
      <c r="B88" s="43" t="str">
        <f t="shared" si="13"/>
        <v>MATTHEW ASYER BENAYA BANGUN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4"/>
        <v/>
      </c>
    </row>
    <row r="89" spans="1:13" x14ac:dyDescent="0.25">
      <c r="A89" s="42">
        <v>17</v>
      </c>
      <c r="B89" s="43" t="str">
        <f t="shared" si="13"/>
        <v>NATHASIA ARDELIA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4"/>
        <v/>
      </c>
    </row>
    <row r="90" spans="1:13" x14ac:dyDescent="0.25">
      <c r="A90" s="42">
        <v>18</v>
      </c>
      <c r="B90" s="43" t="str">
        <f t="shared" si="13"/>
        <v>NICHOLAS RAFLI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4"/>
        <v/>
      </c>
    </row>
    <row r="91" spans="1:13" x14ac:dyDescent="0.25">
      <c r="A91" s="42">
        <v>19</v>
      </c>
      <c r="B91" s="43" t="str">
        <f t="shared" si="13"/>
        <v>RAINER DYLAN ELIAS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4"/>
        <v/>
      </c>
    </row>
    <row r="92" spans="1:13" x14ac:dyDescent="0.25">
      <c r="A92" s="42">
        <v>20</v>
      </c>
      <c r="B92" s="43" t="str">
        <f t="shared" si="13"/>
        <v>REINO JOSEPH SETYAWAN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4"/>
        <v/>
      </c>
    </row>
    <row r="93" spans="1:13" x14ac:dyDescent="0.25">
      <c r="A93" s="42">
        <v>21</v>
      </c>
      <c r="B93" s="43" t="str">
        <f t="shared" si="13"/>
        <v>RICHARD TRIHADI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5">IFERROR(ROUND(AVERAGE(C93:L93),2),"")</f>
        <v/>
      </c>
    </row>
    <row r="94" spans="1:13" x14ac:dyDescent="0.25">
      <c r="A94" s="42">
        <v>22</v>
      </c>
      <c r="B94" s="43" t="str">
        <f t="shared" si="13"/>
        <v>SHARON ANGELICA TAN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25">
      <c r="A95" s="42">
        <v>23</v>
      </c>
      <c r="B95" s="43" t="str">
        <f t="shared" si="13"/>
        <v>STEFAN KINAI SOLAGRATIA BUDIMAN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25">
      <c r="A96" s="42">
        <v>24</v>
      </c>
      <c r="B96" s="43" t="str">
        <f t="shared" si="13"/>
        <v>STEPHEN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25">
      <c r="A97" s="42">
        <v>25</v>
      </c>
      <c r="B97" s="43" t="str">
        <f t="shared" ref="B97:B98" si="16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17">IFERROR(ROUND(AVERAGE(C97:L97),2),"")</f>
        <v/>
      </c>
    </row>
    <row r="98" spans="1:13" x14ac:dyDescent="0.25">
      <c r="A98" s="42">
        <v>26</v>
      </c>
      <c r="B98" s="43" t="str">
        <f t="shared" si="16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7"/>
        <v/>
      </c>
    </row>
    <row r="101" spans="1:13" x14ac:dyDescent="0.25">
      <c r="A101" s="64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7" si="18">B11</f>
        <v>ASHLEY ANDERSON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8"/>
        <v>CAROLINE SANTOSO OPEK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3" si="19">IFERROR(ROUND(AVERAGE(C105:L105),2),"")</f>
        <v/>
      </c>
    </row>
    <row r="106" spans="1:13" x14ac:dyDescent="0.25">
      <c r="A106" s="42">
        <v>3</v>
      </c>
      <c r="B106" s="43" t="str">
        <f t="shared" si="18"/>
        <v>CHARLOTTE VALESKA LORDANO</v>
      </c>
      <c r="C106" s="52">
        <v>88</v>
      </c>
      <c r="D106" s="52">
        <v>88</v>
      </c>
      <c r="E106" s="52">
        <v>88</v>
      </c>
      <c r="F106" s="52"/>
      <c r="G106" s="52"/>
      <c r="H106" s="52"/>
      <c r="I106" s="52"/>
      <c r="J106" s="52"/>
      <c r="K106" s="52"/>
      <c r="L106" s="52"/>
      <c r="M106" s="41">
        <f t="shared" si="19"/>
        <v>88</v>
      </c>
    </row>
    <row r="107" spans="1:13" x14ac:dyDescent="0.25">
      <c r="A107" s="42">
        <v>4</v>
      </c>
      <c r="B107" s="43" t="str">
        <f t="shared" si="18"/>
        <v>DANIEL MARCELLO TANNY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9"/>
        <v/>
      </c>
    </row>
    <row r="108" spans="1:13" x14ac:dyDescent="0.25">
      <c r="A108" s="42">
        <v>5</v>
      </c>
      <c r="B108" s="43" t="str">
        <f t="shared" si="18"/>
        <v>FARREL KEVIN GARDJITO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9"/>
        <v/>
      </c>
    </row>
    <row r="109" spans="1:13" x14ac:dyDescent="0.25">
      <c r="A109" s="42">
        <v>6</v>
      </c>
      <c r="B109" s="43" t="str">
        <f t="shared" si="18"/>
        <v>FIDELIA MATHEA ULIANA SITORUS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9"/>
        <v/>
      </c>
    </row>
    <row r="110" spans="1:13" x14ac:dyDescent="0.25">
      <c r="A110" s="42">
        <v>7</v>
      </c>
      <c r="B110" s="43" t="str">
        <f t="shared" si="18"/>
        <v>JESLYN REIA LARANTUKA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9"/>
        <v/>
      </c>
    </row>
    <row r="111" spans="1:13" x14ac:dyDescent="0.25">
      <c r="A111" s="42">
        <v>8</v>
      </c>
      <c r="B111" s="43" t="str">
        <f t="shared" si="18"/>
        <v>JESSLYN YOVELA</v>
      </c>
      <c r="C111" s="52">
        <v>86</v>
      </c>
      <c r="D111" s="52">
        <v>86</v>
      </c>
      <c r="E111" s="52">
        <v>88</v>
      </c>
      <c r="F111" s="52"/>
      <c r="G111" s="52"/>
      <c r="H111" s="52"/>
      <c r="I111" s="52"/>
      <c r="J111" s="52"/>
      <c r="K111" s="52"/>
      <c r="L111" s="52"/>
      <c r="M111" s="41">
        <f t="shared" si="19"/>
        <v>86.67</v>
      </c>
    </row>
    <row r="112" spans="1:13" x14ac:dyDescent="0.25">
      <c r="A112" s="42">
        <v>9</v>
      </c>
      <c r="B112" s="43" t="str">
        <f t="shared" si="18"/>
        <v>JEVINT FELIXCIANO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9"/>
        <v/>
      </c>
    </row>
    <row r="113" spans="1:13" x14ac:dyDescent="0.25">
      <c r="A113" s="42">
        <v>10</v>
      </c>
      <c r="B113" s="43" t="str">
        <f t="shared" si="18"/>
        <v>JOSE JUAN SUSANTO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9"/>
        <v/>
      </c>
    </row>
    <row r="114" spans="1:13" x14ac:dyDescent="0.25">
      <c r="A114" s="42">
        <v>11</v>
      </c>
      <c r="B114" s="43" t="str">
        <f t="shared" si="18"/>
        <v>JOSEPHINE GISELLE WIDJAJA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9"/>
        <v/>
      </c>
    </row>
    <row r="115" spans="1:13" x14ac:dyDescent="0.25">
      <c r="A115" s="42">
        <v>12</v>
      </c>
      <c r="B115" s="43" t="str">
        <f t="shared" si="18"/>
        <v>KAYLIE JEDIDIAH ALVARO VILLAMOR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9"/>
        <v/>
      </c>
    </row>
    <row r="116" spans="1:13" x14ac:dyDescent="0.25">
      <c r="A116" s="42">
        <v>13</v>
      </c>
      <c r="B116" s="43" t="str">
        <f t="shared" si="18"/>
        <v>KEVIN CHESTER DELANO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9"/>
        <v/>
      </c>
    </row>
    <row r="117" spans="1:13" x14ac:dyDescent="0.25">
      <c r="A117" s="42">
        <v>14</v>
      </c>
      <c r="B117" s="43" t="str">
        <f t="shared" si="18"/>
        <v>KEVIN TANDIAN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9"/>
        <v/>
      </c>
    </row>
    <row r="118" spans="1:13" x14ac:dyDescent="0.25">
      <c r="A118" s="42">
        <v>15</v>
      </c>
      <c r="B118" s="43" t="str">
        <f t="shared" si="18"/>
        <v>KIARA DJUMALI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9"/>
        <v/>
      </c>
    </row>
    <row r="119" spans="1:13" x14ac:dyDescent="0.25">
      <c r="A119" s="42">
        <v>16</v>
      </c>
      <c r="B119" s="43" t="str">
        <f t="shared" si="18"/>
        <v>MATTHEW ASYER BENAYA BANGUN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9"/>
        <v/>
      </c>
    </row>
    <row r="120" spans="1:13" x14ac:dyDescent="0.25">
      <c r="A120" s="42">
        <v>17</v>
      </c>
      <c r="B120" s="43" t="str">
        <f t="shared" si="18"/>
        <v>NATHASIA ARDELIA</v>
      </c>
      <c r="C120" s="52">
        <v>76</v>
      </c>
      <c r="D120" s="52">
        <v>76</v>
      </c>
      <c r="E120" s="52">
        <v>76</v>
      </c>
      <c r="F120" s="52"/>
      <c r="G120" s="52"/>
      <c r="H120" s="52"/>
      <c r="I120" s="52"/>
      <c r="J120" s="52"/>
      <c r="K120" s="52"/>
      <c r="L120" s="52"/>
      <c r="M120" s="41">
        <f t="shared" si="19"/>
        <v>76</v>
      </c>
    </row>
    <row r="121" spans="1:13" x14ac:dyDescent="0.25">
      <c r="A121" s="42">
        <v>18</v>
      </c>
      <c r="B121" s="43" t="str">
        <f t="shared" si="18"/>
        <v>NICHOLAS RAFLI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9"/>
        <v/>
      </c>
    </row>
    <row r="122" spans="1:13" x14ac:dyDescent="0.25">
      <c r="A122" s="42">
        <v>19</v>
      </c>
      <c r="B122" s="43" t="str">
        <f t="shared" si="18"/>
        <v>RAINER DYLAN ELIAS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9"/>
        <v/>
      </c>
    </row>
    <row r="123" spans="1:13" x14ac:dyDescent="0.25">
      <c r="A123" s="42">
        <v>20</v>
      </c>
      <c r="B123" s="43" t="str">
        <f t="shared" si="18"/>
        <v>REINO JOSEPH SETYAWAN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9"/>
        <v/>
      </c>
    </row>
    <row r="124" spans="1:13" x14ac:dyDescent="0.25">
      <c r="A124" s="42">
        <v>21</v>
      </c>
      <c r="B124" s="43" t="str">
        <f t="shared" si="18"/>
        <v>RICHARD TRIHADI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20">IFERROR(ROUND(AVERAGE(C124:L124),2),"")</f>
        <v/>
      </c>
    </row>
    <row r="125" spans="1:13" x14ac:dyDescent="0.25">
      <c r="A125" s="42">
        <v>22</v>
      </c>
      <c r="B125" s="43" t="str">
        <f t="shared" si="18"/>
        <v>SHARON ANGELICA TAN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20"/>
        <v/>
      </c>
    </row>
    <row r="126" spans="1:13" x14ac:dyDescent="0.25">
      <c r="A126" s="42">
        <v>23</v>
      </c>
      <c r="B126" s="43" t="str">
        <f t="shared" si="18"/>
        <v>STEFAN KINAI SOLAGRATIA BUDIMAN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20"/>
        <v/>
      </c>
    </row>
    <row r="127" spans="1:13" x14ac:dyDescent="0.25">
      <c r="A127" s="42">
        <v>24</v>
      </c>
      <c r="B127" s="43" t="str">
        <f t="shared" si="18"/>
        <v>STEPHEN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20"/>
        <v/>
      </c>
    </row>
    <row r="128" spans="1:13" x14ac:dyDescent="0.25">
      <c r="A128" s="42">
        <v>25</v>
      </c>
      <c r="B128" s="43" t="str">
        <f t="shared" ref="B128:B129" si="21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20"/>
        <v/>
      </c>
    </row>
    <row r="129" spans="1:13" x14ac:dyDescent="0.25">
      <c r="A129" s="42">
        <v>26</v>
      </c>
      <c r="B129" s="43" t="str">
        <f t="shared" si="21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20"/>
        <v/>
      </c>
    </row>
    <row r="132" spans="1:13" x14ac:dyDescent="0.25">
      <c r="A132" s="64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58" si="22">B11</f>
        <v>ASHLEY ANDERSON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22"/>
        <v>CAROLINE SANTOSO OPEK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3">IFERROR(ROUND(AVERAGE(C136:L136),2),"")</f>
        <v/>
      </c>
    </row>
    <row r="137" spans="1:13" x14ac:dyDescent="0.25">
      <c r="A137" s="42">
        <v>3</v>
      </c>
      <c r="B137" s="43" t="str">
        <f t="shared" si="22"/>
        <v>CHARLOTTE VALESKA LORDANO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3"/>
        <v/>
      </c>
    </row>
    <row r="138" spans="1:13" x14ac:dyDescent="0.25">
      <c r="A138" s="42">
        <v>4</v>
      </c>
      <c r="B138" s="43" t="str">
        <f t="shared" si="22"/>
        <v>DANIEL MARCELLO TANNY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3"/>
        <v/>
      </c>
    </row>
    <row r="139" spans="1:13" x14ac:dyDescent="0.25">
      <c r="A139" s="42">
        <v>5</v>
      </c>
      <c r="B139" s="43" t="str">
        <f t="shared" si="22"/>
        <v>FARREL KEVIN GARDJITO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3"/>
        <v/>
      </c>
    </row>
    <row r="140" spans="1:13" x14ac:dyDescent="0.25">
      <c r="A140" s="42">
        <v>6</v>
      </c>
      <c r="B140" s="43" t="str">
        <f t="shared" si="22"/>
        <v>FIDELIA MATHEA ULIANA SITORUS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3"/>
        <v/>
      </c>
    </row>
    <row r="141" spans="1:13" x14ac:dyDescent="0.25">
      <c r="A141" s="42">
        <v>7</v>
      </c>
      <c r="B141" s="43" t="str">
        <f t="shared" si="22"/>
        <v>JESLYN REIA LARANTUKA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3"/>
        <v/>
      </c>
    </row>
    <row r="142" spans="1:13" x14ac:dyDescent="0.25">
      <c r="A142" s="42">
        <v>8</v>
      </c>
      <c r="B142" s="43" t="str">
        <f t="shared" si="22"/>
        <v>JESSLYN YOVELA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3"/>
        <v/>
      </c>
    </row>
    <row r="143" spans="1:13" x14ac:dyDescent="0.25">
      <c r="A143" s="42">
        <v>9</v>
      </c>
      <c r="B143" s="43" t="str">
        <f t="shared" si="22"/>
        <v>JEVINT FELIXCIANO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3"/>
        <v/>
      </c>
    </row>
    <row r="144" spans="1:13" x14ac:dyDescent="0.25">
      <c r="A144" s="42">
        <v>10</v>
      </c>
      <c r="B144" s="43" t="str">
        <f t="shared" si="22"/>
        <v>JOSE JUAN SUSANTO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3"/>
        <v/>
      </c>
    </row>
    <row r="145" spans="1:13" x14ac:dyDescent="0.25">
      <c r="A145" s="42">
        <v>11</v>
      </c>
      <c r="B145" s="43" t="str">
        <f t="shared" si="22"/>
        <v>JOSEPHINE GISELLE WIDJAJA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3"/>
        <v/>
      </c>
    </row>
    <row r="146" spans="1:13" x14ac:dyDescent="0.25">
      <c r="A146" s="42">
        <v>12</v>
      </c>
      <c r="B146" s="43" t="str">
        <f t="shared" si="22"/>
        <v>KAYLIE JEDIDIAH ALVARO VILLAMOR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3"/>
        <v/>
      </c>
    </row>
    <row r="147" spans="1:13" x14ac:dyDescent="0.25">
      <c r="A147" s="42">
        <v>13</v>
      </c>
      <c r="B147" s="43" t="str">
        <f t="shared" si="22"/>
        <v>KEVIN CHESTER DELANO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3"/>
        <v/>
      </c>
    </row>
    <row r="148" spans="1:13" x14ac:dyDescent="0.25">
      <c r="A148" s="42">
        <v>14</v>
      </c>
      <c r="B148" s="43" t="str">
        <f t="shared" si="22"/>
        <v>KEVIN TANDIAN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3"/>
        <v/>
      </c>
    </row>
    <row r="149" spans="1:13" x14ac:dyDescent="0.25">
      <c r="A149" s="42">
        <v>15</v>
      </c>
      <c r="B149" s="43" t="str">
        <f t="shared" si="22"/>
        <v>KIARA DJUMALI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3"/>
        <v/>
      </c>
    </row>
    <row r="150" spans="1:13" x14ac:dyDescent="0.25">
      <c r="A150" s="42">
        <v>16</v>
      </c>
      <c r="B150" s="43" t="str">
        <f t="shared" si="22"/>
        <v>MATTHEW ASYER BENAYA BANGUN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3"/>
        <v/>
      </c>
    </row>
    <row r="151" spans="1:13" x14ac:dyDescent="0.25">
      <c r="A151" s="42">
        <v>17</v>
      </c>
      <c r="B151" s="43" t="str">
        <f t="shared" si="22"/>
        <v>NATHASIA ARDELIA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3"/>
        <v/>
      </c>
    </row>
    <row r="152" spans="1:13" x14ac:dyDescent="0.25">
      <c r="A152" s="42">
        <v>18</v>
      </c>
      <c r="B152" s="43" t="str">
        <f t="shared" si="22"/>
        <v>NICHOLAS RAFLI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3"/>
        <v/>
      </c>
    </row>
    <row r="153" spans="1:13" x14ac:dyDescent="0.25">
      <c r="A153" s="42">
        <v>19</v>
      </c>
      <c r="B153" s="43" t="str">
        <f t="shared" si="22"/>
        <v>RAINER DYLAN ELIAS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3"/>
        <v/>
      </c>
    </row>
    <row r="154" spans="1:13" x14ac:dyDescent="0.25">
      <c r="A154" s="42">
        <v>20</v>
      </c>
      <c r="B154" s="43" t="str">
        <f t="shared" si="22"/>
        <v>REINO JOSEPH SETYAWAN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3"/>
        <v/>
      </c>
    </row>
    <row r="155" spans="1:13" x14ac:dyDescent="0.25">
      <c r="A155" s="42">
        <v>21</v>
      </c>
      <c r="B155" s="43" t="str">
        <f t="shared" si="22"/>
        <v>RICHARD TRIHADI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3"/>
        <v/>
      </c>
    </row>
    <row r="156" spans="1:13" x14ac:dyDescent="0.25">
      <c r="A156" s="42">
        <v>22</v>
      </c>
      <c r="B156" s="43" t="str">
        <f t="shared" si="22"/>
        <v>SHARON ANGELICA TAN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3"/>
        <v/>
      </c>
    </row>
    <row r="157" spans="1:13" x14ac:dyDescent="0.25">
      <c r="A157" s="42">
        <v>23</v>
      </c>
      <c r="B157" s="43" t="str">
        <f t="shared" si="22"/>
        <v>STEFAN KINAI SOLAGRATIA BUDIMAN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3"/>
        <v/>
      </c>
    </row>
    <row r="158" spans="1:13" x14ac:dyDescent="0.25">
      <c r="A158" s="42">
        <v>24</v>
      </c>
      <c r="B158" s="43" t="str">
        <f t="shared" si="22"/>
        <v>STEPHEN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3"/>
        <v/>
      </c>
    </row>
    <row r="159" spans="1:13" x14ac:dyDescent="0.25">
      <c r="A159" s="42">
        <v>25</v>
      </c>
      <c r="B159" s="43" t="str">
        <f t="shared" ref="B159:B160" si="24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3"/>
        <v/>
      </c>
    </row>
    <row r="160" spans="1:13" x14ac:dyDescent="0.25">
      <c r="A160" s="42">
        <v>26</v>
      </c>
      <c r="B160" s="43" t="str">
        <f t="shared" si="24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3"/>
        <v/>
      </c>
    </row>
    <row r="163" spans="1:13" x14ac:dyDescent="0.25">
      <c r="A163" s="64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89" si="25">B11</f>
        <v>ASHLEY ANDERSON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5"/>
        <v>CAROLINE SANTOSO OPEK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6">IFERROR(ROUND(AVERAGE(C167:L167),2),"")</f>
        <v/>
      </c>
    </row>
    <row r="168" spans="1:13" x14ac:dyDescent="0.25">
      <c r="A168" s="42">
        <v>3</v>
      </c>
      <c r="B168" s="43" t="str">
        <f t="shared" si="25"/>
        <v>CHARLOTTE VALESKA LORDANO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6"/>
        <v/>
      </c>
    </row>
    <row r="169" spans="1:13" x14ac:dyDescent="0.25">
      <c r="A169" s="42">
        <v>4</v>
      </c>
      <c r="B169" s="43" t="str">
        <f t="shared" si="25"/>
        <v>DANIEL MARCELLO TANNY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6"/>
        <v/>
      </c>
    </row>
    <row r="170" spans="1:13" x14ac:dyDescent="0.25">
      <c r="A170" s="42">
        <v>5</v>
      </c>
      <c r="B170" s="43" t="str">
        <f t="shared" si="25"/>
        <v>FARREL KEVIN GARDJITO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6"/>
        <v/>
      </c>
    </row>
    <row r="171" spans="1:13" x14ac:dyDescent="0.25">
      <c r="A171" s="42">
        <v>6</v>
      </c>
      <c r="B171" s="43" t="str">
        <f t="shared" si="25"/>
        <v>FIDELIA MATHEA ULIANA SITORUS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6"/>
        <v/>
      </c>
    </row>
    <row r="172" spans="1:13" x14ac:dyDescent="0.25">
      <c r="A172" s="42">
        <v>7</v>
      </c>
      <c r="B172" s="43" t="str">
        <f t="shared" si="25"/>
        <v>JESLYN REIA LARANTUKA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6"/>
        <v/>
      </c>
    </row>
    <row r="173" spans="1:13" x14ac:dyDescent="0.25">
      <c r="A173" s="42">
        <v>8</v>
      </c>
      <c r="B173" s="43" t="str">
        <f t="shared" si="25"/>
        <v>JESSLYN YOVELA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6"/>
        <v/>
      </c>
    </row>
    <row r="174" spans="1:13" x14ac:dyDescent="0.25">
      <c r="A174" s="42">
        <v>9</v>
      </c>
      <c r="B174" s="43" t="str">
        <f t="shared" si="25"/>
        <v>JEVINT FELIXCIANO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6"/>
        <v/>
      </c>
    </row>
    <row r="175" spans="1:13" x14ac:dyDescent="0.25">
      <c r="A175" s="42">
        <v>10</v>
      </c>
      <c r="B175" s="43" t="str">
        <f t="shared" si="25"/>
        <v>JOSE JUAN SUSANTO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6"/>
        <v/>
      </c>
    </row>
    <row r="176" spans="1:13" x14ac:dyDescent="0.25">
      <c r="A176" s="42">
        <v>11</v>
      </c>
      <c r="B176" s="43" t="str">
        <f t="shared" si="25"/>
        <v>JOSEPHINE GISELLE WIDJAJA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6"/>
        <v/>
      </c>
    </row>
    <row r="177" spans="1:13" x14ac:dyDescent="0.25">
      <c r="A177" s="42">
        <v>12</v>
      </c>
      <c r="B177" s="43" t="str">
        <f t="shared" si="25"/>
        <v>KAYLIE JEDIDIAH ALVARO VILLAMOR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6"/>
        <v/>
      </c>
    </row>
    <row r="178" spans="1:13" x14ac:dyDescent="0.25">
      <c r="A178" s="42">
        <v>13</v>
      </c>
      <c r="B178" s="43" t="str">
        <f t="shared" si="25"/>
        <v>KEVIN CHESTER DELANO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6"/>
        <v/>
      </c>
    </row>
    <row r="179" spans="1:13" x14ac:dyDescent="0.25">
      <c r="A179" s="42">
        <v>14</v>
      </c>
      <c r="B179" s="43" t="str">
        <f t="shared" si="25"/>
        <v>KEVIN TANDIAN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6"/>
        <v/>
      </c>
    </row>
    <row r="180" spans="1:13" x14ac:dyDescent="0.25">
      <c r="A180" s="42">
        <v>15</v>
      </c>
      <c r="B180" s="43" t="str">
        <f t="shared" si="25"/>
        <v>KIARA DJUMALI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6"/>
        <v/>
      </c>
    </row>
    <row r="181" spans="1:13" x14ac:dyDescent="0.25">
      <c r="A181" s="42">
        <v>16</v>
      </c>
      <c r="B181" s="43" t="str">
        <f t="shared" si="25"/>
        <v>MATTHEW ASYER BENAYA BANGUN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6"/>
        <v/>
      </c>
    </row>
    <row r="182" spans="1:13" x14ac:dyDescent="0.25">
      <c r="A182" s="42">
        <v>17</v>
      </c>
      <c r="B182" s="43" t="str">
        <f t="shared" si="25"/>
        <v>NATHASIA ARDELIA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6"/>
        <v/>
      </c>
    </row>
    <row r="183" spans="1:13" x14ac:dyDescent="0.25">
      <c r="A183" s="42">
        <v>18</v>
      </c>
      <c r="B183" s="43" t="str">
        <f t="shared" si="25"/>
        <v>NICHOLAS RAFLI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6"/>
        <v/>
      </c>
    </row>
    <row r="184" spans="1:13" x14ac:dyDescent="0.25">
      <c r="A184" s="42">
        <v>19</v>
      </c>
      <c r="B184" s="43" t="str">
        <f t="shared" si="25"/>
        <v>RAINER DYLAN ELIAS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6"/>
        <v/>
      </c>
    </row>
    <row r="185" spans="1:13" x14ac:dyDescent="0.25">
      <c r="A185" s="42">
        <v>20</v>
      </c>
      <c r="B185" s="43" t="str">
        <f t="shared" si="25"/>
        <v>REINO JOSEPH SETYAWAN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6"/>
        <v/>
      </c>
    </row>
    <row r="186" spans="1:13" x14ac:dyDescent="0.25">
      <c r="A186" s="42">
        <v>21</v>
      </c>
      <c r="B186" s="43" t="str">
        <f t="shared" si="25"/>
        <v>RICHARD TRIHADI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6"/>
        <v/>
      </c>
    </row>
    <row r="187" spans="1:13" x14ac:dyDescent="0.25">
      <c r="A187" s="42">
        <v>22</v>
      </c>
      <c r="B187" s="43" t="str">
        <f t="shared" si="25"/>
        <v>SHARON ANGELICA TAN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6"/>
        <v/>
      </c>
    </row>
    <row r="188" spans="1:13" x14ac:dyDescent="0.25">
      <c r="A188" s="42">
        <v>23</v>
      </c>
      <c r="B188" s="43" t="str">
        <f t="shared" si="25"/>
        <v>STEFAN KINAI SOLAGRATIA BUDIMAN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6"/>
        <v/>
      </c>
    </row>
    <row r="189" spans="1:13" x14ac:dyDescent="0.25">
      <c r="A189" s="42">
        <v>24</v>
      </c>
      <c r="B189" s="43" t="str">
        <f t="shared" si="25"/>
        <v>STEPHEN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6"/>
        <v/>
      </c>
    </row>
    <row r="190" spans="1:13" x14ac:dyDescent="0.25">
      <c r="A190" s="42">
        <v>25</v>
      </c>
      <c r="B190" s="43" t="str">
        <f t="shared" ref="B190:B191" si="27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6"/>
        <v/>
      </c>
    </row>
    <row r="191" spans="1:13" x14ac:dyDescent="0.25">
      <c r="A191" s="42">
        <v>26</v>
      </c>
      <c r="B191" s="43" t="str">
        <f t="shared" si="27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6"/>
        <v/>
      </c>
    </row>
  </sheetData>
  <sheetProtection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75" zoomScaleNormal="75" workbookViewId="0">
      <selection activeCell="B39" sqref="B39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9.4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ASHLEY ANDERSON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CAROLINE SANTOSO OPEK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CHARLOTTE VALESKA LORDANO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DANIEL MARCELLO TANNY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FARREL KEVIN GARDJITO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FIDELIA MATHEA ULIANA SITORUS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JESLYN REIA LARANTUKA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JESSLYN YOVELA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JEVINT FELIXCIANO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JOSE JUAN SUSANTO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JOSEPHINE GISELLE WIDJAJA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KAYLIE JEDIDIAH ALVARO VILLAMOR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KEVIN CHESTER DELANO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KEVIN TANDIAN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KIARA DJUMALI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MATTHEW ASYER BENAYA BANGUN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NATHASIA ARDELIA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NICHOLAS RAFLI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RAINER DYLAN ELIAS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REINO JOSEPH SETYAWAN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RICHARD TRIHADI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SHARON ANGELICA TAN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STEFAN KINAI SOLAGRATIA BUDIMAN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STEPHEN</v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ASHLEY ANDERSON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CAROLINE SANTOSO OPEK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CHARLOTTE VALESKA LORDANO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DANIEL MARCELLO TANNY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FARREL KEVIN GARDJITO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FIDELIA MATHEA ULIANA SITORUS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JESLYN REIA LARANTUKA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JESSLYN YOVELA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JEVINT FELIXCIANO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JOSE JUAN SUSANTO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JOSEPHINE GISELLE WIDJAJA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KAYLIE JEDIDIAH ALVARO VILLAMOR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KEVIN CHESTER DELANO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KEVIN TANDIAN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KIARA DJUMALI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MATTHEW ASYER BENAYA BANGUN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NATHASIA ARDELIA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NICHOLAS RAFLI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RAINER DYLAN ELIAS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REINO JOSEPH SETYAWAN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>RICHARD TRIHADI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>SHARON ANGELICA TAN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>STEFAN KINAI SOLAGRATIA BUDIMAN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>STEPHEN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ASHLEY ANDERSON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CAROLINE SANTOSO OPEK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CHARLOTTE VALESKA LORDANO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DANIEL MARCELLO TANNY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FARREL KEVIN GARDJITO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FIDELIA MATHEA ULIANA SITORUS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JESLYN REIA LARANTUKA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JESSLYN YOVELA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JEVINT FELIXCIANO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JOSE JUAN SUSANTO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JOSEPHINE GISELLE WIDJAJA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KAYLIE JEDIDIAH ALVARO VILLAMOR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KEVIN CHESTER DELANO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KEVIN TANDIAN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KIARA DJUMALI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MATTHEW ASYER BENAYA BANGUN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NATHASIA ARDELIA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NICHOLAS RAFLI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RAINER DYLAN ELIAS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REINO JOSEPH SETYAWAN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>RICHARD TRIHADI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>SHARON ANGELICA TAN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>STEFAN KINAI SOLAGRATIA BUDIMAN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>STEPHEN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ASHLEY ANDERSON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CAROLINE SANTOSO OPEK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CHARLOTTE VALESKA LORDANO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DANIEL MARCELLO TANNY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FARREL KEVIN GARDJITO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FIDELIA MATHEA ULIANA SITORUS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JESLYN REIA LARANTUKA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JESSLYN YOVELA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JEVINT FELIXCIANO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JOSE JUAN SUSANTO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JOSEPHINE GISELLE WIDJAJA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KAYLIE JEDIDIAH ALVARO VILLAMOR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KEVIN CHESTER DELANO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KEVIN TANDIAN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KIARA DJUMALI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MATTHEW ASYER BENAYA BANGUN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NATHASIA ARDELIA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NICHOLAS RAFLI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RAINER DYLAN ELIAS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REINO JOSEPH SETYAWAN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>RICHARD TRIHADI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>SHARON ANGELICA TAN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>STEFAN KINAI SOLAGRATIA BUDIMAN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>STEPHEN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ASHLEY ANDERSON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CAROLINE SANTOSO OPEK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CHARLOTTE VALESKA LORDANO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DANIEL MARCELLO TANNY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FARREL KEVIN GARDJITO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FIDELIA MATHEA ULIANA SITORUS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JESLYN REIA LARANTUKA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JESSLYN YOVELA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JEVINT FELIXCIANO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JOSE JUAN SUSANTO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JOSEPHINE GISELLE WIDJAJA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KAYLIE JEDIDIAH ALVARO VILLAMOR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KEVIN CHESTER DELANO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KEVIN TANDIAN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KIARA DJUMALI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MATTHEW ASYER BENAYA BANGUN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NATHASIA ARDELIA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NICHOLAS RAFLI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RAINER DYLAN ELIAS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REINO JOSEPH SETYAWAN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>RICHARD TRIHADI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>SHARON ANGELICA TAN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>STEFAN KINAI SOLAGRATIA BUDIMAN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>STEPHEN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ASHLEY ANDERSON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CAROLINE SANTOSO OPEK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CHARLOTTE VALESKA LORDANO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DANIEL MARCELLO TANNY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FARREL KEVIN GARDJITO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FIDELIA MATHEA ULIANA SITORUS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JESLYN REIA LARANTUKA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JESSLYN YOVELA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JEVINT FELIXCIANO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JOSE JUAN SUSANTO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JOSEPHINE GISELLE WIDJAJA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KAYLIE JEDIDIAH ALVARO VILLAMOR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KEVIN CHESTER DELANO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KEVIN TANDIAN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KIARA DJUMALI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MATTHEW ASYER BENAYA BANGUN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NATHASIA ARDELIA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NICHOLAS RAFLI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RAINER DYLAN ELIAS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REINO JOSEPH SETYAWAN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>RICHARD TRIHADI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>SHARON ANGELICA TAN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>STEFAN KINAI SOLAGRATIA BUDIMAN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>STEPHEN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topLeftCell="A3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9.4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ASHLEY ANDERSON</v>
      </c>
      <c r="C11" s="60" t="str">
        <f t="shared" ref="C11:C30" si="0">M42</f>
        <v/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CAROLINE SANTOSO OPEK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CHARLOTTE VALESKA LORDANO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DANIEL MARCELLO TANNY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FARREL KEVIN GARDJITO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FIDELIA MATHEA ULIANA SITORUS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JESLYN REIA LARANTUKA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JESSLYN YOVELA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JEVINT FELIXCIANO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JOSE JUAN SUSANTO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JOSEPHINE GISELLE WIDJAJA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KAYLIE JEDIDIAH ALVARO VILLAMOR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KEVIN CHESTER DELANO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KEVIN TANDIAN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KIARA DJUMALI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MATTHEW ASYER BENAYA BANGUN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NATHASIA ARDELIA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NICHOLAS RAFLI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RAINER DYLAN ELIAS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REINO JOSEPH SETYAWAN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RICHARD TRIHADI</v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SHARON ANGELICA TAN</v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STEFAN KINAI SOLAGRATIA BUDIMAN</v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STEPHEN</v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2">B11</f>
        <v>ASHLEY ANDERSON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2"/>
        <v>CAROLINE SANTOSO OPEK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25">
      <c r="A44" s="42">
        <v>3</v>
      </c>
      <c r="B44" s="43" t="str">
        <f t="shared" si="12"/>
        <v>CHARLOTTE VALESKA LORDANO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DANIEL MARCELLO TANNY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FARREL KEVIN GARDJITO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>FIDELIA MATHEA ULIANA SITORUS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>JESLYN REIA LARANTUKA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>JESSLYN YOVELA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JEVINT FELIXCIANO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JOSE JUAN SUSANTO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JOSEPHINE GISELLE WIDJAJA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>KAYLIE JEDIDIAH ALVARO VILLAMOR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KEVIN CHESTER DELANO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>KEVIN TANDIAN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>KIARA DJUMALI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>MATTHEW ASYER BENAYA BANGUN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>NATHASIA ARDELIA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>NICHOLAS RAFLI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>RAINER DYLAN ELIAS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>REINO JOSEPH SETYAWAN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>RICHARD TRIHADI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>SHARON ANGELICA TAN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>STEFAN KINAI SOLAGRATIA BUDIMAN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>STEPHEN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2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4">B11</f>
        <v>ASHLEY ANDERSON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CAROLINE SANTOSO OPEK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25">
      <c r="A75" s="42">
        <v>3</v>
      </c>
      <c r="B75" s="43" t="str">
        <f t="shared" si="14"/>
        <v>CHARLOTTE VALESKA LORDANO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DANIEL MARCELLO TANNY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FARREL KEVIN GARDJITO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>FIDELIA MATHEA ULIANA SITORUS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>JESLYN REIA LARANTUKA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>JESSLYN YOVELA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JEVINT FELIXCIANO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JOSE JUAN SUSANTO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JOSEPHINE GISELLE WIDJAJA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>KAYLIE JEDIDIAH ALVARO VILLAMOR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KEVIN CHESTER DELANO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KEVIN TANDIAN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>KIARA DJUMALI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>MATTHEW ASYER BENAYA BANGUN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>NATHASIA ARDELIA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>NICHOLAS RAFLI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>RAINER DYLAN ELIAS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>REINO JOSEPH SETYAWAN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>RICHARD TRIHADI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25">
      <c r="A94" s="42">
        <v>22</v>
      </c>
      <c r="B94" s="43" t="str">
        <f t="shared" si="14"/>
        <v>SHARON ANGELICA TAN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25">
      <c r="A95" s="42">
        <v>23</v>
      </c>
      <c r="B95" s="43" t="str">
        <f t="shared" si="14"/>
        <v>STEFAN KINAI SOLAGRATIA BUDIMAN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25">
      <c r="A96" s="42">
        <v>24</v>
      </c>
      <c r="B96" s="43" t="str">
        <f t="shared" si="14"/>
        <v>STEPHEN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25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6">B11</f>
        <v>ASHLEY ANDERSON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CAROLINE SANTOSO OPEK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25">
      <c r="A106" s="42">
        <v>3</v>
      </c>
      <c r="B106" s="43" t="str">
        <f t="shared" si="16"/>
        <v>CHARLOTTE VALESKA LORDANO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DANIEL MARCELLO TANNY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FARREL KEVIN GARDJITO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FIDELIA MATHEA ULIANA SITORUS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JESLYN REIA LARANTUKA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JESSLYN YOVELA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JEVINT FELIXCIANO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JOSE JUAN SUSANTO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JOSEPHINE GISELLE WIDJAJA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>KAYLIE JEDIDIAH ALVARO VILLAMOR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KEVIN CHESTER DELANO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>KEVIN TANDIAN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>KIARA DJUMALI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>MATTHEW ASYER BENAYA BANGUN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>NATHASIA ARDELIA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>NICHOLAS RAFLI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>RAINER DYLAN ELIAS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>REINO JOSEPH SETYAWAN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>RICHARD TRIHADI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25">
      <c r="A125" s="42">
        <v>22</v>
      </c>
      <c r="B125" s="43" t="str">
        <f t="shared" si="16"/>
        <v>SHARON ANGELICA TAN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25">
      <c r="A126" s="42">
        <v>23</v>
      </c>
      <c r="B126" s="43" t="str">
        <f t="shared" si="16"/>
        <v>STEFAN KINAI SOLAGRATIA BUDIMAN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25">
      <c r="A127" s="42">
        <v>24</v>
      </c>
      <c r="B127" s="43" t="str">
        <f t="shared" si="16"/>
        <v>STEPHEN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25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2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8">B11</f>
        <v>ASHLEY ANDERSON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8"/>
        <v>CAROLINE SANTOSO OPEK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25">
      <c r="A137" s="42">
        <v>3</v>
      </c>
      <c r="B137" s="43" t="str">
        <f t="shared" si="18"/>
        <v>CHARLOTTE VALESKA LORDANO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25">
      <c r="A138" s="42">
        <v>4</v>
      </c>
      <c r="B138" s="43" t="str">
        <f t="shared" si="18"/>
        <v>DANIEL MARCELLO TANNY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25">
      <c r="A139" s="42">
        <v>5</v>
      </c>
      <c r="B139" s="43" t="str">
        <f t="shared" si="18"/>
        <v>FARREL KEVIN GARDJITO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25">
      <c r="A140" s="42">
        <v>6</v>
      </c>
      <c r="B140" s="43" t="str">
        <f t="shared" si="18"/>
        <v>FIDELIA MATHEA ULIANA SITORUS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25">
      <c r="A141" s="42">
        <v>7</v>
      </c>
      <c r="B141" s="43" t="str">
        <f t="shared" si="18"/>
        <v>JESLYN REIA LARANTUKA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25">
      <c r="A142" s="42">
        <v>8</v>
      </c>
      <c r="B142" s="43" t="str">
        <f t="shared" si="18"/>
        <v>JESSLYN YOVELA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25">
      <c r="A143" s="42">
        <v>9</v>
      </c>
      <c r="B143" s="43" t="str">
        <f t="shared" si="18"/>
        <v>JEVINT FELIXCIANO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25">
      <c r="A144" s="42">
        <v>10</v>
      </c>
      <c r="B144" s="43" t="str">
        <f t="shared" si="18"/>
        <v>JOSE JUAN SUSANTO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25">
      <c r="A145" s="42">
        <v>11</v>
      </c>
      <c r="B145" s="43" t="str">
        <f t="shared" si="18"/>
        <v>JOSEPHINE GISELLE WIDJAJA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25">
      <c r="A146" s="42">
        <v>12</v>
      </c>
      <c r="B146" s="43" t="str">
        <f t="shared" si="18"/>
        <v>KAYLIE JEDIDIAH ALVARO VILLAMOR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25">
      <c r="A147" s="42">
        <v>13</v>
      </c>
      <c r="B147" s="43" t="str">
        <f t="shared" si="18"/>
        <v>KEVIN CHESTER DELANO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25">
      <c r="A148" s="42">
        <v>14</v>
      </c>
      <c r="B148" s="43" t="str">
        <f t="shared" si="18"/>
        <v>KEVIN TANDIAN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25">
      <c r="A149" s="42">
        <v>15</v>
      </c>
      <c r="B149" s="43" t="str">
        <f t="shared" si="18"/>
        <v>KIARA DJUMALI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25">
      <c r="A150" s="42">
        <v>16</v>
      </c>
      <c r="B150" s="43" t="str">
        <f t="shared" si="18"/>
        <v>MATTHEW ASYER BENAYA BANGUN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25">
      <c r="A151" s="42">
        <v>17</v>
      </c>
      <c r="B151" s="43" t="str">
        <f t="shared" si="18"/>
        <v>NATHASIA ARDELIA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25">
      <c r="A152" s="42">
        <v>18</v>
      </c>
      <c r="B152" s="43" t="str">
        <f t="shared" si="18"/>
        <v>NICHOLAS RAFLI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25">
      <c r="A153" s="42">
        <v>19</v>
      </c>
      <c r="B153" s="43" t="str">
        <f t="shared" si="18"/>
        <v>RAINER DYLAN ELIAS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25">
      <c r="A154" s="42">
        <v>20</v>
      </c>
      <c r="B154" s="43" t="str">
        <f t="shared" si="18"/>
        <v>REINO JOSEPH SETYAWAN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25">
      <c r="A155" s="42">
        <v>21</v>
      </c>
      <c r="B155" s="43" t="str">
        <f t="shared" si="18"/>
        <v>RICHARD TRIHADI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25">
      <c r="A156" s="42">
        <v>22</v>
      </c>
      <c r="B156" s="43" t="str">
        <f t="shared" si="18"/>
        <v>SHARON ANGELICA TAN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25">
      <c r="A157" s="42">
        <v>23</v>
      </c>
      <c r="B157" s="43" t="str">
        <f t="shared" si="18"/>
        <v>STEFAN KINAI SOLAGRATIA BUDIMAN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25">
      <c r="A158" s="42">
        <v>24</v>
      </c>
      <c r="B158" s="43" t="str">
        <f t="shared" si="18"/>
        <v>STEPHEN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25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2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20">B11</f>
        <v>ASHLEY ANDERSON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0"/>
        <v>CAROLINE SANTOSO OPEK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25">
      <c r="A168" s="42">
        <v>3</v>
      </c>
      <c r="B168" s="43" t="str">
        <f t="shared" si="20"/>
        <v>CHARLOTTE VALESKA LORDANO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25">
      <c r="A169" s="42">
        <v>4</v>
      </c>
      <c r="B169" s="43" t="str">
        <f t="shared" si="20"/>
        <v>DANIEL MARCELLO TANNY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25">
      <c r="A170" s="42">
        <v>5</v>
      </c>
      <c r="B170" s="43" t="str">
        <f t="shared" si="20"/>
        <v>FARREL KEVIN GARDJITO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25">
      <c r="A171" s="42">
        <v>6</v>
      </c>
      <c r="B171" s="43" t="str">
        <f t="shared" si="20"/>
        <v>FIDELIA MATHEA ULIANA SITORUS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25">
      <c r="A172" s="42">
        <v>7</v>
      </c>
      <c r="B172" s="43" t="str">
        <f t="shared" si="20"/>
        <v>JESLYN REIA LARANTUKA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25">
      <c r="A173" s="42">
        <v>8</v>
      </c>
      <c r="B173" s="43" t="str">
        <f t="shared" si="20"/>
        <v>JESSLYN YOVELA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25">
      <c r="A174" s="42">
        <v>9</v>
      </c>
      <c r="B174" s="43" t="str">
        <f t="shared" si="20"/>
        <v>JEVINT FELIXCIANO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25">
      <c r="A175" s="42">
        <v>10</v>
      </c>
      <c r="B175" s="43" t="str">
        <f t="shared" si="20"/>
        <v>JOSE JUAN SUSANTO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25">
      <c r="A176" s="42">
        <v>11</v>
      </c>
      <c r="B176" s="43" t="str">
        <f t="shared" si="20"/>
        <v>JOSEPHINE GISELLE WIDJAJA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25">
      <c r="A177" s="42">
        <v>12</v>
      </c>
      <c r="B177" s="43" t="str">
        <f t="shared" si="20"/>
        <v>KAYLIE JEDIDIAH ALVARO VILLAMOR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25">
      <c r="A178" s="42">
        <v>13</v>
      </c>
      <c r="B178" s="43" t="str">
        <f t="shared" si="20"/>
        <v>KEVIN CHESTER DELANO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25">
      <c r="A179" s="42">
        <v>14</v>
      </c>
      <c r="B179" s="43" t="str">
        <f t="shared" si="20"/>
        <v>KEVIN TANDIAN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25">
      <c r="A180" s="42">
        <v>15</v>
      </c>
      <c r="B180" s="43" t="str">
        <f t="shared" si="20"/>
        <v>KIARA DJUMALI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25">
      <c r="A181" s="42">
        <v>16</v>
      </c>
      <c r="B181" s="43" t="str">
        <f t="shared" si="20"/>
        <v>MATTHEW ASYER BENAYA BANGUN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25">
      <c r="A182" s="42">
        <v>17</v>
      </c>
      <c r="B182" s="43" t="str">
        <f t="shared" si="20"/>
        <v>NATHASIA ARDELIA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25">
      <c r="A183" s="42">
        <v>18</v>
      </c>
      <c r="B183" s="43" t="str">
        <f t="shared" si="20"/>
        <v>NICHOLAS RAFLI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25">
      <c r="A184" s="42">
        <v>19</v>
      </c>
      <c r="B184" s="43" t="str">
        <f t="shared" si="20"/>
        <v>RAINER DYLAN ELIAS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25">
      <c r="A185" s="42">
        <v>20</v>
      </c>
      <c r="B185" s="43" t="str">
        <f t="shared" si="20"/>
        <v>REINO JOSEPH SETYAWAN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25">
      <c r="A186" s="42">
        <v>21</v>
      </c>
      <c r="B186" s="43" t="str">
        <f t="shared" si="20"/>
        <v>RICHARD TRIHADI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25">
      <c r="A187" s="42">
        <v>22</v>
      </c>
      <c r="B187" s="43" t="str">
        <f t="shared" si="20"/>
        <v>SHARON ANGELICA TAN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25">
      <c r="A188" s="42">
        <v>23</v>
      </c>
      <c r="B188" s="43" t="str">
        <f t="shared" si="20"/>
        <v>STEFAN KINAI SOLAGRATIA BUDIMAN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25">
      <c r="A189" s="42">
        <v>24</v>
      </c>
      <c r="B189" s="43" t="str">
        <f t="shared" si="20"/>
        <v>STEPHEN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25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2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90" zoomScaleNormal="90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9.4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ASHLEY ANDERSON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CAROLINE SANTOSO OPEK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CHARLOTTE VALESKA LORDANO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DANIEL MARCELLO TANNY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FARREL KEVIN GARDJITO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FIDELIA MATHEA ULIANA SITORUS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JESLYN REIA LARANTUKA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JESSLYN YOVELA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JEVINT FELIXCIANO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JOSE JUAN SUSANTO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JOSEPHINE GISELLE WIDJAJA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KAYLIE JEDIDIAH ALVARO VILLAMOR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KEVIN CHESTER DELANO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KEVIN TANDIAN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KIARA DJUMALI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MATTHEW ASYER BENAYA BANGUN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NATHASIA ARDELIA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NICHOLAS RAFLI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RAINER DYLAN ELIAS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REINO JOSEPH SETYAWAN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RICHARD TRIHADI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SHARON ANGELICA TAN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STEFAN KINAI SOLAGRATIA BUDIMAN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STEPHEN</v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ASHLEY ANDERSON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CAROLINE SANTOSO OPEK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CHARLOTTE VALESKA LORDANO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DANIEL MARCELLO TANNY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FARREL KEVIN GARDJITO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FIDELIA MATHEA ULIANA SITORUS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JESLYN REIA LARANTUKA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JESSLYN YOVELA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JEVINT FELIXCIANO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JOSE JUAN SUSANTO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JOSEPHINE GISELLE WIDJAJA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KAYLIE JEDIDIAH ALVARO VILLAMOR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KEVIN CHESTER DELANO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KEVIN TANDIAN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KIARA DJUMALI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MATTHEW ASYER BENAYA BANGUN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NATHASIA ARDELIA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NICHOLAS RAFLI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RAINER DYLAN ELIAS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REINO JOSEPH SETYAWAN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>RICHARD TRIHADI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>SHARON ANGELICA TAN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>STEFAN KINAI SOLAGRATIA BUDIMAN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>STEPHEN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ASHLEY ANDERSON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CAROLINE SANTOSO OPEK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CHARLOTTE VALESKA LORDANO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DANIEL MARCELLO TANNY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FARREL KEVIN GARDJITO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FIDELIA MATHEA ULIANA SITORUS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JESLYN REIA LARANTUKA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JESSLYN YOVELA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JEVINT FELIXCIANO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JOSE JUAN SUSANTO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JOSEPHINE GISELLE WIDJAJA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KAYLIE JEDIDIAH ALVARO VILLAMOR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KEVIN CHESTER DELANO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KEVIN TANDIAN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KIARA DJUMALI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MATTHEW ASYER BENAYA BANGUN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NATHASIA ARDELIA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NICHOLAS RAFLI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RAINER DYLAN ELIAS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REINO JOSEPH SETYAWAN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>RICHARD TRIHADI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>SHARON ANGELICA TAN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>STEFAN KINAI SOLAGRATIA BUDIMAN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>STEPHEN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ASHLEY ANDERSON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CAROLINE SANTOSO OPEK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CHARLOTTE VALESKA LORDANO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DANIEL MARCELLO TANNY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FARREL KEVIN GARDJITO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FIDELIA MATHEA ULIANA SITORUS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JESLYN REIA LARANTUKA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JESSLYN YOVELA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JEVINT FELIXCIANO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JOSE JUAN SUSANTO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JOSEPHINE GISELLE WIDJAJA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KAYLIE JEDIDIAH ALVARO VILLAMOR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KEVIN CHESTER DELANO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KEVIN TANDIAN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KIARA DJUMALI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MATTHEW ASYER BENAYA BANGUN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NATHASIA ARDELIA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NICHOLAS RAFLI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RAINER DYLAN ELIAS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REINO JOSEPH SETYAWAN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>RICHARD TRIHADI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>SHARON ANGELICA TAN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>STEFAN KINAI SOLAGRATIA BUDIMAN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>STEPHEN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ASHLEY ANDERSON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CAROLINE SANTOSO OPEK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CHARLOTTE VALESKA LORDANO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DANIEL MARCELLO TANNY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FARREL KEVIN GARDJITO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FIDELIA MATHEA ULIANA SITORUS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JESLYN REIA LARANTUKA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JESSLYN YOVELA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JEVINT FELIXCIANO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JOSE JUAN SUSANTO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JOSEPHINE GISELLE WIDJAJA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KAYLIE JEDIDIAH ALVARO VILLAMOR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KEVIN CHESTER DELANO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KEVIN TANDIAN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KIARA DJUMALI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MATTHEW ASYER BENAYA BANGUN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NATHASIA ARDELIA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NICHOLAS RAFLI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RAINER DYLAN ELIAS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REINO JOSEPH SETYAWAN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>RICHARD TRIHADI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>SHARON ANGELICA TAN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>STEFAN KINAI SOLAGRATIA BUDIMAN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>STEPHEN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ASHLEY ANDERSON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CAROLINE SANTOSO OPEK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CHARLOTTE VALESKA LORDANO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DANIEL MARCELLO TANNY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FARREL KEVIN GARDJITO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FIDELIA MATHEA ULIANA SITORUS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JESLYN REIA LARANTUKA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JESSLYN YOVELA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JEVINT FELIXCIANO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JOSE JUAN SUSANTO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JOSEPHINE GISELLE WIDJAJA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KAYLIE JEDIDIAH ALVARO VILLAMOR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KEVIN CHESTER DELANO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KEVIN TANDIAN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KIARA DJUMALI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MATTHEW ASYER BENAYA BANGUN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NATHASIA ARDELIA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NICHOLAS RAFLI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RAINER DYLAN ELIAS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REINO JOSEPH SETYAWAN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>RICHARD TRIHADI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>SHARON ANGELICA TAN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>STEFAN KINAI SOLAGRATIA BUDIMAN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>STEPHEN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selection activeCell="K14" sqref="K14"/>
    </sheetView>
  </sheetViews>
  <sheetFormatPr defaultRowHeight="15" x14ac:dyDescent="0.25"/>
  <cols>
    <col min="1" max="1" width="9.140625" style="39"/>
    <col min="2" max="2" width="27.140625" style="39" customWidth="1"/>
    <col min="3" max="6" width="13.140625" style="39" customWidth="1"/>
    <col min="7" max="7" width="14" style="39" customWidth="1"/>
    <col min="8" max="16384" width="9.140625" style="39"/>
  </cols>
  <sheetData>
    <row r="1" spans="1:8" x14ac:dyDescent="0.25">
      <c r="A1" s="84" t="s">
        <v>267</v>
      </c>
      <c r="B1" s="84"/>
      <c r="C1" s="84"/>
      <c r="D1" s="84"/>
      <c r="E1" s="84"/>
      <c r="F1" s="84"/>
      <c r="G1" s="84"/>
    </row>
    <row r="2" spans="1:8" x14ac:dyDescent="0.25">
      <c r="A2" s="84" t="s">
        <v>0</v>
      </c>
      <c r="B2" s="84"/>
      <c r="C2" s="84"/>
      <c r="D2" s="84"/>
      <c r="E2" s="84"/>
      <c r="F2" s="84"/>
      <c r="G2" s="84"/>
    </row>
    <row r="3" spans="1:8" x14ac:dyDescent="0.25">
      <c r="A3" s="84"/>
      <c r="B3" s="84"/>
      <c r="C3" s="84"/>
      <c r="D3" s="84"/>
      <c r="E3" s="84"/>
      <c r="F3" s="84"/>
      <c r="G3" s="84"/>
    </row>
    <row r="4" spans="1:8" x14ac:dyDescent="0.25">
      <c r="C4" s="40"/>
      <c r="D4" s="40"/>
      <c r="E4" s="40"/>
      <c r="F4" s="40"/>
      <c r="G4" s="40"/>
    </row>
    <row r="5" spans="1:8" x14ac:dyDescent="0.25">
      <c r="A5" s="40" t="s">
        <v>1</v>
      </c>
      <c r="B5" s="40" t="str">
        <f>": "&amp;Input!K16</f>
        <v>: 9.4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25">
      <c r="A6" s="40" t="s">
        <v>2</v>
      </c>
      <c r="B6" s="50" t="str">
        <f>": "&amp;Input!D16</f>
        <v>: ICA DANCE</v>
      </c>
      <c r="E6" s="40"/>
    </row>
    <row r="7" spans="1:8" x14ac:dyDescent="0.25">
      <c r="A7" s="40" t="s">
        <v>3</v>
      </c>
      <c r="B7" s="50" t="str">
        <f>": "&amp;Input!D15</f>
        <v>: HENDRI MARTARI</v>
      </c>
      <c r="E7" s="40"/>
    </row>
    <row r="8" spans="1:8" x14ac:dyDescent="0.25">
      <c r="A8" s="40"/>
      <c r="B8" s="40"/>
      <c r="C8" s="40"/>
      <c r="D8" s="40"/>
      <c r="E8" s="40"/>
      <c r="F8" s="40"/>
      <c r="G8" s="40"/>
    </row>
    <row r="9" spans="1:8" ht="30" x14ac:dyDescent="0.2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25">
      <c r="A10" s="42">
        <v>1</v>
      </c>
      <c r="B10" s="43" t="str">
        <f>Input!B25</f>
        <v>ASHLEY ANDERSON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25">
      <c r="A11" s="42">
        <v>2</v>
      </c>
      <c r="B11" s="43" t="str">
        <f>Input!B26</f>
        <v>CAROLINE SANTOSO OPEK</v>
      </c>
      <c r="C11" s="42" t="str">
        <f>'Term 1'!M12</f>
        <v/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25">
      <c r="A12" s="42">
        <v>3</v>
      </c>
      <c r="B12" s="43" t="str">
        <f>Input!B27</f>
        <v>CHARLOTTE VALESKA LORDANO</v>
      </c>
      <c r="C12" s="42">
        <f>'Term 1'!M13</f>
        <v>88.8</v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25">
      <c r="A13" s="42">
        <v>4</v>
      </c>
      <c r="B13" s="43" t="str">
        <f>Input!B28</f>
        <v>DANIEL MARCELLO TANNY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25">
      <c r="A14" s="42">
        <v>5</v>
      </c>
      <c r="B14" s="43" t="str">
        <f>Input!B29</f>
        <v>FARREL KEVIN GARDJITO</v>
      </c>
      <c r="C14" s="42" t="str">
        <f>'Term 1'!M15</f>
        <v/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25">
      <c r="A15" s="42">
        <v>6</v>
      </c>
      <c r="B15" s="43" t="str">
        <f>Input!B30</f>
        <v>FIDELIA MATHEA ULIANA SITORUS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25">
      <c r="A16" s="42">
        <v>7</v>
      </c>
      <c r="B16" s="43" t="str">
        <f>Input!B31</f>
        <v>JESLYN REIA LARANTUKA</v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25">
      <c r="A17" s="42">
        <v>8</v>
      </c>
      <c r="B17" s="43" t="str">
        <f>Input!B32</f>
        <v>JESSLYN YOVELA</v>
      </c>
      <c r="C17" s="42">
        <f>'Term 1'!M18</f>
        <v>86.4</v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25">
      <c r="A18" s="42">
        <v>9</v>
      </c>
      <c r="B18" s="43" t="str">
        <f>Input!B33</f>
        <v>JEVINT FELIXCIANO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25">
      <c r="A19" s="42">
        <v>10</v>
      </c>
      <c r="B19" s="43" t="str">
        <f>Input!B34</f>
        <v>JOSE JUAN SUSANTO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25">
      <c r="A20" s="42">
        <v>11</v>
      </c>
      <c r="B20" s="43" t="str">
        <f>Input!B35</f>
        <v>JOSEPHINE GISELLE WIDJAJA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25">
      <c r="A21" s="42">
        <v>12</v>
      </c>
      <c r="B21" s="43" t="str">
        <f>Input!B36</f>
        <v>KAYLIE JEDIDIAH ALVARO VILLAMOR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25">
      <c r="A22" s="42">
        <v>13</v>
      </c>
      <c r="B22" s="43" t="str">
        <f>Input!B37</f>
        <v>KEVIN CHESTER DELANO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25">
      <c r="A23" s="42">
        <v>14</v>
      </c>
      <c r="B23" s="43" t="str">
        <f>Input!B38</f>
        <v>KEVIN TANDIAN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25">
      <c r="A24" s="42">
        <v>15</v>
      </c>
      <c r="B24" s="43" t="str">
        <f>Input!B39</f>
        <v>KIARA DJUMALI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25">
      <c r="A25" s="42">
        <v>16</v>
      </c>
      <c r="B25" s="43" t="str">
        <f>Input!B40</f>
        <v>MATTHEW ASYER BENAYA BANGUN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25">
      <c r="A26" s="42">
        <v>17</v>
      </c>
      <c r="B26" s="43" t="str">
        <f>Input!B41</f>
        <v>NATHASIA ARDELIA</v>
      </c>
      <c r="C26" s="42">
        <f>'Term 1'!M27</f>
        <v>75.2</v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25">
      <c r="A27" s="42">
        <v>18</v>
      </c>
      <c r="B27" s="43" t="str">
        <f>Input!B42</f>
        <v>NICHOLAS RAFLI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25">
      <c r="A28" s="42">
        <v>19</v>
      </c>
      <c r="B28" s="43" t="str">
        <f>Input!B43</f>
        <v>RAINER DYLAN ELIAS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25">
      <c r="A29" s="42">
        <v>20</v>
      </c>
      <c r="B29" s="43" t="str">
        <f>Input!B44</f>
        <v>REINO JOSEPH SETYAWAN</v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25">
      <c r="A30" s="42">
        <v>21</v>
      </c>
      <c r="B30" s="43" t="str">
        <f>Input!B45</f>
        <v>RICHARD TRIHADI</v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25">
      <c r="A31" s="42">
        <v>22</v>
      </c>
      <c r="B31" s="43" t="str">
        <f>Input!B46</f>
        <v>SHARON ANGELICA TAN</v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25">
      <c r="A32" s="42">
        <v>23</v>
      </c>
      <c r="B32" s="43" t="str">
        <f>Input!B47</f>
        <v>STEFAN KINAI SOLAGRATIA BUDIMAN</v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25">
      <c r="A33" s="42">
        <v>24</v>
      </c>
      <c r="B33" s="43" t="str">
        <f>Input!B48</f>
        <v>STEPHEN</v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25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2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25">
      <c r="F36" s="39" t="s">
        <v>268</v>
      </c>
      <c r="G36" s="83">
        <f ca="1">NOW()</f>
        <v>43376.509786226852</v>
      </c>
      <c r="H36" s="83"/>
      <c r="I36" s="83"/>
    </row>
    <row r="37" spans="1:9" x14ac:dyDescent="0.25">
      <c r="G37" s="44" t="s">
        <v>9</v>
      </c>
    </row>
    <row r="40" spans="1:9" x14ac:dyDescent="0.25">
      <c r="G40" s="44" t="str">
        <f>Input!D15</f>
        <v>HENDRI MARTARI</v>
      </c>
    </row>
    <row r="41" spans="1:9" x14ac:dyDescent="0.25">
      <c r="B41" s="65"/>
    </row>
    <row r="42" spans="1:9" x14ac:dyDescent="0.25">
      <c r="B42" s="65"/>
    </row>
    <row r="43" spans="1:9" x14ac:dyDescent="0.25">
      <c r="B43" s="65"/>
    </row>
    <row r="44" spans="1:9" x14ac:dyDescent="0.25">
      <c r="B44" s="65"/>
    </row>
    <row r="45" spans="1:9" x14ac:dyDescent="0.25">
      <c r="B45" s="65"/>
    </row>
    <row r="46" spans="1:9" x14ac:dyDescent="0.25">
      <c r="B46" s="65"/>
    </row>
    <row r="47" spans="1:9" x14ac:dyDescent="0.25">
      <c r="B47" s="65"/>
    </row>
    <row r="48" spans="1:9" x14ac:dyDescent="0.25">
      <c r="B48" s="65"/>
    </row>
    <row r="49" spans="2:2" x14ac:dyDescent="0.25">
      <c r="B49" s="65"/>
    </row>
    <row r="50" spans="2:2" x14ac:dyDescent="0.25">
      <c r="B50" s="65"/>
    </row>
    <row r="51" spans="2:2" x14ac:dyDescent="0.25">
      <c r="B51" s="65"/>
    </row>
    <row r="52" spans="2:2" x14ac:dyDescent="0.25">
      <c r="B52" s="65"/>
    </row>
    <row r="53" spans="2:2" x14ac:dyDescent="0.25">
      <c r="B53" s="65"/>
    </row>
    <row r="54" spans="2:2" x14ac:dyDescent="0.25">
      <c r="B54" s="65"/>
    </row>
    <row r="55" spans="2:2" x14ac:dyDescent="0.25">
      <c r="B55" s="65"/>
    </row>
    <row r="56" spans="2:2" x14ac:dyDescent="0.25">
      <c r="B56" s="65"/>
    </row>
    <row r="57" spans="2:2" x14ac:dyDescent="0.25">
      <c r="B57" s="65"/>
    </row>
    <row r="58" spans="2:2" x14ac:dyDescent="0.25">
      <c r="B58" s="65"/>
    </row>
    <row r="59" spans="2:2" x14ac:dyDescent="0.25">
      <c r="B59" s="65"/>
    </row>
    <row r="60" spans="2:2" x14ac:dyDescent="0.25">
      <c r="B60" s="65"/>
    </row>
    <row r="61" spans="2:2" x14ac:dyDescent="0.25">
      <c r="B61" s="65"/>
    </row>
    <row r="62" spans="2:2" x14ac:dyDescent="0.25">
      <c r="B62" s="65"/>
    </row>
    <row r="63" spans="2:2" x14ac:dyDescent="0.25">
      <c r="B63" s="65"/>
    </row>
    <row r="64" spans="2:2" x14ac:dyDescent="0.25">
      <c r="B64" s="65"/>
    </row>
    <row r="65" spans="2:2" x14ac:dyDescent="0.25">
      <c r="B65" s="65"/>
    </row>
    <row r="66" spans="2:2" x14ac:dyDescent="0.2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2018-10-03T05:14:26Z</dcterms:modified>
</cp:coreProperties>
</file>