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10" documentId="8_{B0613750-B75D-43A4-B671-BDDF3D74DBF3}" xr6:coauthVersionLast="36" xr6:coauthVersionMax="36" xr10:uidLastSave="{3475F330-B285-4639-92E0-C4FC1D8B6927}"/>
  <bookViews>
    <workbookView xWindow="8030" yWindow="470" windowWidth="10360" windowHeight="8740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M135" i="1"/>
  <c r="M34" i="1"/>
  <c r="C33" i="5" s="1"/>
  <c r="G33" i="5" s="1"/>
  <c r="H33" i="5" s="1"/>
  <c r="M104" i="1"/>
  <c r="M73" i="1"/>
  <c r="D11" i="1"/>
  <c r="M42" i="1"/>
  <c r="C11" i="1"/>
  <c r="M11" i="4"/>
  <c r="B191" i="1"/>
  <c r="B160" i="1"/>
  <c r="B67" i="1"/>
  <c r="B129" i="1"/>
  <c r="B98" i="1"/>
  <c r="M30" i="4"/>
  <c r="D33" i="5"/>
  <c r="M16" i="1"/>
  <c r="C15" i="5" s="1"/>
  <c r="G15" i="5" s="1"/>
  <c r="H15" i="5" s="1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 s="1"/>
  <c r="G23" i="5" s="1"/>
  <c r="H23" i="5" s="1"/>
  <c r="M12" i="1"/>
  <c r="C11" i="5" s="1"/>
  <c r="G11" i="5" s="1"/>
  <c r="H11" i="5" s="1"/>
  <c r="M31" i="1"/>
  <c r="C30" i="5" s="1"/>
  <c r="G30" i="5" s="1"/>
  <c r="H30" i="5" s="1"/>
  <c r="M32" i="1"/>
  <c r="C31" i="5" s="1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 s="1"/>
  <c r="G27" i="5" s="1"/>
  <c r="H27" i="5" s="1"/>
  <c r="M20" i="1"/>
  <c r="C19" i="5" s="1"/>
  <c r="G19" i="5" s="1"/>
  <c r="H19" i="5" s="1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 s="1"/>
  <c r="G10" i="5" s="1"/>
  <c r="H10" i="5" s="1"/>
  <c r="M27" i="1"/>
  <c r="C26" i="5"/>
  <c r="G26" i="5" s="1"/>
  <c r="H26" i="5" s="1"/>
  <c r="M23" i="1"/>
  <c r="C22" i="5" s="1"/>
  <c r="G22" i="5" s="1"/>
  <c r="H22" i="5" s="1"/>
  <c r="M19" i="1"/>
  <c r="C18" i="5" s="1"/>
  <c r="G18" i="5" s="1"/>
  <c r="H18" i="5" s="1"/>
  <c r="M15" i="1"/>
  <c r="C14" i="5" s="1"/>
  <c r="G14" i="5" s="1"/>
  <c r="H14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 s="1"/>
  <c r="G29" i="5" s="1"/>
  <c r="H29" i="5" s="1"/>
  <c r="M26" i="1"/>
  <c r="C25" i="5" s="1"/>
  <c r="G25" i="5" s="1"/>
  <c r="H25" i="5" s="1"/>
  <c r="M22" i="1"/>
  <c r="C21" i="5" s="1"/>
  <c r="G21" i="5" s="1"/>
  <c r="H21" i="5" s="1"/>
  <c r="M18" i="1"/>
  <c r="C17" i="5" s="1"/>
  <c r="G17" i="5" s="1"/>
  <c r="H17" i="5" s="1"/>
  <c r="M14" i="1"/>
  <c r="C13" i="5" s="1"/>
  <c r="G13" i="5" s="1"/>
  <c r="H13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 s="1"/>
  <c r="G28" i="5" s="1"/>
  <c r="H28" i="5" s="1"/>
  <c r="M25" i="1"/>
  <c r="C24" i="5" s="1"/>
  <c r="G24" i="5" s="1"/>
  <c r="H24" i="5" s="1"/>
  <c r="M21" i="1"/>
  <c r="C20" i="5" s="1"/>
  <c r="G20" i="5" s="1"/>
  <c r="H20" i="5" s="1"/>
  <c r="M13" i="1"/>
  <c r="C12" i="5" s="1"/>
  <c r="G12" i="5" s="1"/>
  <c r="H12" i="5" s="1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/>
  <c r="B34" i="5"/>
  <c r="B35" i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M17" i="1" l="1"/>
  <c r="C16" i="5" s="1"/>
  <c r="G16" i="5" s="1"/>
  <c r="H16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<sst xmlns="http://schemas.openxmlformats.org/spreadsheetml/2006/main" count="599" uniqueCount="487">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</sst>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08984375" defaultRowHeight="14.5" x14ac:dyDescent="0.35"/>
  <cols>
    <col min="1" max="1" width="9.08984375" style="3"/>
    <col min="2" max="2" width="29.36328125" style="3" customWidth="1"/>
    <col min="3" max="3" width="3.6328125" style="5" customWidth="1"/>
    <col min="4" max="8" width="9.08984375" style="3"/>
    <col min="9" max="9" width="11.54296875" style="3" customWidth="1"/>
    <col min="10" max="10" width="9.08984375" style="3"/>
    <col min="11" max="11" width="12.1796875" style="3" customWidth="1"/>
    <col min="12" max="16" width="9.08984375" style="3"/>
    <col min="17" max="29" width="30.6328125" style="3" customWidth="1"/>
    <col min="30" max="41" width="27.6328125" style="3" customWidth="1"/>
    <col min="42" max="16384" width="9.08984375" style="3"/>
  </cols>
  <sheetData>
    <row r="2" spans="2:15" ht="34.5" x14ac:dyDescent="0.6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4.5" x14ac:dyDescent="0.8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4"/>
    <row r="15" spans="2:15" s="13" customFormat="1" ht="23.5" x14ac:dyDescent="0.55000000000000004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5" x14ac:dyDescent="0.55000000000000004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8.1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5">
      <c r="A25" s="28">
        <v>1</v>
      </c>
      <c r="B25" s="29" t="str">
        <f t="shared" ref="B25:B50" si="1">IF(HLOOKUP($K$16,Daftar_Siswa,A25+1,FALSE)&lt;&gt;0,HLOOKUP($K$16,Daftar_Siswa,A25+1,FALSE),"")</f>
        <v>AARON JOAQUIN KARNA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5">
      <c r="A26" s="28">
        <v>2</v>
      </c>
      <c r="B26" s="29" t="str">
        <f t="shared" si="1"/>
        <v>ANTHONY JAVIER JOSEPH KURNIAWAN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5">
      <c r="A27" s="28">
        <v>3</v>
      </c>
      <c r="B27" s="29" t="str">
        <f t="shared" si="1"/>
        <v>ARTHUR PHARRELL SIRAPANDJI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5">
      <c r="A28" s="28">
        <v>4</v>
      </c>
      <c r="B28" s="29" t="str">
        <f t="shared" si="1"/>
        <v>BRANDON JOSHUA HAHOLONGAN N.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5">
      <c r="A29" s="28">
        <v>5</v>
      </c>
      <c r="B29" s="29" t="str">
        <f t="shared" si="1"/>
        <v>DANIEL JUSTIN CHANG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5">
      <c r="A30" s="28">
        <v>6</v>
      </c>
      <c r="B30" s="29" t="str">
        <f t="shared" si="1"/>
        <v xml:space="preserve">DARLENE HENDRANATA PUTRI 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5">
      <c r="A31" s="28">
        <v>7</v>
      </c>
      <c r="B31" s="29" t="str">
        <f t="shared" si="1"/>
        <v>EMMANUEL EMILIO BANGUN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5">
      <c r="A32" s="28">
        <v>8</v>
      </c>
      <c r="B32" s="29" t="str">
        <f t="shared" si="1"/>
        <v>FELINA VIRIYA IRAWAN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5">
      <c r="A33" s="28">
        <v>9</v>
      </c>
      <c r="B33" s="29" t="str">
        <f t="shared" si="1"/>
        <v>JEREMY CLEMENT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5">
      <c r="A34" s="28">
        <v>10</v>
      </c>
      <c r="B34" s="29" t="str">
        <f t="shared" si="1"/>
        <v>JESSALYN WYNNA NOORLI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5">
      <c r="A35" s="28">
        <v>11</v>
      </c>
      <c r="B35" s="29" t="str">
        <f t="shared" si="1"/>
        <v>JOCELYN MICHELLA YOUNG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5">
      <c r="A36" s="28">
        <v>12</v>
      </c>
      <c r="B36" s="29" t="str">
        <f t="shared" si="1"/>
        <v>JUSTIN SURLAYA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5">
      <c r="A37" s="28">
        <v>13</v>
      </c>
      <c r="B37" s="29" t="str">
        <f t="shared" si="1"/>
        <v>KEISHA VIOLA NEVALINA JAYA</v>
      </c>
      <c r="AK37" s="31"/>
      <c r="AL37" s="1"/>
      <c r="AM37" s="1"/>
      <c r="AN37" s="1"/>
      <c r="AO37" s="1"/>
    </row>
    <row r="38" spans="1:41" hidden="1" x14ac:dyDescent="0.35">
      <c r="A38" s="28">
        <v>14</v>
      </c>
      <c r="B38" s="29" t="str">
        <f t="shared" si="1"/>
        <v>KIM GUN HEE</v>
      </c>
      <c r="AK38" s="1"/>
      <c r="AL38" s="1"/>
      <c r="AM38" s="1"/>
      <c r="AN38" s="1"/>
      <c r="AO38" s="1"/>
    </row>
    <row r="39" spans="1:41" hidden="1" x14ac:dyDescent="0.35">
      <c r="A39" s="28">
        <v>15</v>
      </c>
      <c r="B39" s="29" t="str">
        <f t="shared" si="1"/>
        <v>KIMBERLEY SHANON ANNABELLE GANAP</v>
      </c>
      <c r="AK39" s="31"/>
      <c r="AL39" s="1"/>
      <c r="AM39" s="1"/>
      <c r="AN39" s="1"/>
      <c r="AO39" s="1"/>
    </row>
    <row r="40" spans="1:41" hidden="1" x14ac:dyDescent="0.35">
      <c r="A40" s="28">
        <v>16</v>
      </c>
      <c r="B40" s="29" t="str">
        <f t="shared" si="1"/>
        <v>MARIA NATHANIA BUDIARSO</v>
      </c>
      <c r="AK40" s="31"/>
      <c r="AL40" s="31"/>
      <c r="AM40" s="33"/>
      <c r="AN40" s="33"/>
      <c r="AO40" s="1"/>
    </row>
    <row r="41" spans="1:41" hidden="1" x14ac:dyDescent="0.35">
      <c r="A41" s="28">
        <v>17</v>
      </c>
      <c r="B41" s="29" t="str">
        <f t="shared" si="1"/>
        <v>RAYHAN SANTOSO</v>
      </c>
      <c r="AK41" s="31"/>
      <c r="AL41" s="31"/>
      <c r="AM41" s="33"/>
      <c r="AN41" s="33"/>
      <c r="AO41" s="1"/>
    </row>
    <row r="42" spans="1:41" hidden="1" x14ac:dyDescent="0.35">
      <c r="A42" s="28">
        <v>18</v>
      </c>
      <c r="B42" s="29" t="str">
        <f t="shared" si="1"/>
        <v>SHARON MARGARETHA GINAT</v>
      </c>
      <c r="AK42" s="31"/>
      <c r="AL42" s="31"/>
      <c r="AM42" s="33"/>
      <c r="AN42" s="33"/>
      <c r="AO42" s="1"/>
    </row>
    <row r="43" spans="1:41" hidden="1" x14ac:dyDescent="0.35">
      <c r="A43" s="28">
        <v>19</v>
      </c>
      <c r="B43" s="29" t="str">
        <f t="shared" si="1"/>
        <v>WILSON AURELIUS RUSMANA</v>
      </c>
      <c r="AK43" s="32"/>
      <c r="AL43" s="31"/>
      <c r="AM43" s="33"/>
      <c r="AN43" s="33"/>
      <c r="AO43" s="1"/>
    </row>
    <row r="44" spans="1:41" hidden="1" x14ac:dyDescent="0.3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3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3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3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3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5">
      <c r="A50" s="28">
        <v>26</v>
      </c>
      <c r="B50" s="29" t="str">
        <f t="shared" si="1"/>
        <v/>
      </c>
      <c r="C50" s="3"/>
    </row>
    <row r="51" spans="1:41" hidden="1" x14ac:dyDescent="0.3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5" x14ac:dyDescent="0.35"/>
  <cols>
    <col min="2" max="2" width="36" bestFit="1" customWidth="1"/>
    <col min="3" max="3" width="30.453125" bestFit="1" customWidth="1"/>
    <col min="4" max="4" width="44.81640625" bestFit="1" customWidth="1"/>
    <col min="5" max="5" width="34" bestFit="1" customWidth="1"/>
    <col min="6" max="6" width="20.453125" bestFit="1" customWidth="1"/>
    <col min="7" max="7" width="21.6328125" bestFit="1" customWidth="1"/>
    <col min="8" max="8" width="24.36328125" bestFit="1" customWidth="1"/>
    <col min="9" max="9" width="23.1796875" bestFit="1" customWidth="1"/>
    <col min="10" max="10" width="36.54296875" bestFit="1" customWidth="1"/>
    <col min="11" max="11" width="36.453125" bestFit="1" customWidth="1"/>
    <col min="12" max="12" width="31.90625" bestFit="1" customWidth="1"/>
    <col min="13" max="13" width="35.36328125" bestFit="1" customWidth="1"/>
    <col min="14" max="14" width="27.6328125" bestFit="1" customWidth="1"/>
    <col min="15" max="15" width="24" bestFit="1" customWidth="1"/>
    <col min="16" max="16" width="27.1796875" bestFit="1" customWidth="1"/>
    <col min="17" max="17" width="28.54296875" bestFit="1" customWidth="1"/>
    <col min="18" max="21" width="21" customWidth="1"/>
  </cols>
  <sheetData>
    <row r="5" spans="1:21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7" zoomScale="70" zoomScaleNormal="70" workbookViewId="0">
      <selection activeCell="J26" sqref="J26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5">
      <c r="A5" s="40"/>
      <c r="B5" s="40" t="s">
        <v>482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AARON JOAQUIN KARNA</v>
      </c>
      <c r="C11" s="60" t="str">
        <f t="shared" ref="C11:C36" si="0">M42</f>
        <v/>
      </c>
      <c r="D11" s="60" t="str">
        <f t="shared" ref="D11:D36" si="1">M73</f>
        <v/>
      </c>
      <c r="E11" s="60"/>
      <c r="F11" s="60"/>
      <c r="G11" s="60"/>
      <c r="H11" s="61"/>
      <c r="I11" s="61"/>
      <c r="J11" s="61"/>
      <c r="K11" s="61"/>
      <c r="L11" s="61"/>
      <c r="M11" s="78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 t="str">
        <f t="shared" si="1"/>
        <v/>
      </c>
      <c r="E12" s="60"/>
      <c r="F12" s="60"/>
      <c r="G12" s="60"/>
      <c r="H12" s="70"/>
      <c r="I12" s="70"/>
      <c r="J12" s="70"/>
      <c r="K12" s="70"/>
      <c r="L12" s="70"/>
      <c r="M12" s="78" t="str">
        <f t="shared" ref="M12:M33" si="2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ARTHUR PHARRELL SIRAPANDJI</v>
      </c>
      <c r="C13" s="60" t="str">
        <f t="shared" si="0"/>
        <v/>
      </c>
      <c r="D13" s="60" t="str">
        <f t="shared" si="1"/>
        <v/>
      </c>
      <c r="E13" s="60"/>
      <c r="F13" s="60"/>
      <c r="G13" s="60"/>
      <c r="H13" s="70"/>
      <c r="I13" s="70"/>
      <c r="J13" s="70"/>
      <c r="K13" s="70"/>
      <c r="L13" s="70"/>
      <c r="M13" s="78" t="str">
        <f t="shared" si="2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 t="str">
        <f t="shared" si="1"/>
        <v/>
      </c>
      <c r="E14" s="60"/>
      <c r="F14" s="60"/>
      <c r="G14" s="60"/>
      <c r="H14" s="70"/>
      <c r="I14" s="70"/>
      <c r="J14" s="70"/>
      <c r="K14" s="70"/>
      <c r="L14" s="70"/>
      <c r="M14" s="78" t="str">
        <f t="shared" si="2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DANIEL JUSTIN CHANG</v>
      </c>
      <c r="C15" s="60" t="str">
        <f t="shared" si="0"/>
        <v/>
      </c>
      <c r="D15" s="60" t="str">
        <f t="shared" si="1"/>
        <v/>
      </c>
      <c r="E15" s="60"/>
      <c r="F15" s="60"/>
      <c r="G15" s="60"/>
      <c r="H15" s="70"/>
      <c r="I15" s="70"/>
      <c r="J15" s="70"/>
      <c r="K15" s="70"/>
      <c r="L15" s="70"/>
      <c r="M15" s="78" t="str">
        <f t="shared" si="2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 t="str">
        <f t="shared" si="1"/>
        <v/>
      </c>
      <c r="E16" s="60"/>
      <c r="F16" s="60"/>
      <c r="G16" s="60"/>
      <c r="H16" s="70"/>
      <c r="I16" s="70"/>
      <c r="J16" s="70"/>
      <c r="K16" s="70"/>
      <c r="L16" s="70"/>
      <c r="M16" s="78" t="str">
        <f t="shared" si="2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EMMANUEL EMILIO BANGUN</v>
      </c>
      <c r="C17" s="60">
        <f t="shared" si="0"/>
        <v>85.75</v>
      </c>
      <c r="D17" s="60">
        <f t="shared" si="1"/>
        <v>85.17</v>
      </c>
      <c r="E17" s="60"/>
      <c r="F17" s="60"/>
      <c r="G17" s="60"/>
      <c r="H17" s="70"/>
      <c r="I17" s="70"/>
      <c r="J17" s="70"/>
      <c r="K17" s="70"/>
      <c r="L17" s="70"/>
      <c r="M17" s="78">
        <f t="shared" si="2"/>
        <v>85.4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FELINA VIRIYA IRAWAN</v>
      </c>
      <c r="C18" s="60" t="str">
        <f t="shared" si="0"/>
        <v/>
      </c>
      <c r="D18" s="60" t="str">
        <f t="shared" si="1"/>
        <v/>
      </c>
      <c r="E18" s="60"/>
      <c r="F18" s="60"/>
      <c r="G18" s="60"/>
      <c r="H18" s="70"/>
      <c r="I18" s="70"/>
      <c r="J18" s="70"/>
      <c r="K18" s="70"/>
      <c r="L18" s="70"/>
      <c r="M18" s="78" t="str">
        <f t="shared" si="2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JEREMY CLEMENT</v>
      </c>
      <c r="C19" s="60" t="str">
        <f t="shared" si="0"/>
        <v/>
      </c>
      <c r="D19" s="60" t="str">
        <f t="shared" si="1"/>
        <v/>
      </c>
      <c r="E19" s="60"/>
      <c r="F19" s="60"/>
      <c r="G19" s="60"/>
      <c r="H19" s="70"/>
      <c r="I19" s="70"/>
      <c r="J19" s="70"/>
      <c r="K19" s="70"/>
      <c r="L19" s="70"/>
      <c r="M19" s="78" t="str">
        <f t="shared" si="2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JESSALYN WYNNA NOORLI</v>
      </c>
      <c r="C20" s="60" t="str">
        <f t="shared" si="0"/>
        <v/>
      </c>
      <c r="D20" s="60" t="str">
        <f t="shared" si="1"/>
        <v/>
      </c>
      <c r="E20" s="60"/>
      <c r="F20" s="60"/>
      <c r="G20" s="60"/>
      <c r="H20" s="70"/>
      <c r="I20" s="70"/>
      <c r="J20" s="70"/>
      <c r="K20" s="70"/>
      <c r="L20" s="70"/>
      <c r="M20" s="78" t="str">
        <f t="shared" si="2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JOCELYN MICHELLA YOUNG</v>
      </c>
      <c r="C21" s="60" t="str">
        <f t="shared" si="0"/>
        <v/>
      </c>
      <c r="D21" s="60" t="str">
        <f t="shared" si="1"/>
        <v/>
      </c>
      <c r="E21" s="60"/>
      <c r="F21" s="60"/>
      <c r="G21" s="60"/>
      <c r="H21" s="70"/>
      <c r="I21" s="70"/>
      <c r="J21" s="70"/>
      <c r="K21" s="70"/>
      <c r="L21" s="70"/>
      <c r="M21" s="78" t="str">
        <f t="shared" si="2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JUSTIN SURLAYA</v>
      </c>
      <c r="C22" s="60" t="str">
        <f t="shared" si="0"/>
        <v/>
      </c>
      <c r="D22" s="60" t="str">
        <f t="shared" si="1"/>
        <v/>
      </c>
      <c r="E22" s="60"/>
      <c r="F22" s="60"/>
      <c r="G22" s="60"/>
      <c r="H22" s="70"/>
      <c r="I22" s="70"/>
      <c r="J22" s="70"/>
      <c r="K22" s="70"/>
      <c r="L22" s="70"/>
      <c r="M22" s="78" t="str">
        <f t="shared" si="2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 t="str">
        <f t="shared" si="1"/>
        <v/>
      </c>
      <c r="E23" s="60"/>
      <c r="F23" s="60"/>
      <c r="G23" s="60"/>
      <c r="H23" s="70"/>
      <c r="I23" s="70"/>
      <c r="J23" s="70"/>
      <c r="K23" s="70"/>
      <c r="L23" s="70"/>
      <c r="M23" s="78" t="str">
        <f t="shared" si="2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KIM GUN HEE</v>
      </c>
      <c r="C24" s="60" t="str">
        <f t="shared" si="0"/>
        <v/>
      </c>
      <c r="D24" s="60" t="str">
        <f t="shared" si="1"/>
        <v/>
      </c>
      <c r="E24" s="60"/>
      <c r="F24" s="60"/>
      <c r="G24" s="60"/>
      <c r="H24" s="70"/>
      <c r="I24" s="70"/>
      <c r="J24" s="70"/>
      <c r="K24" s="70"/>
      <c r="L24" s="70"/>
      <c r="M24" s="78" t="str">
        <f t="shared" si="2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 t="str">
        <f t="shared" si="1"/>
        <v/>
      </c>
      <c r="E25" s="60"/>
      <c r="F25" s="60"/>
      <c r="G25" s="60"/>
      <c r="H25" s="70"/>
      <c r="I25" s="70"/>
      <c r="J25" s="70"/>
      <c r="K25" s="70"/>
      <c r="L25" s="70"/>
      <c r="M25" s="78" t="str">
        <f t="shared" si="2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MARIA NATHANIA BUDIARSO</v>
      </c>
      <c r="C26" s="60" t="str">
        <f t="shared" si="0"/>
        <v/>
      </c>
      <c r="D26" s="60" t="str">
        <f t="shared" si="1"/>
        <v/>
      </c>
      <c r="E26" s="60"/>
      <c r="F26" s="60"/>
      <c r="G26" s="60"/>
      <c r="H26" s="70"/>
      <c r="I26" s="70"/>
      <c r="J26" s="70"/>
      <c r="K26" s="70"/>
      <c r="L26" s="70"/>
      <c r="M26" s="78" t="str">
        <f t="shared" si="2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RAYHAN SANTOSO</v>
      </c>
      <c r="C27" s="60" t="str">
        <f t="shared" si="0"/>
        <v/>
      </c>
      <c r="D27" s="60" t="str">
        <f t="shared" si="1"/>
        <v/>
      </c>
      <c r="E27" s="60"/>
      <c r="F27" s="60"/>
      <c r="G27" s="60"/>
      <c r="H27" s="70"/>
      <c r="I27" s="70"/>
      <c r="J27" s="70"/>
      <c r="K27" s="70"/>
      <c r="L27" s="70"/>
      <c r="M27" s="78" t="str">
        <f t="shared" si="2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SHARON MARGARETHA GINAT</v>
      </c>
      <c r="C28" s="60" t="str">
        <f t="shared" si="0"/>
        <v/>
      </c>
      <c r="D28" s="60" t="str">
        <f t="shared" si="1"/>
        <v/>
      </c>
      <c r="E28" s="60"/>
      <c r="F28" s="60"/>
      <c r="G28" s="60"/>
      <c r="H28" s="70"/>
      <c r="I28" s="70"/>
      <c r="J28" s="70"/>
      <c r="K28" s="70"/>
      <c r="L28" s="70"/>
      <c r="M28" s="78" t="str">
        <f t="shared" si="2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WILSON AURELIUS RUSMANA</v>
      </c>
      <c r="C29" s="60" t="str">
        <f t="shared" si="0"/>
        <v/>
      </c>
      <c r="D29" s="60" t="str">
        <f t="shared" si="1"/>
        <v/>
      </c>
      <c r="E29" s="60"/>
      <c r="F29" s="60"/>
      <c r="G29" s="60"/>
      <c r="H29" s="70"/>
      <c r="I29" s="70"/>
      <c r="J29" s="70"/>
      <c r="K29" s="70"/>
      <c r="L29" s="70"/>
      <c r="M29" s="78" t="str">
        <f t="shared" si="2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/>
      <c r="F30" s="60"/>
      <c r="G30" s="60"/>
      <c r="H30" s="70"/>
      <c r="I30" s="70"/>
      <c r="J30" s="70"/>
      <c r="K30" s="70"/>
      <c r="L30" s="70"/>
      <c r="M30" s="78" t="str">
        <f t="shared" si="2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/>
      <c r="F31" s="60"/>
      <c r="G31" s="60"/>
      <c r="H31" s="70"/>
      <c r="I31" s="70"/>
      <c r="J31" s="70"/>
      <c r="K31" s="70"/>
      <c r="L31" s="70"/>
      <c r="M31" s="78" t="str">
        <f t="shared" si="2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/>
      <c r="F32" s="60"/>
      <c r="G32" s="60"/>
      <c r="H32" s="70"/>
      <c r="I32" s="70"/>
      <c r="J32" s="70"/>
      <c r="K32" s="70"/>
      <c r="L32" s="70"/>
      <c r="M32" s="78" t="str">
        <f t="shared" si="2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/>
      <c r="F33" s="60"/>
      <c r="G33" s="60"/>
      <c r="H33" s="70"/>
      <c r="I33" s="70"/>
      <c r="J33" s="70"/>
      <c r="K33" s="70"/>
      <c r="L33" s="70"/>
      <c r="M33" s="78" t="str">
        <f t="shared" si="2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/>
      <c r="F34" s="60"/>
      <c r="G34" s="60"/>
      <c r="H34" s="70"/>
      <c r="I34" s="70"/>
      <c r="J34" s="70"/>
      <c r="K34" s="70"/>
      <c r="L34" s="70"/>
      <c r="M34" s="78" t="str">
        <f t="shared" ref="M34:M36" si="3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/>
      <c r="F35" s="69"/>
      <c r="G35" s="69"/>
      <c r="H35" s="70"/>
      <c r="I35" s="70"/>
      <c r="J35" s="70"/>
      <c r="K35" s="70"/>
      <c r="L35" s="70"/>
      <c r="M35" s="71" t="str">
        <f t="shared" si="3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/>
      <c r="F36" s="69"/>
      <c r="G36" s="69"/>
      <c r="H36" s="70"/>
      <c r="I36" s="70"/>
      <c r="J36" s="70"/>
      <c r="K36" s="70"/>
      <c r="L36" s="70"/>
      <c r="M36" s="71" t="str">
        <f t="shared" si="3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5" si="4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4"/>
        <v>ANTHONY JAVIER JOSEPH KURNIAWAN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5">IFERROR(ROUND(AVERAGE(C43:L43),2),"")</f>
        <v/>
      </c>
    </row>
    <row r="44" spans="1:22" x14ac:dyDescent="0.35">
      <c r="A44" s="42">
        <v>3</v>
      </c>
      <c r="B44" s="43" t="str">
        <f t="shared" si="4"/>
        <v>ARTHUR PHARRELL SIRAPANDJI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5"/>
        <v/>
      </c>
    </row>
    <row r="45" spans="1:22" x14ac:dyDescent="0.35">
      <c r="A45" s="42">
        <v>4</v>
      </c>
      <c r="B45" s="43" t="str">
        <f t="shared" si="4"/>
        <v>BRANDON JOSHUA HAHOLONGAN N.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5"/>
        <v/>
      </c>
    </row>
    <row r="46" spans="1:22" x14ac:dyDescent="0.35">
      <c r="A46" s="42">
        <v>5</v>
      </c>
      <c r="B46" s="43" t="str">
        <f t="shared" si="4"/>
        <v>DANIEL JUSTIN CHANG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5"/>
        <v/>
      </c>
    </row>
    <row r="47" spans="1:22" x14ac:dyDescent="0.35">
      <c r="A47" s="42">
        <v>6</v>
      </c>
      <c r="B47" s="43" t="str">
        <f t="shared" si="4"/>
        <v xml:space="preserve">DARLENE HENDRANATA PUTRI 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5"/>
        <v/>
      </c>
    </row>
    <row r="48" spans="1:22" x14ac:dyDescent="0.35">
      <c r="A48" s="42">
        <v>7</v>
      </c>
      <c r="B48" s="43" t="str">
        <f t="shared" si="4"/>
        <v>EMMANUEL EMILIO BANGUN</v>
      </c>
      <c r="C48" s="77">
        <v>87</v>
      </c>
      <c r="D48" s="52">
        <v>85</v>
      </c>
      <c r="E48" s="52">
        <v>85</v>
      </c>
      <c r="F48" s="52">
        <v>86</v>
      </c>
      <c r="G48" s="52"/>
      <c r="H48" s="52"/>
      <c r="I48" s="52"/>
      <c r="J48" s="52"/>
      <c r="K48" s="52"/>
      <c r="L48" s="52"/>
      <c r="M48" s="41">
        <f t="shared" si="5"/>
        <v>85.75</v>
      </c>
    </row>
    <row r="49" spans="1:13" x14ac:dyDescent="0.35">
      <c r="A49" s="42">
        <v>8</v>
      </c>
      <c r="B49" s="43" t="str">
        <f t="shared" si="4"/>
        <v>FELINA VIRIYA IRAWAN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5"/>
        <v/>
      </c>
    </row>
    <row r="50" spans="1:13" x14ac:dyDescent="0.35">
      <c r="A50" s="42">
        <v>9</v>
      </c>
      <c r="B50" s="43" t="str">
        <f t="shared" si="4"/>
        <v>JEREMY CLEMENT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5"/>
        <v/>
      </c>
    </row>
    <row r="51" spans="1:13" x14ac:dyDescent="0.35">
      <c r="A51" s="42">
        <v>10</v>
      </c>
      <c r="B51" s="43" t="str">
        <f t="shared" si="4"/>
        <v>JESSALYN WYNNA NOORLI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5"/>
        <v/>
      </c>
    </row>
    <row r="52" spans="1:13" x14ac:dyDescent="0.35">
      <c r="A52" s="42">
        <v>11</v>
      </c>
      <c r="B52" s="43" t="str">
        <f t="shared" si="4"/>
        <v>JOCELYN MICHELLA YOUNG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5"/>
        <v/>
      </c>
    </row>
    <row r="53" spans="1:13" x14ac:dyDescent="0.35">
      <c r="A53" s="42">
        <v>12</v>
      </c>
      <c r="B53" s="43" t="str">
        <f t="shared" si="4"/>
        <v>JUSTIN SURLAYA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5"/>
        <v/>
      </c>
    </row>
    <row r="54" spans="1:13" x14ac:dyDescent="0.35">
      <c r="A54" s="42">
        <v>13</v>
      </c>
      <c r="B54" s="43" t="str">
        <f t="shared" si="4"/>
        <v>KEISHA VIOLA NEVALINA JAYA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5"/>
        <v/>
      </c>
    </row>
    <row r="55" spans="1:13" x14ac:dyDescent="0.35">
      <c r="A55" s="42">
        <v>14</v>
      </c>
      <c r="B55" s="43" t="str">
        <f t="shared" si="4"/>
        <v>KIM GUN HEE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5"/>
        <v/>
      </c>
    </row>
    <row r="56" spans="1:13" x14ac:dyDescent="0.35">
      <c r="A56" s="42">
        <v>15</v>
      </c>
      <c r="B56" s="43" t="str">
        <f t="shared" si="4"/>
        <v>KIMBERLEY SHANON ANNABELLE GANAP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5"/>
        <v/>
      </c>
    </row>
    <row r="57" spans="1:13" x14ac:dyDescent="0.35">
      <c r="A57" s="42">
        <v>16</v>
      </c>
      <c r="B57" s="43" t="str">
        <f t="shared" si="4"/>
        <v>MARIA NATHANIA BUDIARSO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5"/>
        <v/>
      </c>
    </row>
    <row r="58" spans="1:13" x14ac:dyDescent="0.35">
      <c r="A58" s="42">
        <v>17</v>
      </c>
      <c r="B58" s="43" t="str">
        <f t="shared" si="4"/>
        <v>RAYHAN SANTOSO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5"/>
        <v/>
      </c>
    </row>
    <row r="59" spans="1:13" x14ac:dyDescent="0.35">
      <c r="A59" s="42">
        <v>18</v>
      </c>
      <c r="B59" s="43" t="str">
        <f t="shared" si="4"/>
        <v>SHARON MARGARETHA GINAT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5"/>
        <v/>
      </c>
    </row>
    <row r="60" spans="1:13" x14ac:dyDescent="0.35">
      <c r="A60" s="42">
        <v>19</v>
      </c>
      <c r="B60" s="43" t="str">
        <f t="shared" si="4"/>
        <v>WILSON AURELIUS RUSMANA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5"/>
        <v/>
      </c>
    </row>
    <row r="61" spans="1:13" x14ac:dyDescent="0.35">
      <c r="A61" s="42">
        <v>20</v>
      </c>
      <c r="B61" s="43" t="str">
        <f t="shared" si="4"/>
        <v/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5"/>
        <v/>
      </c>
    </row>
    <row r="62" spans="1:13" x14ac:dyDescent="0.35">
      <c r="A62" s="42">
        <v>21</v>
      </c>
      <c r="B62" s="43" t="str">
        <f t="shared" si="4"/>
        <v/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5"/>
        <v/>
      </c>
    </row>
    <row r="63" spans="1:13" x14ac:dyDescent="0.35">
      <c r="A63" s="42">
        <v>22</v>
      </c>
      <c r="B63" s="43" t="str">
        <f t="shared" si="4"/>
        <v/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5"/>
        <v/>
      </c>
    </row>
    <row r="64" spans="1:13" x14ac:dyDescent="0.35">
      <c r="A64" s="42">
        <v>23</v>
      </c>
      <c r="B64" s="43" t="str">
        <f t="shared" si="4"/>
        <v/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5"/>
        <v/>
      </c>
    </row>
    <row r="65" spans="1:13" x14ac:dyDescent="0.35">
      <c r="A65" s="42">
        <v>24</v>
      </c>
      <c r="B65" s="43" t="str">
        <f t="shared" si="4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5"/>
        <v/>
      </c>
    </row>
    <row r="66" spans="1:13" x14ac:dyDescent="0.35">
      <c r="A66" s="42">
        <v>25</v>
      </c>
      <c r="B66" s="43" t="str">
        <f t="shared" ref="B66:B67" si="6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7">IFERROR(ROUND(AVERAGE(C66:L66),2),"")</f>
        <v/>
      </c>
    </row>
    <row r="67" spans="1:13" x14ac:dyDescent="0.35">
      <c r="A67" s="42">
        <v>26</v>
      </c>
      <c r="B67" s="43" t="str">
        <f t="shared" si="6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7"/>
        <v/>
      </c>
    </row>
    <row r="70" spans="1:13" x14ac:dyDescent="0.35">
      <c r="A70" s="64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6" si="8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8"/>
        <v>ANTHONY JAVIER JOSEPH KURNIAWAN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9">IFERROR(ROUND(AVERAGE(C74:L74),2),"")</f>
        <v/>
      </c>
    </row>
    <row r="75" spans="1:13" x14ac:dyDescent="0.35">
      <c r="A75" s="42">
        <v>3</v>
      </c>
      <c r="B75" s="43" t="str">
        <f t="shared" si="8"/>
        <v>ARTHUR PHARRELL SIRAPANDJI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9"/>
        <v/>
      </c>
    </row>
    <row r="76" spans="1:13" x14ac:dyDescent="0.35">
      <c r="A76" s="42">
        <v>4</v>
      </c>
      <c r="B76" s="43" t="str">
        <f t="shared" si="8"/>
        <v>BRANDON JOSHUA HAHOLONGAN N.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9"/>
        <v/>
      </c>
    </row>
    <row r="77" spans="1:13" x14ac:dyDescent="0.35">
      <c r="A77" s="42">
        <v>5</v>
      </c>
      <c r="B77" s="43" t="str">
        <f t="shared" si="8"/>
        <v>DANIEL JUSTIN CHANG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9"/>
        <v/>
      </c>
    </row>
    <row r="78" spans="1:13" x14ac:dyDescent="0.35">
      <c r="A78" s="42">
        <v>6</v>
      </c>
      <c r="B78" s="43" t="str">
        <f t="shared" si="8"/>
        <v xml:space="preserve">DARLENE HENDRANATA PUTRI 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9"/>
        <v/>
      </c>
    </row>
    <row r="79" spans="1:13" x14ac:dyDescent="0.35">
      <c r="A79" s="42">
        <v>7</v>
      </c>
      <c r="B79" s="43" t="str">
        <f t="shared" si="8"/>
        <v>EMMANUEL EMILIO BANGUN</v>
      </c>
      <c r="C79" s="77">
        <v>86</v>
      </c>
      <c r="D79" s="52">
        <v>86</v>
      </c>
      <c r="E79" s="52">
        <v>84</v>
      </c>
      <c r="F79" s="52">
        <v>84</v>
      </c>
      <c r="G79" s="52">
        <v>86</v>
      </c>
      <c r="H79" s="52">
        <v>85</v>
      </c>
      <c r="I79" s="52"/>
      <c r="J79" s="52"/>
      <c r="K79" s="52"/>
      <c r="L79" s="52"/>
      <c r="M79" s="41">
        <f t="shared" si="9"/>
        <v>85.17</v>
      </c>
    </row>
    <row r="80" spans="1:13" x14ac:dyDescent="0.35">
      <c r="A80" s="42">
        <v>8</v>
      </c>
      <c r="B80" s="43" t="str">
        <f t="shared" si="8"/>
        <v>FELINA VIRIYA IRAWAN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9"/>
        <v/>
      </c>
    </row>
    <row r="81" spans="1:13" x14ac:dyDescent="0.35">
      <c r="A81" s="42">
        <v>9</v>
      </c>
      <c r="B81" s="43" t="str">
        <f t="shared" si="8"/>
        <v>JEREMY CLEMENT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9"/>
        <v/>
      </c>
    </row>
    <row r="82" spans="1:13" x14ac:dyDescent="0.35">
      <c r="A82" s="42">
        <v>10</v>
      </c>
      <c r="B82" s="43" t="str">
        <f t="shared" si="8"/>
        <v>JESSALYN WYNNA NOORLI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9"/>
        <v/>
      </c>
    </row>
    <row r="83" spans="1:13" x14ac:dyDescent="0.35">
      <c r="A83" s="42">
        <v>11</v>
      </c>
      <c r="B83" s="43" t="str">
        <f t="shared" si="8"/>
        <v>JOCELYN MICHELLA YOUNG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9"/>
        <v/>
      </c>
    </row>
    <row r="84" spans="1:13" x14ac:dyDescent="0.35">
      <c r="A84" s="42">
        <v>12</v>
      </c>
      <c r="B84" s="43" t="str">
        <f t="shared" si="8"/>
        <v>JUSTIN SURLAYA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9"/>
        <v/>
      </c>
    </row>
    <row r="85" spans="1:13" x14ac:dyDescent="0.35">
      <c r="A85" s="42">
        <v>13</v>
      </c>
      <c r="B85" s="43" t="str">
        <f t="shared" si="8"/>
        <v>KEISHA VIOLA NEVALINA JAYA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9"/>
        <v/>
      </c>
    </row>
    <row r="86" spans="1:13" x14ac:dyDescent="0.35">
      <c r="A86" s="42">
        <v>14</v>
      </c>
      <c r="B86" s="43" t="str">
        <f t="shared" si="8"/>
        <v>KIM GUN HEE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9"/>
        <v/>
      </c>
    </row>
    <row r="87" spans="1:13" x14ac:dyDescent="0.35">
      <c r="A87" s="42">
        <v>15</v>
      </c>
      <c r="B87" s="43" t="str">
        <f t="shared" si="8"/>
        <v>KIMBERLEY SHANON ANNABELLE GANAP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9"/>
        <v/>
      </c>
    </row>
    <row r="88" spans="1:13" x14ac:dyDescent="0.35">
      <c r="A88" s="42">
        <v>16</v>
      </c>
      <c r="B88" s="43" t="str">
        <f t="shared" si="8"/>
        <v>MARIA NATHANIA BUDIARSO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9"/>
        <v/>
      </c>
    </row>
    <row r="89" spans="1:13" x14ac:dyDescent="0.35">
      <c r="A89" s="42">
        <v>17</v>
      </c>
      <c r="B89" s="43" t="str">
        <f t="shared" si="8"/>
        <v>RAYHAN SANTOSO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9"/>
        <v/>
      </c>
    </row>
    <row r="90" spans="1:13" x14ac:dyDescent="0.35">
      <c r="A90" s="42">
        <v>18</v>
      </c>
      <c r="B90" s="43" t="str">
        <f t="shared" si="8"/>
        <v>SHARON MARGARETHA GINAT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9"/>
        <v/>
      </c>
    </row>
    <row r="91" spans="1:13" x14ac:dyDescent="0.35">
      <c r="A91" s="42">
        <v>19</v>
      </c>
      <c r="B91" s="43" t="str">
        <f t="shared" si="8"/>
        <v>WILSON AURELIUS RUSMANA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9"/>
        <v/>
      </c>
    </row>
    <row r="92" spans="1:13" x14ac:dyDescent="0.35">
      <c r="A92" s="42">
        <v>20</v>
      </c>
      <c r="B92" s="43" t="str">
        <f t="shared" si="8"/>
        <v/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9"/>
        <v/>
      </c>
    </row>
    <row r="93" spans="1:13" x14ac:dyDescent="0.35">
      <c r="A93" s="42">
        <v>21</v>
      </c>
      <c r="B93" s="43" t="str">
        <f t="shared" si="8"/>
        <v/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0">IFERROR(ROUND(AVERAGE(C93:L93),2),"")</f>
        <v/>
      </c>
    </row>
    <row r="94" spans="1:13" x14ac:dyDescent="0.35">
      <c r="A94" s="42">
        <v>22</v>
      </c>
      <c r="B94" s="43" t="str">
        <f t="shared" si="8"/>
        <v/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0"/>
        <v/>
      </c>
    </row>
    <row r="95" spans="1:13" x14ac:dyDescent="0.35">
      <c r="A95" s="42">
        <v>23</v>
      </c>
      <c r="B95" s="43" t="str">
        <f t="shared" si="8"/>
        <v/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0"/>
        <v/>
      </c>
    </row>
    <row r="96" spans="1:13" x14ac:dyDescent="0.35">
      <c r="A96" s="42">
        <v>24</v>
      </c>
      <c r="B96" s="43" t="str">
        <f t="shared" si="8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0"/>
        <v/>
      </c>
    </row>
    <row r="97" spans="1:13" x14ac:dyDescent="0.35">
      <c r="A97" s="42">
        <v>25</v>
      </c>
      <c r="B97" s="43" t="str">
        <f t="shared" ref="B97:B98" si="11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2">IFERROR(ROUND(AVERAGE(C97:L97),2),"")</f>
        <v/>
      </c>
    </row>
    <row r="98" spans="1:13" x14ac:dyDescent="0.35">
      <c r="A98" s="42">
        <v>26</v>
      </c>
      <c r="B98" s="43" t="str">
        <f t="shared" si="11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2"/>
        <v/>
      </c>
    </row>
    <row r="101" spans="1:13" x14ac:dyDescent="0.35">
      <c r="A101" s="64" t="s">
        <v>479</v>
      </c>
      <c r="B101" s="76" t="s">
        <v>275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7" si="13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3"/>
        <v>ANTHONY JAVIER JOSEPH KURNIAWAN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4">IFERROR(ROUND(AVERAGE(C105:L105),2),"")</f>
        <v/>
      </c>
    </row>
    <row r="106" spans="1:13" x14ac:dyDescent="0.35">
      <c r="A106" s="42">
        <v>3</v>
      </c>
      <c r="B106" s="43" t="str">
        <f t="shared" si="13"/>
        <v>ARTHUR PHARRELL SIRAPANDJI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4"/>
        <v/>
      </c>
    </row>
    <row r="107" spans="1:13" x14ac:dyDescent="0.35">
      <c r="A107" s="42">
        <v>4</v>
      </c>
      <c r="B107" s="43" t="str">
        <f t="shared" si="13"/>
        <v>BRANDON JOSHUA HAHOLONGAN N.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4"/>
        <v/>
      </c>
    </row>
    <row r="108" spans="1:13" x14ac:dyDescent="0.35">
      <c r="A108" s="42">
        <v>5</v>
      </c>
      <c r="B108" s="43" t="str">
        <f t="shared" si="13"/>
        <v>DANIEL JUSTIN CHANG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4"/>
        <v/>
      </c>
    </row>
    <row r="109" spans="1:13" x14ac:dyDescent="0.35">
      <c r="A109" s="42">
        <v>6</v>
      </c>
      <c r="B109" s="43" t="str">
        <f t="shared" si="13"/>
        <v xml:space="preserve">DARLENE HENDRANATA PUTRI 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4"/>
        <v/>
      </c>
    </row>
    <row r="110" spans="1:13" x14ac:dyDescent="0.35">
      <c r="A110" s="42">
        <v>7</v>
      </c>
      <c r="B110" s="43" t="str">
        <f t="shared" si="13"/>
        <v>EMMANUEL EMILIO BANGUN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4"/>
        <v/>
      </c>
    </row>
    <row r="111" spans="1:13" x14ac:dyDescent="0.35">
      <c r="A111" s="42">
        <v>8</v>
      </c>
      <c r="B111" s="43" t="str">
        <f t="shared" si="13"/>
        <v>FELINA VIRIYA IRAWAN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4"/>
        <v/>
      </c>
    </row>
    <row r="112" spans="1:13" x14ac:dyDescent="0.35">
      <c r="A112" s="42">
        <v>9</v>
      </c>
      <c r="B112" s="43" t="str">
        <f t="shared" si="13"/>
        <v>JEREMY CLEMENT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4"/>
        <v/>
      </c>
    </row>
    <row r="113" spans="1:13" x14ac:dyDescent="0.35">
      <c r="A113" s="42">
        <v>10</v>
      </c>
      <c r="B113" s="43" t="str">
        <f t="shared" si="13"/>
        <v>JESSALYN WYNNA NOORLI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4"/>
        <v/>
      </c>
    </row>
    <row r="114" spans="1:13" x14ac:dyDescent="0.35">
      <c r="A114" s="42">
        <v>11</v>
      </c>
      <c r="B114" s="43" t="str">
        <f t="shared" si="13"/>
        <v>JOCELYN MICHELLA YOUNG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4"/>
        <v/>
      </c>
    </row>
    <row r="115" spans="1:13" x14ac:dyDescent="0.35">
      <c r="A115" s="42">
        <v>12</v>
      </c>
      <c r="B115" s="43" t="str">
        <f t="shared" si="13"/>
        <v>JUSTIN SURLAYA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4"/>
        <v/>
      </c>
    </row>
    <row r="116" spans="1:13" x14ac:dyDescent="0.35">
      <c r="A116" s="42">
        <v>13</v>
      </c>
      <c r="B116" s="43" t="str">
        <f t="shared" si="13"/>
        <v>KEISHA VIOLA NEVALINA JAYA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4"/>
        <v/>
      </c>
    </row>
    <row r="117" spans="1:13" x14ac:dyDescent="0.35">
      <c r="A117" s="42">
        <v>14</v>
      </c>
      <c r="B117" s="43" t="str">
        <f t="shared" si="13"/>
        <v>KIM GUN HEE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4"/>
        <v/>
      </c>
    </row>
    <row r="118" spans="1:13" x14ac:dyDescent="0.35">
      <c r="A118" s="42">
        <v>15</v>
      </c>
      <c r="B118" s="43" t="str">
        <f t="shared" si="13"/>
        <v>KIMBERLEY SHANON ANNABELLE GANAP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4"/>
        <v/>
      </c>
    </row>
    <row r="119" spans="1:13" x14ac:dyDescent="0.35">
      <c r="A119" s="42">
        <v>16</v>
      </c>
      <c r="B119" s="43" t="str">
        <f t="shared" si="13"/>
        <v>MARIA NATHANIA BUDIARSO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4"/>
        <v/>
      </c>
    </row>
    <row r="120" spans="1:13" x14ac:dyDescent="0.35">
      <c r="A120" s="42">
        <v>17</v>
      </c>
      <c r="B120" s="43" t="str">
        <f t="shared" si="13"/>
        <v>RAYHAN SANTOSO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4"/>
        <v/>
      </c>
    </row>
    <row r="121" spans="1:13" x14ac:dyDescent="0.35">
      <c r="A121" s="42">
        <v>18</v>
      </c>
      <c r="B121" s="43" t="str">
        <f t="shared" si="13"/>
        <v>SHARON MARGARETHA GINAT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4"/>
        <v/>
      </c>
    </row>
    <row r="122" spans="1:13" x14ac:dyDescent="0.35">
      <c r="A122" s="42">
        <v>19</v>
      </c>
      <c r="B122" s="43" t="str">
        <f t="shared" si="13"/>
        <v>WILSON AURELIUS RUSMANA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4"/>
        <v/>
      </c>
    </row>
    <row r="123" spans="1:13" x14ac:dyDescent="0.35">
      <c r="A123" s="42">
        <v>20</v>
      </c>
      <c r="B123" s="43" t="str">
        <f t="shared" si="13"/>
        <v/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4"/>
        <v/>
      </c>
    </row>
    <row r="124" spans="1:13" x14ac:dyDescent="0.35">
      <c r="A124" s="42">
        <v>21</v>
      </c>
      <c r="B124" s="43" t="str">
        <f t="shared" si="13"/>
        <v/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5">IFERROR(ROUND(AVERAGE(C124:L124),2),"")</f>
        <v/>
      </c>
    </row>
    <row r="125" spans="1:13" x14ac:dyDescent="0.35">
      <c r="A125" s="42">
        <v>22</v>
      </c>
      <c r="B125" s="43" t="str">
        <f t="shared" si="13"/>
        <v/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3"/>
        <v/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3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ref="B128:B129" si="16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4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58" si="17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7"/>
        <v>ANTHONY JAVIER JOSEPH KURNIAWAN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8">IFERROR(ROUND(AVERAGE(C136:L136),2),"")</f>
        <v/>
      </c>
    </row>
    <row r="137" spans="1:13" x14ac:dyDescent="0.35">
      <c r="A137" s="42">
        <v>3</v>
      </c>
      <c r="B137" s="43" t="str">
        <f t="shared" si="17"/>
        <v>ARTHUR PHARRELL SIRAPANDJI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8"/>
        <v/>
      </c>
    </row>
    <row r="138" spans="1:13" x14ac:dyDescent="0.35">
      <c r="A138" s="42">
        <v>4</v>
      </c>
      <c r="B138" s="43" t="str">
        <f t="shared" si="17"/>
        <v>BRANDON JOSHUA HAHOLONGAN N.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8"/>
        <v/>
      </c>
    </row>
    <row r="139" spans="1:13" x14ac:dyDescent="0.35">
      <c r="A139" s="42">
        <v>5</v>
      </c>
      <c r="B139" s="43" t="str">
        <f t="shared" si="17"/>
        <v>DANIEL JUSTIN CHANG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8"/>
        <v/>
      </c>
    </row>
    <row r="140" spans="1:13" x14ac:dyDescent="0.35">
      <c r="A140" s="42">
        <v>6</v>
      </c>
      <c r="B140" s="43" t="str">
        <f t="shared" si="17"/>
        <v xml:space="preserve">DARLENE HENDRANATA PUTRI 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8"/>
        <v/>
      </c>
    </row>
    <row r="141" spans="1:13" x14ac:dyDescent="0.35">
      <c r="A141" s="42">
        <v>7</v>
      </c>
      <c r="B141" s="43" t="str">
        <f t="shared" si="17"/>
        <v>EMMANUEL EMILIO BANGUN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8"/>
        <v/>
      </c>
    </row>
    <row r="142" spans="1:13" x14ac:dyDescent="0.35">
      <c r="A142" s="42">
        <v>8</v>
      </c>
      <c r="B142" s="43" t="str">
        <f t="shared" si="17"/>
        <v>FELINA VIRIYA IRAWAN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8"/>
        <v/>
      </c>
    </row>
    <row r="143" spans="1:13" x14ac:dyDescent="0.35">
      <c r="A143" s="42">
        <v>9</v>
      </c>
      <c r="B143" s="43" t="str">
        <f t="shared" si="17"/>
        <v>JEREMY CLEMENT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8"/>
        <v/>
      </c>
    </row>
    <row r="144" spans="1:13" x14ac:dyDescent="0.35">
      <c r="A144" s="42">
        <v>10</v>
      </c>
      <c r="B144" s="43" t="str">
        <f t="shared" si="17"/>
        <v>JESSALYN WYNNA NOORLI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8"/>
        <v/>
      </c>
    </row>
    <row r="145" spans="1:13" x14ac:dyDescent="0.35">
      <c r="A145" s="42">
        <v>11</v>
      </c>
      <c r="B145" s="43" t="str">
        <f t="shared" si="17"/>
        <v>JOCELYN MICHELLA YOUNG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8"/>
        <v/>
      </c>
    </row>
    <row r="146" spans="1:13" x14ac:dyDescent="0.35">
      <c r="A146" s="42">
        <v>12</v>
      </c>
      <c r="B146" s="43" t="str">
        <f t="shared" si="17"/>
        <v>JUSTIN SURLAYA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8"/>
        <v/>
      </c>
    </row>
    <row r="147" spans="1:13" x14ac:dyDescent="0.35">
      <c r="A147" s="42">
        <v>13</v>
      </c>
      <c r="B147" s="43" t="str">
        <f t="shared" si="17"/>
        <v>KEISHA VIOLA NEVALINA JAYA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8"/>
        <v/>
      </c>
    </row>
    <row r="148" spans="1:13" x14ac:dyDescent="0.35">
      <c r="A148" s="42">
        <v>14</v>
      </c>
      <c r="B148" s="43" t="str">
        <f t="shared" si="17"/>
        <v>KIM GUN HEE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8"/>
        <v/>
      </c>
    </row>
    <row r="149" spans="1:13" x14ac:dyDescent="0.35">
      <c r="A149" s="42">
        <v>15</v>
      </c>
      <c r="B149" s="43" t="str">
        <f t="shared" si="17"/>
        <v>KIMBERLEY SHANON ANNABELLE GANAP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8"/>
        <v/>
      </c>
    </row>
    <row r="150" spans="1:13" x14ac:dyDescent="0.35">
      <c r="A150" s="42">
        <v>16</v>
      </c>
      <c r="B150" s="43" t="str">
        <f t="shared" si="17"/>
        <v>MARIA NATHANIA BUDIARSO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8"/>
        <v/>
      </c>
    </row>
    <row r="151" spans="1:13" x14ac:dyDescent="0.35">
      <c r="A151" s="42">
        <v>17</v>
      </c>
      <c r="B151" s="43" t="str">
        <f t="shared" si="17"/>
        <v>RAYHAN SANTOSO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8"/>
        <v/>
      </c>
    </row>
    <row r="152" spans="1:13" x14ac:dyDescent="0.35">
      <c r="A152" s="42">
        <v>18</v>
      </c>
      <c r="B152" s="43" t="str">
        <f t="shared" si="17"/>
        <v>SHARON MARGARETHA GINAT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8"/>
        <v/>
      </c>
    </row>
    <row r="153" spans="1:13" x14ac:dyDescent="0.35">
      <c r="A153" s="42">
        <v>19</v>
      </c>
      <c r="B153" s="43" t="str">
        <f t="shared" si="17"/>
        <v>WILSON AURELIUS RUSMANA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8"/>
        <v/>
      </c>
    </row>
    <row r="154" spans="1:13" x14ac:dyDescent="0.35">
      <c r="A154" s="42">
        <v>20</v>
      </c>
      <c r="B154" s="43" t="str">
        <f t="shared" si="17"/>
        <v/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8"/>
        <v/>
      </c>
    </row>
    <row r="155" spans="1:13" x14ac:dyDescent="0.35">
      <c r="A155" s="42">
        <v>21</v>
      </c>
      <c r="B155" s="43" t="str">
        <f t="shared" si="17"/>
        <v/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8"/>
        <v/>
      </c>
    </row>
    <row r="156" spans="1:13" x14ac:dyDescent="0.35">
      <c r="A156" s="42">
        <v>22</v>
      </c>
      <c r="B156" s="43" t="str">
        <f t="shared" si="17"/>
        <v/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8"/>
        <v/>
      </c>
    </row>
    <row r="157" spans="1:13" x14ac:dyDescent="0.35">
      <c r="A157" s="42">
        <v>23</v>
      </c>
      <c r="B157" s="43" t="str">
        <f t="shared" si="17"/>
        <v/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8"/>
        <v/>
      </c>
    </row>
    <row r="158" spans="1:13" x14ac:dyDescent="0.35">
      <c r="A158" s="42">
        <v>24</v>
      </c>
      <c r="B158" s="43" t="str">
        <f t="shared" si="17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8"/>
        <v/>
      </c>
    </row>
    <row r="159" spans="1:13" x14ac:dyDescent="0.35">
      <c r="A159" s="42">
        <v>25</v>
      </c>
      <c r="B159" s="43" t="str">
        <f t="shared" ref="B159:B160" si="19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8"/>
        <v/>
      </c>
    </row>
    <row r="160" spans="1:13" x14ac:dyDescent="0.35">
      <c r="A160" s="42">
        <v>26</v>
      </c>
      <c r="B160" s="43" t="str">
        <f t="shared" si="19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8"/>
        <v/>
      </c>
    </row>
    <row r="163" spans="1:13" x14ac:dyDescent="0.35">
      <c r="A163" s="64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89" si="20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ref="B190:B191" si="22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2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algorithmName="SHA-512" hashValue="eZ+/jBnjR0Gc5DbIWAth2MvgsLdkgX+BejufikYcQy4tSqjMOM1HXUcCwJY6WmnbyeNYgObsIoDK95on20i74g==" saltValue="ySwlPvwMH1tARJVWGACMhQ==" spinCount="100000" sheet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ARTHUR PHARRELL SIRAPANDJI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5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AARON JOAQUIN KARNA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ARTHUR PHARRELL SIRAPANDJI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DANIEL JUSTIN CHANG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EMMANUEL EMILIO BANGUN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FELINA VIRIYA IRAWAN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JEREMY CLEMENT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JESSALYN WYNNA NOORLI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JOCELYN MICHELLA YOUNG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JUSTIN SURLAYA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KIM GUN HEE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MARIA NATHANIA BUDIARSO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RAYHAN SANTOSO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SHARON MARGARETHA GINAT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WILSON AURELIUS RUSMANA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2">B11</f>
        <v>AARON JOAQUIN KARNA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5">
      <c r="A43" s="42">
        <v>2</v>
      </c>
      <c r="B43" s="43" t="str">
        <f t="shared" si="12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5">
      <c r="A44" s="42">
        <v>3</v>
      </c>
      <c r="B44" s="43" t="str">
        <f t="shared" si="12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5">
      <c r="A45" s="42">
        <v>4</v>
      </c>
      <c r="B45" s="43" t="str">
        <f t="shared" si="12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5">
      <c r="A46" s="42">
        <v>5</v>
      </c>
      <c r="B46" s="43" t="str">
        <f t="shared" si="12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5">
      <c r="A47" s="42">
        <v>6</v>
      </c>
      <c r="B47" s="43" t="str">
        <f t="shared" si="12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5">
      <c r="A48" s="42">
        <v>7</v>
      </c>
      <c r="B48" s="43" t="str">
        <f t="shared" si="12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5">
      <c r="A49" s="42">
        <v>8</v>
      </c>
      <c r="B49" s="43" t="str">
        <f t="shared" si="12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5">
      <c r="A50" s="42">
        <v>9</v>
      </c>
      <c r="B50" s="43" t="str">
        <f t="shared" si="12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5">
      <c r="A51" s="42">
        <v>10</v>
      </c>
      <c r="B51" s="43" t="str">
        <f t="shared" si="12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5">
      <c r="A52" s="42">
        <v>11</v>
      </c>
      <c r="B52" s="43" t="str">
        <f t="shared" si="12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5">
      <c r="A53" s="42">
        <v>12</v>
      </c>
      <c r="B53" s="43" t="str">
        <f t="shared" si="12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5">
      <c r="A54" s="42">
        <v>13</v>
      </c>
      <c r="B54" s="43" t="str">
        <f t="shared" si="12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5">
      <c r="A55" s="42">
        <v>14</v>
      </c>
      <c r="B55" s="43" t="str">
        <f t="shared" si="12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5">
      <c r="A56" s="42">
        <v>15</v>
      </c>
      <c r="B56" s="43" t="str">
        <f t="shared" si="12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5">
      <c r="A57" s="42">
        <v>16</v>
      </c>
      <c r="B57" s="43" t="str">
        <f t="shared" si="12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5">
      <c r="A58" s="42">
        <v>17</v>
      </c>
      <c r="B58" s="43" t="str">
        <f t="shared" si="12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5">
      <c r="A59" s="42">
        <v>18</v>
      </c>
      <c r="B59" s="43" t="str">
        <f t="shared" si="12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5">
      <c r="A60" s="42">
        <v>19</v>
      </c>
      <c r="B60" s="43" t="str">
        <f t="shared" si="12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4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4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5">
      <c r="A75" s="42">
        <v>3</v>
      </c>
      <c r="B75" s="43" t="str">
        <f t="shared" si="14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5">
      <c r="A76" s="42">
        <v>4</v>
      </c>
      <c r="B76" s="43" t="str">
        <f t="shared" si="14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5">
      <c r="A77" s="42">
        <v>5</v>
      </c>
      <c r="B77" s="43" t="str">
        <f t="shared" si="14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5">
      <c r="A78" s="42">
        <v>6</v>
      </c>
      <c r="B78" s="43" t="str">
        <f t="shared" si="14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5">
      <c r="A79" s="42">
        <v>7</v>
      </c>
      <c r="B79" s="43" t="str">
        <f t="shared" si="14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5">
      <c r="A80" s="42">
        <v>8</v>
      </c>
      <c r="B80" s="43" t="str">
        <f t="shared" si="14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5">
      <c r="A81" s="42">
        <v>9</v>
      </c>
      <c r="B81" s="43" t="str">
        <f t="shared" si="14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5">
      <c r="A82" s="42">
        <v>10</v>
      </c>
      <c r="B82" s="43" t="str">
        <f t="shared" si="14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5">
      <c r="A83" s="42">
        <v>11</v>
      </c>
      <c r="B83" s="43" t="str">
        <f t="shared" si="14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5">
      <c r="A84" s="42">
        <v>12</v>
      </c>
      <c r="B84" s="43" t="str">
        <f t="shared" si="14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5">
      <c r="A85" s="42">
        <v>13</v>
      </c>
      <c r="B85" s="43" t="str">
        <f t="shared" si="14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5">
      <c r="A86" s="42">
        <v>14</v>
      </c>
      <c r="B86" s="43" t="str">
        <f t="shared" si="14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5">
      <c r="A87" s="42">
        <v>15</v>
      </c>
      <c r="B87" s="43" t="str">
        <f t="shared" si="14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5">
      <c r="A88" s="42">
        <v>16</v>
      </c>
      <c r="B88" s="43" t="str">
        <f t="shared" si="14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5">
      <c r="A89" s="42">
        <v>17</v>
      </c>
      <c r="B89" s="43" t="str">
        <f t="shared" si="14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5">
      <c r="A90" s="42">
        <v>18</v>
      </c>
      <c r="B90" s="43" t="str">
        <f t="shared" si="14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5">
      <c r="A91" s="42">
        <v>19</v>
      </c>
      <c r="B91" s="43" t="str">
        <f t="shared" si="14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6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5">
      <c r="A106" s="42">
        <v>3</v>
      </c>
      <c r="B106" s="43" t="str">
        <f t="shared" si="16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8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8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5">
      <c r="A137" s="42">
        <v>3</v>
      </c>
      <c r="B137" s="43" t="str">
        <f t="shared" si="18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5">
      <c r="A138" s="42">
        <v>4</v>
      </c>
      <c r="B138" s="43" t="str">
        <f t="shared" si="18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5">
      <c r="A139" s="42">
        <v>5</v>
      </c>
      <c r="B139" s="43" t="str">
        <f t="shared" si="18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5">
      <c r="A140" s="42">
        <v>6</v>
      </c>
      <c r="B140" s="43" t="str">
        <f t="shared" si="18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5">
      <c r="A141" s="42">
        <v>7</v>
      </c>
      <c r="B141" s="43" t="str">
        <f t="shared" si="18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5">
      <c r="A142" s="42">
        <v>8</v>
      </c>
      <c r="B142" s="43" t="str">
        <f t="shared" si="18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5">
      <c r="A143" s="42">
        <v>9</v>
      </c>
      <c r="B143" s="43" t="str">
        <f t="shared" si="18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5">
      <c r="A144" s="42">
        <v>10</v>
      </c>
      <c r="B144" s="43" t="str">
        <f t="shared" si="18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5">
      <c r="A145" s="42">
        <v>11</v>
      </c>
      <c r="B145" s="43" t="str">
        <f t="shared" si="18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5">
      <c r="A146" s="42">
        <v>12</v>
      </c>
      <c r="B146" s="43" t="str">
        <f t="shared" si="18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5">
      <c r="A147" s="42">
        <v>13</v>
      </c>
      <c r="B147" s="43" t="str">
        <f t="shared" si="18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5">
      <c r="A148" s="42">
        <v>14</v>
      </c>
      <c r="B148" s="43" t="str">
        <f t="shared" si="18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5">
      <c r="A149" s="42">
        <v>15</v>
      </c>
      <c r="B149" s="43" t="str">
        <f t="shared" si="18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5">
      <c r="A150" s="42">
        <v>16</v>
      </c>
      <c r="B150" s="43" t="str">
        <f t="shared" si="18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5">
      <c r="A151" s="42">
        <v>17</v>
      </c>
      <c r="B151" s="43" t="str">
        <f t="shared" si="18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5">
      <c r="A152" s="42">
        <v>18</v>
      </c>
      <c r="B152" s="43" t="str">
        <f t="shared" si="18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5">
      <c r="A153" s="42">
        <v>19</v>
      </c>
      <c r="B153" s="43" t="str">
        <f t="shared" si="18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20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ARTHUR PHARRELL SIRAPANDJI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ARTHUR PHARRELL SIRAPANDJI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5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6" width="13.1796875" style="39" customWidth="1"/>
    <col min="7" max="7" width="14" style="39" customWidth="1"/>
    <col min="8" max="16384" width="9.08984375" style="39"/>
  </cols>
  <sheetData>
    <row r="1" spans="1:8" x14ac:dyDescent="0.35">
      <c r="A1" s="86" t="s">
        <v>267</v>
      </c>
      <c r="B1" s="86"/>
      <c r="C1" s="86"/>
      <c r="D1" s="86"/>
      <c r="E1" s="86"/>
      <c r="F1" s="86"/>
      <c r="G1" s="86"/>
    </row>
    <row r="2" spans="1:8" x14ac:dyDescent="0.35">
      <c r="A2" s="86" t="s">
        <v>0</v>
      </c>
      <c r="B2" s="86"/>
      <c r="C2" s="86"/>
      <c r="D2" s="86"/>
      <c r="E2" s="86"/>
      <c r="F2" s="86"/>
      <c r="G2" s="86"/>
    </row>
    <row r="3" spans="1:8" x14ac:dyDescent="0.35">
      <c r="A3" s="86"/>
      <c r="B3" s="86"/>
      <c r="C3" s="86"/>
      <c r="D3" s="86"/>
      <c r="E3" s="86"/>
      <c r="F3" s="86"/>
      <c r="G3" s="86"/>
    </row>
    <row r="4" spans="1:8" x14ac:dyDescent="0.35">
      <c r="C4" s="40"/>
      <c r="D4" s="40"/>
      <c r="E4" s="40"/>
      <c r="F4" s="40"/>
      <c r="G4" s="40"/>
    </row>
    <row r="5" spans="1:8" x14ac:dyDescent="0.35">
      <c r="A5" s="40" t="s">
        <v>1</v>
      </c>
      <c r="B5" s="40" t="str">
        <f>": "&amp;Input!K16</f>
        <v>: 8.1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5">
      <c r="A6" s="40" t="s">
        <v>2</v>
      </c>
      <c r="B6" s="50" t="str">
        <f>": "&amp;Input!D16</f>
        <v>: Seni Budaya (Choir)</v>
      </c>
      <c r="E6" s="40"/>
    </row>
    <row r="7" spans="1:8" x14ac:dyDescent="0.35">
      <c r="A7" s="40" t="s">
        <v>3</v>
      </c>
      <c r="B7" s="50" t="str">
        <f>": "&amp;Input!D15</f>
        <v>: Henky Prionggo</v>
      </c>
      <c r="E7" s="40"/>
    </row>
    <row r="8" spans="1:8" x14ac:dyDescent="0.35">
      <c r="A8" s="40"/>
      <c r="B8" s="40"/>
      <c r="C8" s="40"/>
      <c r="D8" s="40"/>
      <c r="E8" s="40"/>
      <c r="F8" s="40"/>
      <c r="G8" s="40"/>
    </row>
    <row r="9" spans="1:8" ht="29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5">
      <c r="A10" s="42">
        <v>1</v>
      </c>
      <c r="B10" s="43" t="str">
        <f>Input!B25</f>
        <v>AARON JOAQUIN KARNA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5">
      <c r="A11" s="42">
        <v>2</v>
      </c>
      <c r="B11" s="43" t="str">
        <f>Input!B26</f>
        <v>ANTHONY JAVIER JOSEPH KURNIAWAN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5">
      <c r="A12" s="42">
        <v>3</v>
      </c>
      <c r="B12" s="43" t="str">
        <f>Input!B27</f>
        <v>ARTHUR PHARRELL SIRAPANDJI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5">
      <c r="A13" s="42">
        <v>4</v>
      </c>
      <c r="B13" s="43" t="str">
        <f>Input!B28</f>
        <v>BRANDON JOSHUA HAHOLONGAN N.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5">
      <c r="A14" s="42">
        <v>5</v>
      </c>
      <c r="B14" s="43" t="str">
        <f>Input!B29</f>
        <v>DANIEL JUSTIN CHANG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5">
      <c r="A15" s="42">
        <v>6</v>
      </c>
      <c r="B15" s="43" t="str">
        <f>Input!B30</f>
        <v xml:space="preserve">DARLENE HENDRANATA PUTRI 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5">
      <c r="A16" s="42">
        <v>7</v>
      </c>
      <c r="B16" s="43" t="str">
        <f>Input!B31</f>
        <v>EMMANUEL EMILIO BANGUN</v>
      </c>
      <c r="C16" s="42">
        <f>'Term 1'!M17</f>
        <v>85.4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5">
      <c r="A17" s="42">
        <v>8</v>
      </c>
      <c r="B17" s="43" t="str">
        <f>Input!B32</f>
        <v>FELINA VIRIYA IRAWAN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5">
      <c r="A18" s="42">
        <v>9</v>
      </c>
      <c r="B18" s="43" t="str">
        <f>Input!B33</f>
        <v>JEREMY CLEMENT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5">
      <c r="A19" s="42">
        <v>10</v>
      </c>
      <c r="B19" s="43" t="str">
        <f>Input!B34</f>
        <v>JESSALYN WYNNA NOORLI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5">
      <c r="A20" s="42">
        <v>11</v>
      </c>
      <c r="B20" s="43" t="str">
        <f>Input!B35</f>
        <v>JOCELYN MICHELLA YOUNG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5">
      <c r="A21" s="42">
        <v>12</v>
      </c>
      <c r="B21" s="43" t="str">
        <f>Input!B36</f>
        <v>JUSTIN SURLAYA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5">
      <c r="A22" s="42">
        <v>13</v>
      </c>
      <c r="B22" s="43" t="str">
        <f>Input!B37</f>
        <v>KEISHA VIOLA NEVALINA JAYA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5">
      <c r="A23" s="42">
        <v>14</v>
      </c>
      <c r="B23" s="43" t="str">
        <f>Input!B38</f>
        <v>KIM GUN HEE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5">
      <c r="A24" s="42">
        <v>15</v>
      </c>
      <c r="B24" s="43" t="str">
        <f>Input!B39</f>
        <v>KIMBERLEY SHANON ANNABELLE GANAP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5">
      <c r="A25" s="42">
        <v>16</v>
      </c>
      <c r="B25" s="43" t="str">
        <f>Input!B40</f>
        <v>MARIA NATHANIA BUDIARSO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5">
      <c r="A26" s="42">
        <v>17</v>
      </c>
      <c r="B26" s="43" t="str">
        <f>Input!B41</f>
        <v>RAYHAN SANTOSO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5">
      <c r="A27" s="42">
        <v>18</v>
      </c>
      <c r="B27" s="43" t="str">
        <f>Input!B42</f>
        <v>SHARON MARGARETHA GINAT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5">
      <c r="A28" s="42">
        <v>19</v>
      </c>
      <c r="B28" s="43" t="str">
        <f>Input!B43</f>
        <v>WILSON AURELIUS RUSMANA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5">
      <c r="F36" s="39" t="s">
        <v>268</v>
      </c>
      <c r="G36" s="85">
        <f ca="1">NOW()</f>
        <v>43376.525005208336</v>
      </c>
      <c r="H36" s="85"/>
      <c r="I36" s="85"/>
    </row>
    <row r="37" spans="1:9" x14ac:dyDescent="0.35">
      <c r="G37" s="44" t="s">
        <v>9</v>
      </c>
    </row>
    <row r="40" spans="1:9" x14ac:dyDescent="0.35">
      <c r="G40" s="44" t="str">
        <f>Input!D15</f>
        <v>Henky Prionggo</v>
      </c>
    </row>
    <row r="41" spans="1:9" x14ac:dyDescent="0.35">
      <c r="B41" s="65"/>
    </row>
    <row r="42" spans="1:9" x14ac:dyDescent="0.35">
      <c r="B42" s="65"/>
    </row>
    <row r="43" spans="1:9" x14ac:dyDescent="0.35">
      <c r="B43" s="65"/>
    </row>
    <row r="44" spans="1:9" x14ac:dyDescent="0.35">
      <c r="B44" s="65"/>
    </row>
    <row r="45" spans="1:9" x14ac:dyDescent="0.35">
      <c r="B45" s="65"/>
    </row>
    <row r="46" spans="1:9" x14ac:dyDescent="0.35">
      <c r="B46" s="65"/>
    </row>
    <row r="47" spans="1:9" x14ac:dyDescent="0.35">
      <c r="B47" s="65"/>
    </row>
    <row r="48" spans="1:9" x14ac:dyDescent="0.35">
      <c r="B48" s="65"/>
    </row>
    <row r="49" spans="2:2" x14ac:dyDescent="0.35">
      <c r="B49" s="65"/>
    </row>
    <row r="50" spans="2:2" x14ac:dyDescent="0.35">
      <c r="B50" s="65"/>
    </row>
    <row r="51" spans="2:2" x14ac:dyDescent="0.35">
      <c r="B51" s="65"/>
    </row>
    <row r="52" spans="2:2" x14ac:dyDescent="0.35">
      <c r="B52" s="65"/>
    </row>
    <row r="53" spans="2:2" x14ac:dyDescent="0.35">
      <c r="B53" s="65"/>
    </row>
    <row r="54" spans="2:2" x14ac:dyDescent="0.35">
      <c r="B54" s="65"/>
    </row>
    <row r="55" spans="2:2" x14ac:dyDescent="0.35">
      <c r="B55" s="65"/>
    </row>
    <row r="56" spans="2:2" x14ac:dyDescent="0.35">
      <c r="B56" s="65"/>
    </row>
    <row r="57" spans="2:2" x14ac:dyDescent="0.35">
      <c r="B57" s="65"/>
    </row>
    <row r="58" spans="2:2" x14ac:dyDescent="0.35">
      <c r="B58" s="65"/>
    </row>
    <row r="59" spans="2:2" x14ac:dyDescent="0.35">
      <c r="B59" s="65"/>
    </row>
    <row r="60" spans="2:2" x14ac:dyDescent="0.35">
      <c r="B60" s="65"/>
    </row>
    <row r="61" spans="2:2" x14ac:dyDescent="0.35">
      <c r="B61" s="65"/>
    </row>
    <row r="62" spans="2:2" x14ac:dyDescent="0.35">
      <c r="B62" s="65"/>
    </row>
    <row r="63" spans="2:2" x14ac:dyDescent="0.35">
      <c r="B63" s="65"/>
    </row>
    <row r="64" spans="2:2" x14ac:dyDescent="0.35">
      <c r="B64" s="65"/>
    </row>
    <row r="65" spans="2:2" x14ac:dyDescent="0.35">
      <c r="B65" s="65"/>
    </row>
    <row r="66" spans="2:2" x14ac:dyDescent="0.3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2018-10-03T05:36:12Z</dcterms:modified>
</cp:coreProperties>
</file>