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390" yWindow="-135" windowWidth="7335" windowHeight="11760" activeTab="1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4" l="1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10" i="4"/>
  <c r="T11" i="3"/>
  <c r="U11" i="3" s="1"/>
  <c r="T12" i="3"/>
  <c r="U12" i="3"/>
  <c r="T13" i="3"/>
  <c r="U13" i="3" s="1"/>
  <c r="T14" i="3"/>
  <c r="U14" i="3"/>
  <c r="T15" i="3"/>
  <c r="U15" i="3" s="1"/>
  <c r="T16" i="3"/>
  <c r="U16" i="3"/>
  <c r="T17" i="3"/>
  <c r="U17" i="3" s="1"/>
  <c r="T18" i="3"/>
  <c r="U18" i="3"/>
  <c r="T19" i="3"/>
  <c r="U19" i="3" s="1"/>
  <c r="T20" i="3"/>
  <c r="U20" i="3"/>
  <c r="T21" i="3"/>
  <c r="U21" i="3" s="1"/>
  <c r="T22" i="3"/>
  <c r="U22" i="3"/>
  <c r="T23" i="3"/>
  <c r="U23" i="3" s="1"/>
  <c r="T24" i="3"/>
  <c r="U24" i="3"/>
  <c r="T25" i="3"/>
  <c r="U25" i="3" s="1"/>
  <c r="T26" i="3"/>
  <c r="U26" i="3"/>
  <c r="T27" i="3"/>
  <c r="U27" i="3" s="1"/>
  <c r="T28" i="3"/>
  <c r="U28" i="3"/>
  <c r="T29" i="3"/>
  <c r="U29" i="3" s="1"/>
  <c r="T30" i="3"/>
  <c r="U30" i="3"/>
  <c r="T31" i="3"/>
  <c r="U31" i="3" s="1"/>
  <c r="T32" i="3"/>
  <c r="U32" i="3"/>
  <c r="T33" i="3"/>
  <c r="U33" i="3" s="1"/>
  <c r="U10" i="3"/>
  <c r="T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10" i="3"/>
  <c r="I11" i="2"/>
  <c r="K11" i="2" s="1"/>
  <c r="I12" i="2"/>
  <c r="K12" i="2"/>
  <c r="I13" i="2"/>
  <c r="K13" i="2" s="1"/>
  <c r="I14" i="2"/>
  <c r="K14" i="2"/>
  <c r="I15" i="2"/>
  <c r="K15" i="2" s="1"/>
  <c r="I16" i="2"/>
  <c r="K16" i="2"/>
  <c r="I17" i="2"/>
  <c r="K17" i="2" s="1"/>
  <c r="I18" i="2"/>
  <c r="K18" i="2"/>
  <c r="I19" i="2"/>
  <c r="K19" i="2" s="1"/>
  <c r="I20" i="2"/>
  <c r="K20" i="2"/>
  <c r="I21" i="2"/>
  <c r="K21" i="2" s="1"/>
  <c r="I22" i="2"/>
  <c r="K22" i="2"/>
  <c r="I23" i="2"/>
  <c r="K23" i="2" s="1"/>
  <c r="I24" i="2"/>
  <c r="K24" i="2"/>
  <c r="I25" i="2"/>
  <c r="K25" i="2" s="1"/>
  <c r="I26" i="2"/>
  <c r="K26" i="2"/>
  <c r="I27" i="2"/>
  <c r="K27" i="2" s="1"/>
  <c r="I28" i="2"/>
  <c r="K28" i="2"/>
  <c r="I29" i="2"/>
  <c r="K29" i="2" s="1"/>
  <c r="I30" i="2"/>
  <c r="K30" i="2"/>
  <c r="I31" i="2"/>
  <c r="K31" i="2" s="1"/>
  <c r="I32" i="2"/>
  <c r="K32" i="2"/>
  <c r="I33" i="2"/>
  <c r="K33" i="2" s="1"/>
  <c r="K10" i="2"/>
  <c r="I10" i="2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10" i="1"/>
  <c r="M11" i="1"/>
  <c r="M12" i="1"/>
  <c r="T12" i="1" s="1"/>
  <c r="M13" i="1"/>
  <c r="M14" i="1"/>
  <c r="T14" i="1" s="1"/>
  <c r="M15" i="1"/>
  <c r="T15" i="1" s="1"/>
  <c r="M16" i="1"/>
  <c r="T16" i="1" s="1"/>
  <c r="M17" i="1"/>
  <c r="M18" i="1"/>
  <c r="T18" i="1" s="1"/>
  <c r="M19" i="1"/>
  <c r="T19" i="1" s="1"/>
  <c r="M20" i="1"/>
  <c r="T20" i="1" s="1"/>
  <c r="M21" i="1"/>
  <c r="T21" i="1" s="1"/>
  <c r="M22" i="1"/>
  <c r="M23" i="1"/>
  <c r="T23" i="1" s="1"/>
  <c r="M24" i="1"/>
  <c r="T24" i="1" s="1"/>
  <c r="M25" i="1"/>
  <c r="M26" i="1"/>
  <c r="T26" i="1" s="1"/>
  <c r="M27" i="1"/>
  <c r="T27" i="1" s="1"/>
  <c r="M28" i="1"/>
  <c r="T28" i="1" s="1"/>
  <c r="M29" i="1"/>
  <c r="T29" i="1" s="1"/>
  <c r="M30" i="1"/>
  <c r="T30" i="1" s="1"/>
  <c r="U30" i="1" s="1"/>
  <c r="M31" i="1"/>
  <c r="T31" i="1" s="1"/>
  <c r="M32" i="1"/>
  <c r="T32" i="1" s="1"/>
  <c r="M33" i="1"/>
  <c r="M10" i="1"/>
  <c r="T11" i="1"/>
  <c r="T13" i="1"/>
  <c r="T17" i="1"/>
  <c r="T22" i="1"/>
  <c r="T25" i="1"/>
  <c r="T33" i="1"/>
  <c r="T10" i="1" l="1"/>
  <c r="G39" i="5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L32" i="4"/>
  <c r="M32" i="4" s="1"/>
  <c r="L29" i="4"/>
  <c r="M29" i="4" s="1"/>
  <c r="L24" i="4"/>
  <c r="M24" i="4" s="1"/>
  <c r="L21" i="4"/>
  <c r="M21" i="4" s="1"/>
  <c r="L16" i="4"/>
  <c r="M16" i="4" s="1"/>
  <c r="L13" i="4"/>
  <c r="M13" i="4" s="1"/>
  <c r="V32" i="3"/>
  <c r="W32" i="3" s="1"/>
  <c r="V30" i="3"/>
  <c r="W30" i="3" s="1"/>
  <c r="V28" i="3"/>
  <c r="W28" i="3" s="1"/>
  <c r="V26" i="3"/>
  <c r="W26" i="3" s="1"/>
  <c r="V24" i="3"/>
  <c r="W24" i="3" s="1"/>
  <c r="V22" i="3"/>
  <c r="W22" i="3" s="1"/>
  <c r="V20" i="3"/>
  <c r="W20" i="3" s="1"/>
  <c r="V18" i="3"/>
  <c r="W18" i="3" s="1"/>
  <c r="V16" i="3"/>
  <c r="W16" i="3" s="1"/>
  <c r="V14" i="3"/>
  <c r="W14" i="3" s="1"/>
  <c r="V12" i="3"/>
  <c r="W12" i="3" s="1"/>
  <c r="L11" i="2"/>
  <c r="M11" i="2" s="1"/>
  <c r="L12" i="2"/>
  <c r="M12" i="2" s="1"/>
  <c r="L13" i="2"/>
  <c r="M13" i="2" s="1"/>
  <c r="L15" i="2"/>
  <c r="M15" i="2" s="1"/>
  <c r="L16" i="2"/>
  <c r="M16" i="2" s="1"/>
  <c r="L19" i="2"/>
  <c r="M19" i="2" s="1"/>
  <c r="L20" i="2"/>
  <c r="M20" i="2" s="1"/>
  <c r="L22" i="2"/>
  <c r="M22" i="2" s="1"/>
  <c r="L23" i="2"/>
  <c r="M23" i="2" s="1"/>
  <c r="L24" i="2"/>
  <c r="M24" i="2" s="1"/>
  <c r="L27" i="2"/>
  <c r="M27" i="2" s="1"/>
  <c r="L28" i="2"/>
  <c r="M28" i="2" s="1"/>
  <c r="L29" i="2"/>
  <c r="M29" i="2" s="1"/>
  <c r="D30" i="5"/>
  <c r="L31" i="2"/>
  <c r="M31" i="2" s="1"/>
  <c r="L32" i="2"/>
  <c r="M32" i="2" s="1"/>
  <c r="L10" i="2"/>
  <c r="M10" i="2" s="1"/>
  <c r="U23" i="1"/>
  <c r="V23" i="1" s="1"/>
  <c r="U33" i="1"/>
  <c r="V33" i="1" s="1"/>
  <c r="C18" i="5"/>
  <c r="G18" i="5" s="1"/>
  <c r="H18" i="5" s="1"/>
  <c r="U25" i="1"/>
  <c r="V25" i="1" s="1"/>
  <c r="E30" i="5" l="1"/>
  <c r="E26" i="5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G31" i="5" s="1"/>
  <c r="H31" i="5" s="1"/>
  <c r="C26" i="5"/>
  <c r="G26" i="5" s="1"/>
  <c r="H26" i="5" s="1"/>
  <c r="U26" i="1"/>
  <c r="V26" i="1" s="1"/>
  <c r="C22" i="5"/>
  <c r="G22" i="5" s="1"/>
  <c r="H22" i="5" s="1"/>
  <c r="U22" i="1"/>
  <c r="V22" i="1" s="1"/>
  <c r="U19" i="1"/>
  <c r="V19" i="1" s="1"/>
  <c r="C19" i="5"/>
  <c r="G19" i="5" s="1"/>
  <c r="H19" i="5" s="1"/>
  <c r="U29" i="1"/>
  <c r="V29" i="1" s="1"/>
  <c r="C29" i="5"/>
  <c r="G29" i="5" s="1"/>
  <c r="H29" i="5" s="1"/>
  <c r="U17" i="1"/>
  <c r="V17" i="1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V30" i="1"/>
  <c r="U21" i="1"/>
  <c r="V21" i="1" s="1"/>
  <c r="C21" i="5"/>
  <c r="G21" i="5" s="1"/>
  <c r="H21" i="5" s="1"/>
  <c r="C23" i="5"/>
  <c r="G23" i="5" s="1"/>
  <c r="H23" i="5" s="1"/>
  <c r="C33" i="5"/>
  <c r="G33" i="5" s="1"/>
  <c r="H33" i="5" s="1"/>
  <c r="C25" i="5"/>
  <c r="G25" i="5" s="1"/>
  <c r="H25" i="5" s="1"/>
  <c r="U18" i="1"/>
  <c r="V18" i="1" s="1"/>
  <c r="C15" i="5"/>
  <c r="G15" i="5" s="1"/>
  <c r="H15" i="5" s="1"/>
  <c r="U15" i="1"/>
  <c r="V15" i="1" s="1"/>
  <c r="C14" i="5"/>
  <c r="G14" i="5" s="1"/>
  <c r="H14" i="5" s="1"/>
  <c r="U13" i="1"/>
  <c r="V13" i="1" s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V10" i="3"/>
  <c r="W10" i="3" s="1"/>
  <c r="D10" i="5"/>
  <c r="V25" i="3" l="1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<sst xmlns="http://schemas.openxmlformats.org/spreadsheetml/2006/main" count="502" uniqueCount="405">
  <si>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</si>
  <si>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</si>
  <si>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</si>
  <si>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</si>
  <si>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</si>
  <si>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</si>
  <si>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</si>
  <si>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</si>
  <si>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</si>
  <si>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</si>
  <si>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</si>
  <si>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</si>
  <si>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</si>
  <si>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</si>
  <si>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</si>
  <si>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</si>
  <si>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</si>
  <si>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</si>
  <si>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</si>
  <si>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</si>
  <si>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</si>
  <si>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</si>
  <si>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</si>
  <si>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</si>
  <si>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</si>
  <si>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</si>
  <si>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</si>
  <si>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</si>
  <si>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</si>
  <si>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</si>
  <si>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</si>
  <si>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</si>
  <si>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</si>
  <si>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</si>
  <si>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</si>
  <si>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</si>
  <si>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</si>
  <si>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</si>
  <si>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</si>
  <si>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</si>
  <si>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</si>
  <si>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</si>
  <si>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</si>
  <si>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</si>
  <si>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</si>
  <si>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</si>
  <si>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</si>
  <si>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</si>
  <si>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</si>
  <si>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</si>
  <si>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</si>
  <si>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</si>
  <si>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</si>
  <si>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</si>
  <si>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</si>
  <si>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</si>
  <si>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</si>
  <si>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</si>
  <si>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</si>
  <si>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</si>
  <si>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</si>
  <si>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</si>
  <si>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</si>
  <si>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</si>
  <si>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</si>
  <si>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</si>
  <si>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</si>
  <si>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</si>
  <si>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</si>
  <si>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</si>
  <si>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</si>
  <si>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</si>
  <si>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</si>
  <si>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</si>
  <si>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</si>
  <si>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</si>
  <si>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</si>
  <si>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</si>
  <si>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</si>
  <si>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</si>
  <si>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</si>
  <si>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</si>
  <si>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</si>
  <si>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</si>
  <si>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</si>
  <si>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</si>
  <si>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</si>
  <si>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</si>
  <si>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</si>
  <si>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</si>
  <si>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</si>
  <si>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</si>
  <si>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</si>
  <si>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</si>
  <si>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</si>
  <si>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</si>
  <si>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</si>
  <si>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</si>
  <si>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</si>
  <si>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</si>
  <si>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</si>
  <si>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</si>
  <si>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</si>
  <si>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</si>
  <si>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</si>
  <si>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</si>
  <si>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</si>
  <si>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</si>
  <si>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</si>
  <si>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</si>
  <si>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</si>
  <si>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</si>
  <si>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</si>
  <si>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</si>
  <si>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</si>
  <si>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</si>
  <si>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</si>
  <si>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</si>
  <si>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</si>
  <si>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</si>
  <si>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</si>
  <si>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</si>
  <si>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</si>
  <si>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</si>
  <si>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</si>
  <si>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</si>
  <si>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</si>
  <si>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</si>
  <si>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</si>
  <si>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</si>
  <si>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</si>
  <si>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</si>
  <si>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</si>
  <si>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</si>
  <si>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</si>
  <si>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</si>
  <si>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</si>
  <si>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</si>
  <si>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</si>
  <si>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</si>
  <si>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</si>
  <si>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</si>
  <si>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</si>
  <si>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</si>
  <si>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</si>
  <si>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</si>
  <si>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</si>
  <si>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</si>
  <si>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</si>
  <si>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</si>
  <si>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</si>
  <si>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</si>
  <si>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</si>
  <si>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</si>
  <si>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</si>
  <si>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</si>
  <si>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</si>
  <si>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</si>
  <si>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</si>
  <si>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</si>
  <si>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</si>
  <si>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</si>
  <si>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</si>
  <si>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</si>
  <si>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</si>
  <si>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</si>
  <si>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</si>
  <si>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</si>
  <si>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</si>
  <si>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</si>
  <si>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</si>
  <si>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</si>
  <si>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</si>
  <si>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</si>
  <si>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</si>
  <si>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</si>
  <si>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</si>
  <si>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</si>
  <si>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</si>
  <si>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</si>
  <si>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</si>
  <si>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</si>
  <si>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</si>
  <si>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</si>
  <si>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</si>
  <si>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</si>
  <si>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</si>
  <si>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</si>
  <si>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</si>
  <si>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</si>
  <si>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</si>
  <si>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</si>
  <si>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</si>
  <si>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</si>
  <si>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</si>
  <si>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</si>
  <si>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</si>
  <si>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</si>
  <si>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</si>
  <si>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</si>
  <si>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</si>
  <si>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</si>
  <si>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</si>
  <si>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</si>
  <si>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</si>
  <si>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</si>
  <si>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</si>
  <si>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</si>
  <si>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</si>
  <si>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</si>
  <si>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</si>
  <si>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</si>
  <si>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</si>
  <si>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</si>
  <si>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</si>
  <si>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</si>
  <si>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</si>
  <si>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</si>
  <si>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</si>
  <si>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</si>
  <si>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</si>
  <si>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</si>
  <si>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</si>
  <si>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</si>
  <si>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</si>
  <si>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</si>
  <si>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</si>
  <si>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</si>
  <si>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</si>
  <si>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</si>
  <si>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</si>
  <si>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</si>
  <si>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</si>
  <si>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</si>
  <si>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</si>
  <si>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</si>
  <si>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</si>
  <si>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</si>
  <si>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</si>
  <si>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</si>
  <si>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</si>
  <si>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</si>
  <si>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</si>
  <si>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</si>
  <si>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</si>
  <si>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</si>
  <si>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</si>
  <si>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</si>
  <si>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</si>
  <si>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</si>
  <si>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</si>
  <si>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</si>
  <si>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</si>
  <si>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</si>
  <si>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</si>
  <si>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</si>
  <si>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</si>
  <si>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</si>
  <si>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</si>
  <si>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</si>
  <si>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</si>
  <si>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</si>
  <si>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</si>
  <si>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</si>
  <si>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</si>
  <si>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</si>
  <si>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</si>
  <si>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</si>
  <si>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</si>
  <si>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</si>
  <si>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</si>
  <si>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</si>
  <si>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</si>
  <si>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</si>
  <si>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</si>
  <si>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</si>
  <si>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</si>
  <si>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</si>
  <si>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</si>
  <si>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</si>
  <si>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</si>
  <si>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</si>
  <si>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</si>
  <si>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</si>
  <si>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</si>
  <si>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</si>
  <si>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</si>
  <si>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</si>
  <si>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</si>
  <si>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</si>
  <si>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</si>
  <si>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</si>
  <si>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</si>
  <si>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</si>
  <si>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</si>
  <si>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</si>
  <si>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</si>
  <si>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</si>
  <si>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</si>
  <si>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</si>
  <si>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</si>
  <si>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</si>
  <si>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</si>
  <si>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</si>
  <si>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</si>
  <si>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</si>
  <si>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</si>
  <si>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</si>
  <si>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</si>
  <si>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</si>
  <si>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</si>
  <si>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</si>
  <si>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</si>
  <si>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</si>
  <si>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</si>
  <si>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</si>
  <si>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</si>
  <si>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</si>
  <si>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</si>
  <si>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</si>
  <si>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</si>
  <si>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</si>
  <si>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</si>
  <si>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</si>
  <si>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</si>
  <si>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</si>
  <si>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</si>
  <si>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</si>
  <si>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</si>
  <si>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</si>
  <si>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</si>
  <si>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</si>
  <si>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</si>
  <si>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</si>
  <si>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</si>
  <si>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</si>
  <si>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</si>
  <si>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</si>
  <si>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</si>
  <si>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</si>
  <si>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</si>
  <si>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</si>
  <si>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</si>
  <si>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</si>
  <si>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</si>
  <si>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</si>
  <si>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</si>
  <si>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</si>
  <si>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</si>
  <si>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</si>
  <si>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</si>
  <si>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</si>
  <si>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</si>
  <si>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</si>
  <si>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</si>
  <si>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</si>
  <si>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</si>
  <si>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</si>
  <si>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</si>
  <si>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</si>
  <si>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</si>
  <si>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</si>
  <si>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</si>
  <si>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</si>
  <si>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</si>
  <si>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</si>
  <si>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</si>
  <si>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</si>
  <si>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</si>
  <si>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</si>
  <si>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</si>
  <si>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</si>
  <si>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</si>
  <si>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</si>
  <si>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</si>
  <si>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</si>
  <si>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</si>
  <si>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</si>
  <si>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</si>
  <si>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</si>
  <si>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</si>
  <si>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</si>
  <si>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</si>
  <si>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</si>
  <si>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</si>
  <si>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</si>
  <si>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</si>
  <si>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</si>
  <si>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</si>
  <si>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</si>
  <si>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</si>
  <si>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</si>
  <si>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</si>
  <si>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</si>
  <si>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</si>
  <si>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</si>
  <si>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</si>
  <si>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</si>
  <si>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</si>
  <si>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</si>
  <si>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</si>
  <si>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</si>
  <si>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KIM GUN HEE</t>
  </si>
  <si>
    <t>Handy</t>
  </si>
  <si>
    <t>ICA ART AND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</si>
</sst>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0" fillId="0" borderId="0" xfId="0" applyProtection="1">
      <protection locked="0"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5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60" t="s">
        <v>41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5"/>
    </row>
    <row r="3" spans="2:15" ht="45" x14ac:dyDescent="0.6">
      <c r="B3" s="61" t="s">
        <v>42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2" t="s">
        <v>403</v>
      </c>
      <c r="E15" s="62"/>
      <c r="F15" s="62"/>
      <c r="G15" s="62"/>
      <c r="H15" s="62"/>
      <c r="I15" s="11" t="s">
        <v>44</v>
      </c>
      <c r="J15" s="10" t="s">
        <v>26</v>
      </c>
      <c r="K15" s="12" t="s">
        <v>45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3" t="s">
        <v>404</v>
      </c>
      <c r="E16" s="63"/>
      <c r="F16" s="63"/>
      <c r="G16" s="63"/>
      <c r="H16" s="63"/>
      <c r="I16" s="19" t="s">
        <v>47</v>
      </c>
      <c r="J16" s="18" t="s">
        <v>26</v>
      </c>
      <c r="K16" s="20">
        <v>10.4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4" t="s">
        <v>48</v>
      </c>
      <c r="E17" s="64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9" t="s">
        <v>50</v>
      </c>
      <c r="E18" s="59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4" spans="1:41" ht="12.75" hidden="1" customHeight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10.1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ALEXANDER JONATHAN K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10.199999999999999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ALFONADI SUTEDJA</v>
      </c>
      <c r="L26" s="6">
        <v>7.3</v>
      </c>
      <c r="M26" s="6">
        <v>10.3</v>
      </c>
      <c r="N26" s="6">
        <f t="shared" si="0"/>
        <v>10.3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ANASTASYA AUDREY W</v>
      </c>
      <c r="K27" s="6" t="s">
        <v>48</v>
      </c>
      <c r="L27" s="6">
        <v>7.4</v>
      </c>
      <c r="M27" s="6">
        <v>10.4</v>
      </c>
      <c r="N27" s="6">
        <f t="shared" si="0"/>
        <v>10.4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330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ASHLEY EUGENEA C</v>
      </c>
      <c r="K28" s="6" t="s">
        <v>54</v>
      </c>
      <c r="L28" s="6">
        <v>8.1</v>
      </c>
      <c r="M28" s="41" t="s">
        <v>56</v>
      </c>
      <c r="N28" s="6" t="str">
        <f t="shared" si="0"/>
        <v xml:space="preserve"> 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334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CATHERINA C</v>
      </c>
      <c r="L29" s="6">
        <v>8.1999999999999993</v>
      </c>
      <c r="M29" s="41" t="s">
        <v>56</v>
      </c>
      <c r="N29" s="6" t="str">
        <f t="shared" si="0"/>
        <v xml:space="preserve"> 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338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CHRISTOPHER CONAN K.</v>
      </c>
      <c r="L30" s="6">
        <v>8.3000000000000007</v>
      </c>
      <c r="M30" s="41" t="s">
        <v>56</v>
      </c>
      <c r="N30" s="6" t="str">
        <f t="shared" si="0"/>
        <v xml:space="preserve"> 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342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CLARISSA NAGA WIJAYA</v>
      </c>
      <c r="L31" s="6">
        <v>8.4</v>
      </c>
      <c r="M31" s="41" t="s">
        <v>56</v>
      </c>
      <c r="N31" s="6" t="str">
        <f t="shared" si="0"/>
        <v xml:space="preserve"> 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346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DAPHNE W</v>
      </c>
      <c r="L32" s="6">
        <v>9.1</v>
      </c>
      <c r="M32" s="41" t="s">
        <v>56</v>
      </c>
      <c r="N32" s="6" t="str">
        <f t="shared" si="0"/>
        <v xml:space="preserve"> 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350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DARREL SANJAYA</v>
      </c>
      <c r="L33" s="6">
        <v>9.1999999999999993</v>
      </c>
      <c r="M33" s="41" t="s">
        <v>56</v>
      </c>
      <c r="N33" s="6" t="str">
        <f t="shared" si="0"/>
        <v xml:space="preserve"> 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354</v>
      </c>
      <c r="AD33" s="1" t="s">
        <v>351</v>
      </c>
      <c r="AE33" s="1" t="s">
        <v>352</v>
      </c>
      <c r="AF33" s="1" t="s">
        <v>326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DAVINA RENATA L</v>
      </c>
      <c r="L34" s="6">
        <v>9.3000000000000007</v>
      </c>
      <c r="M34" s="41" t="s">
        <v>56</v>
      </c>
      <c r="N34" s="6" t="str">
        <f t="shared" si="0"/>
        <v xml:space="preserve"> 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358</v>
      </c>
      <c r="AD34" s="1" t="s">
        <v>355</v>
      </c>
      <c r="AE34" s="1" t="s">
        <v>356</v>
      </c>
      <c r="AF34" s="1" t="s">
        <v>353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DYANTHA HENDRANATA PUTRI</v>
      </c>
      <c r="L35" s="6">
        <v>9.4</v>
      </c>
      <c r="M35" s="41" t="s">
        <v>56</v>
      </c>
      <c r="N35" s="6" t="str">
        <f t="shared" si="0"/>
        <v xml:space="preserve"> 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362</v>
      </c>
      <c r="AD35" s="1" t="s">
        <v>359</v>
      </c>
      <c r="AE35" s="1" t="s">
        <v>360</v>
      </c>
      <c r="AF35" s="1" t="s">
        <v>357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DYLAN GIVEN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366</v>
      </c>
      <c r="AD36" s="1" t="s">
        <v>363</v>
      </c>
      <c r="AE36" s="1" t="s">
        <v>364</v>
      </c>
      <c r="AF36" s="1" t="s">
        <v>361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FLORINE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370</v>
      </c>
      <c r="AD37" s="1" t="s">
        <v>367</v>
      </c>
      <c r="AE37" s="1" t="s">
        <v>368</v>
      </c>
      <c r="AF37" s="1" t="s">
        <v>365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JOANNA CAROLINE C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374</v>
      </c>
      <c r="AD38" s="1" t="s">
        <v>371</v>
      </c>
      <c r="AE38" s="1" t="s">
        <v>372</v>
      </c>
      <c r="AF38" s="1" t="s">
        <v>369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JONATHAN DAVIDSON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378</v>
      </c>
      <c r="AD39" s="1" t="s">
        <v>375</v>
      </c>
      <c r="AE39" s="1" t="s">
        <v>376</v>
      </c>
      <c r="AF39" s="1" t="s">
        <v>373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JONATHAN LIE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382</v>
      </c>
      <c r="AD40" s="1" t="s">
        <v>379</v>
      </c>
      <c r="AE40" s="1" t="s">
        <v>380</v>
      </c>
      <c r="AF40" s="1" t="s">
        <v>377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KELVIN JO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386</v>
      </c>
      <c r="AD41" s="1" t="s">
        <v>383</v>
      </c>
      <c r="AE41" s="1" t="s">
        <v>384</v>
      </c>
      <c r="AF41" s="1" t="s">
        <v>381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MARCELINUS GEORGIO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390</v>
      </c>
      <c r="AD42" s="1" t="s">
        <v>387</v>
      </c>
      <c r="AE42" s="1" t="s">
        <v>388</v>
      </c>
      <c r="AF42" s="1" t="s">
        <v>385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MATTHEW REYNALDI J</v>
      </c>
      <c r="P43" s="8">
        <v>20</v>
      </c>
      <c r="Q43" s="33" t="s">
        <v>402</v>
      </c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394</v>
      </c>
      <c r="AD43" s="1" t="s">
        <v>391</v>
      </c>
      <c r="AE43" s="1" t="s">
        <v>392</v>
      </c>
      <c r="AF43" s="1" t="s">
        <v>389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N. JASON L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398</v>
      </c>
      <c r="AD44" s="1" t="s">
        <v>395</v>
      </c>
      <c r="AE44" s="1" t="s">
        <v>396</v>
      </c>
      <c r="AF44" s="1" t="s">
        <v>393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 xml:space="preserve">STEVEN CHRISTIAN </v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/>
      <c r="AD45" s="1"/>
      <c r="AE45" s="1"/>
      <c r="AF45" s="1" t="s">
        <v>397</v>
      </c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/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/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  <row r="51" spans="1:41" hidden="1" x14ac:dyDescent="0.25"/>
  </sheetData>
  <sheetProtection algorithmName="SHA-512" hashValue="eS0374FkvQsNBrv1AGVHaWrKLcAaz2TBR4zkHsWsyrWFX5h812P+BtcdBNS+lQgzEUwG/X62b4+VhfHW2i1hKg==" saltValue="Yd0EblbzuN18Zj1YH2bVHQ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abSelected="1" topLeftCell="M10" zoomScale="80" zoomScaleNormal="80" workbookViewId="0">
      <selection activeCell="N29" sqref="N29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6" t="s">
        <v>399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</row>
    <row r="2" spans="1:22" x14ac:dyDescent="0.25">
      <c r="A2" s="66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x14ac:dyDescent="0.25">
      <c r="A3" s="66" t="s">
        <v>27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67">
        <f>Input!K16</f>
        <v>10.4</v>
      </c>
      <c r="E5" s="67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ICA ART AND DESIGN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Handy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ALEXANDER JONATHAN K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4" t="e">
        <f>AVERAGE(C10:L10)</f>
        <v>#DIV/0!</v>
      </c>
      <c r="N10" s="51"/>
      <c r="O10" s="51"/>
      <c r="P10" s="51"/>
      <c r="Q10" s="51"/>
      <c r="R10" s="51"/>
      <c r="S10" s="4" t="e">
        <f>AVERAGE(N10:R10)</f>
        <v>#DIV/0!</v>
      </c>
      <c r="T10" s="4" t="e">
        <f>0.05*M10+0.1*S10</f>
        <v>#DIV/0!</v>
      </c>
      <c r="U10" s="42" t="e">
        <f>ROUND(T10/15*100,0)</f>
        <v>#DIV/0!</v>
      </c>
      <c r="V10" s="48" t="e">
        <f>IF(U10&gt;=90,"A*",IF(U10&gt;=80,"A", IF(U10&gt;=70,"B",IF(U10&gt;=60,"C",IF(U10&gt;=50,"D",IF(U10&gt;=40,"E","U"))))))</f>
        <v>#DIV/0!</v>
      </c>
    </row>
    <row r="11" spans="1:22" x14ac:dyDescent="0.25">
      <c r="A11" s="48">
        <v>2</v>
      </c>
      <c r="B11" s="49" t="str">
        <f>Input!B26</f>
        <v>ALFONADI SUTEDJA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AVERAGE(C11:L11)</f>
        <v>#DIV/0!</v>
      </c>
      <c r="N11" s="51"/>
      <c r="O11" s="51"/>
      <c r="P11" s="51"/>
      <c r="Q11" s="51"/>
      <c r="R11" s="51"/>
      <c r="S11" s="4" t="e">
        <f t="shared" ref="S11:S33" si="1">AVERAGE(N11:R11)</f>
        <v>#DIV/0!</v>
      </c>
      <c r="T11" s="4" t="e">
        <f t="shared" ref="T11:T33" si="2">0.05*M11+0.1*S11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25">
      <c r="A12" s="48">
        <v>3</v>
      </c>
      <c r="B12" s="49" t="str">
        <f>Input!B27</f>
        <v>ANASTASYA AUDREY W</v>
      </c>
      <c r="C12" s="51">
        <v>88</v>
      </c>
      <c r="D12" s="51">
        <v>88</v>
      </c>
      <c r="E12" s="58">
        <v>85</v>
      </c>
      <c r="F12" s="51"/>
      <c r="G12" s="51"/>
      <c r="H12" s="51"/>
      <c r="I12" s="51"/>
      <c r="J12" s="51"/>
      <c r="K12" s="51"/>
      <c r="L12" s="51"/>
      <c r="M12" s="4">
        <f t="shared" si="0"/>
        <v>87</v>
      </c>
      <c r="N12" s="51">
        <v>81</v>
      </c>
      <c r="O12" s="51"/>
      <c r="P12" s="51"/>
      <c r="Q12" s="51"/>
      <c r="R12" s="51"/>
      <c r="S12" s="4">
        <f t="shared" ref="S12:S29" si="5">AVERAGE(N12:R12)</f>
        <v>81</v>
      </c>
      <c r="T12" s="4">
        <f t="shared" si="2"/>
        <v>12.45</v>
      </c>
      <c r="U12" s="42">
        <f t="shared" si="3"/>
        <v>83</v>
      </c>
      <c r="V12" s="48" t="str">
        <f t="shared" si="4"/>
        <v>A</v>
      </c>
    </row>
    <row r="13" spans="1:22" x14ac:dyDescent="0.25">
      <c r="A13" s="48">
        <v>4</v>
      </c>
      <c r="B13" s="49" t="str">
        <f>Input!B28</f>
        <v>ASHLEY EUGENEA C</v>
      </c>
      <c r="C13" s="51"/>
      <c r="D13" s="51"/>
      <c r="E13" s="58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5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25">
      <c r="A14" s="48">
        <v>5</v>
      </c>
      <c r="B14" s="49" t="str">
        <f>Input!B29</f>
        <v>CATHERINA C</v>
      </c>
      <c r="C14" s="51"/>
      <c r="D14" s="51"/>
      <c r="E14" s="58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5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25">
      <c r="A15" s="48">
        <v>6</v>
      </c>
      <c r="B15" s="49" t="str">
        <f>Input!B30</f>
        <v>CHRISTOPHER CONAN K.</v>
      </c>
      <c r="C15" s="51"/>
      <c r="D15" s="51"/>
      <c r="E15" s="58"/>
      <c r="F15" s="51"/>
      <c r="G15" s="51"/>
      <c r="H15" s="51"/>
      <c r="I15" s="51"/>
      <c r="J15" s="51"/>
      <c r="K15" s="51"/>
      <c r="L15" s="51"/>
      <c r="M15" s="4" t="e">
        <f t="shared" si="0"/>
        <v>#DIV/0!</v>
      </c>
      <c r="N15" s="51"/>
      <c r="O15" s="51"/>
      <c r="P15" s="51"/>
      <c r="Q15" s="51"/>
      <c r="R15" s="51"/>
      <c r="S15" s="4" t="e">
        <f t="shared" si="5"/>
        <v>#DIV/0!</v>
      </c>
      <c r="T15" s="4" t="e">
        <f t="shared" si="2"/>
        <v>#DIV/0!</v>
      </c>
      <c r="U15" s="42" t="e">
        <f t="shared" si="3"/>
        <v>#DIV/0!</v>
      </c>
      <c r="V15" s="48" t="e">
        <f t="shared" si="4"/>
        <v>#DIV/0!</v>
      </c>
    </row>
    <row r="16" spans="1:22" x14ac:dyDescent="0.25">
      <c r="A16" s="48">
        <v>7</v>
      </c>
      <c r="B16" s="49" t="str">
        <f>Input!B31</f>
        <v>CLARISSA NAGA WIJAYA</v>
      </c>
      <c r="C16" s="51"/>
      <c r="D16" s="51"/>
      <c r="E16" s="58"/>
      <c r="F16" s="51"/>
      <c r="G16" s="51"/>
      <c r="H16" s="51"/>
      <c r="I16" s="51"/>
      <c r="J16" s="51"/>
      <c r="K16" s="51"/>
      <c r="L16" s="51"/>
      <c r="M16" s="4" t="e">
        <f t="shared" si="0"/>
        <v>#DIV/0!</v>
      </c>
      <c r="N16" s="51"/>
      <c r="O16" s="51"/>
      <c r="P16" s="51"/>
      <c r="Q16" s="51"/>
      <c r="R16" s="51"/>
      <c r="S16" s="4" t="e">
        <f t="shared" si="5"/>
        <v>#DIV/0!</v>
      </c>
      <c r="T16" s="4" t="e">
        <f t="shared" si="2"/>
        <v>#DIV/0!</v>
      </c>
      <c r="U16" s="42" t="e">
        <f t="shared" si="3"/>
        <v>#DIV/0!</v>
      </c>
      <c r="V16" s="48" t="e">
        <f t="shared" si="4"/>
        <v>#DIV/0!</v>
      </c>
    </row>
    <row r="17" spans="1:22" x14ac:dyDescent="0.25">
      <c r="A17" s="48">
        <v>8</v>
      </c>
      <c r="B17" s="49" t="str">
        <f>Input!B32</f>
        <v>DAPHNE W</v>
      </c>
      <c r="C17" s="51"/>
      <c r="D17" s="51"/>
      <c r="E17" s="58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5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25">
      <c r="A18" s="48">
        <v>9</v>
      </c>
      <c r="B18" s="49" t="str">
        <f>Input!B33</f>
        <v>DARREL SANJAYA</v>
      </c>
      <c r="C18" s="51"/>
      <c r="D18" s="51"/>
      <c r="E18" s="58"/>
      <c r="F18" s="51"/>
      <c r="G18" s="51"/>
      <c r="H18" s="51"/>
      <c r="I18" s="51"/>
      <c r="J18" s="51"/>
      <c r="K18" s="51"/>
      <c r="L18" s="51"/>
      <c r="M18" s="4" t="e">
        <f t="shared" si="0"/>
        <v>#DIV/0!</v>
      </c>
      <c r="N18" s="51"/>
      <c r="O18" s="51"/>
      <c r="P18" s="51"/>
      <c r="Q18" s="51"/>
      <c r="R18" s="51"/>
      <c r="S18" s="4" t="e">
        <f t="shared" si="5"/>
        <v>#DIV/0!</v>
      </c>
      <c r="T18" s="4" t="e">
        <f t="shared" si="2"/>
        <v>#DIV/0!</v>
      </c>
      <c r="U18" s="42" t="e">
        <f t="shared" si="3"/>
        <v>#DIV/0!</v>
      </c>
      <c r="V18" s="48" t="e">
        <f t="shared" si="4"/>
        <v>#DIV/0!</v>
      </c>
    </row>
    <row r="19" spans="1:22" x14ac:dyDescent="0.25">
      <c r="A19" s="48">
        <v>10</v>
      </c>
      <c r="B19" s="49" t="str">
        <f>Input!B34</f>
        <v>DAVINA RENATA L</v>
      </c>
      <c r="C19" s="51"/>
      <c r="D19" s="51"/>
      <c r="E19" s="58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5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25">
      <c r="A20" s="48">
        <v>11</v>
      </c>
      <c r="B20" s="49" t="str">
        <f>Input!B35</f>
        <v>DYANTHA HENDRANATA PUTRI</v>
      </c>
      <c r="C20" s="51"/>
      <c r="D20" s="51"/>
      <c r="E20" s="58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5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25">
      <c r="A21" s="48">
        <v>12</v>
      </c>
      <c r="B21" s="49" t="str">
        <f>Input!B36</f>
        <v>DYLAN GIVEN</v>
      </c>
      <c r="C21" s="51"/>
      <c r="D21" s="51"/>
      <c r="E21" s="58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5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25">
      <c r="A22" s="48">
        <v>13</v>
      </c>
      <c r="B22" s="49" t="str">
        <f>Input!B37</f>
        <v>FLORINE</v>
      </c>
      <c r="C22" s="51"/>
      <c r="D22" s="51"/>
      <c r="E22" s="58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5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25">
      <c r="A23" s="48">
        <v>14</v>
      </c>
      <c r="B23" s="49" t="str">
        <f>Input!B38</f>
        <v>JOANNA CAROLINE C</v>
      </c>
      <c r="C23" s="51"/>
      <c r="D23" s="51"/>
      <c r="E23" s="58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5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25">
      <c r="A24" s="48">
        <v>15</v>
      </c>
      <c r="B24" s="49" t="str">
        <f>Input!B39</f>
        <v>JONATHAN DAVIDSON</v>
      </c>
      <c r="C24" s="51"/>
      <c r="D24" s="51"/>
      <c r="E24" s="58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5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25">
      <c r="A25" s="48">
        <v>16</v>
      </c>
      <c r="B25" s="49" t="str">
        <f>Input!B40</f>
        <v>JONATHAN LIE</v>
      </c>
      <c r="C25" s="51"/>
      <c r="D25" s="51"/>
      <c r="E25" s="58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5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25">
      <c r="A26" s="48">
        <v>17</v>
      </c>
      <c r="B26" s="49" t="str">
        <f>Input!B41</f>
        <v>KELVIN JO</v>
      </c>
      <c r="C26" s="51"/>
      <c r="D26" s="51"/>
      <c r="E26" s="58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5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25">
      <c r="A27" s="48">
        <v>18</v>
      </c>
      <c r="B27" s="49" t="str">
        <f>Input!B42</f>
        <v>MARCELINUS GEORGIO</v>
      </c>
      <c r="C27" s="51">
        <v>81</v>
      </c>
      <c r="D27" s="51">
        <v>75</v>
      </c>
      <c r="E27" s="58">
        <v>70</v>
      </c>
      <c r="F27" s="51"/>
      <c r="G27" s="51"/>
      <c r="H27" s="51"/>
      <c r="I27" s="51"/>
      <c r="J27" s="51"/>
      <c r="K27" s="51"/>
      <c r="L27" s="51"/>
      <c r="M27" s="4">
        <f t="shared" si="0"/>
        <v>75.333333333333329</v>
      </c>
      <c r="N27" s="51">
        <v>75</v>
      </c>
      <c r="O27" s="51"/>
      <c r="P27" s="51"/>
      <c r="Q27" s="51"/>
      <c r="R27" s="51"/>
      <c r="S27" s="4">
        <f t="shared" si="5"/>
        <v>75</v>
      </c>
      <c r="T27" s="4">
        <f t="shared" si="2"/>
        <v>11.266666666666666</v>
      </c>
      <c r="U27" s="42">
        <f t="shared" si="3"/>
        <v>75</v>
      </c>
      <c r="V27" s="48" t="str">
        <f t="shared" si="4"/>
        <v>B</v>
      </c>
    </row>
    <row r="28" spans="1:22" x14ac:dyDescent="0.25">
      <c r="A28" s="48">
        <v>19</v>
      </c>
      <c r="B28" s="49" t="str">
        <f>Input!B43</f>
        <v>MATTHEW REYNALDI J</v>
      </c>
      <c r="C28" s="51"/>
      <c r="D28" s="51"/>
      <c r="E28" s="58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5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25">
      <c r="A29" s="48">
        <v>20</v>
      </c>
      <c r="B29" s="49" t="str">
        <f>Input!B44</f>
        <v>N. JASON L</v>
      </c>
      <c r="C29" s="51">
        <v>82</v>
      </c>
      <c r="D29" s="51">
        <v>81</v>
      </c>
      <c r="E29" s="58">
        <v>60</v>
      </c>
      <c r="F29" s="51"/>
      <c r="G29" s="51"/>
      <c r="H29" s="51"/>
      <c r="I29" s="51"/>
      <c r="J29" s="51"/>
      <c r="K29" s="51"/>
      <c r="L29" s="51"/>
      <c r="M29" s="4">
        <f t="shared" si="0"/>
        <v>74.333333333333329</v>
      </c>
      <c r="N29" s="51">
        <v>81</v>
      </c>
      <c r="O29" s="51"/>
      <c r="P29" s="51"/>
      <c r="Q29" s="51"/>
      <c r="R29" s="51"/>
      <c r="S29" s="4">
        <f t="shared" si="5"/>
        <v>81</v>
      </c>
      <c r="T29" s="4">
        <f t="shared" si="2"/>
        <v>11.816666666666666</v>
      </c>
      <c r="U29" s="42">
        <f t="shared" si="3"/>
        <v>79</v>
      </c>
      <c r="V29" s="48" t="str">
        <f t="shared" si="4"/>
        <v>B</v>
      </c>
    </row>
    <row r="30" spans="1:22" x14ac:dyDescent="0.25">
      <c r="A30" s="48">
        <v>21</v>
      </c>
      <c r="B30" s="49" t="str">
        <f>Input!B45</f>
        <v xml:space="preserve">STEVEN CHRISTIAN 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>ROUND(T30/15*100,0)</f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25">
      <c r="A32" s="48">
        <v>23</v>
      </c>
      <c r="B32" s="49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5">
        <f ca="1">NOW()</f>
        <v>42998.590978819448</v>
      </c>
      <c r="T35" s="65"/>
      <c r="U35" s="65"/>
    </row>
    <row r="36" spans="1:22" x14ac:dyDescent="0.25">
      <c r="S36" s="50" t="s">
        <v>28</v>
      </c>
    </row>
    <row r="39" spans="1:22" x14ac:dyDescent="0.25">
      <c r="S39" s="50" t="str">
        <f>Input!D15</f>
        <v>Handy</v>
      </c>
    </row>
  </sheetData>
  <sheetProtection algorithmName="SHA-512" hashValue="fYxO0qywC7c26FYTftrNGTTb1Lww+17Y10LfJN2DolYpx6CJuuwTcpZfTEyaLu+VYi8h3fW+OC4kb2S67ewCww==" saltValue="HZsZoIRaRl7HHdbzOoTO8Q==" spinCount="100000" sheet="1" formatColumns="0"/>
  <mergeCells count="5">
    <mergeCell ref="S35:U35"/>
    <mergeCell ref="A1:V1"/>
    <mergeCell ref="A2:V2"/>
    <mergeCell ref="A3:V3"/>
    <mergeCell ref="D5:E5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L23" sqref="L23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6" t="s">
        <v>399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3" x14ac:dyDescent="0.25">
      <c r="A2" s="66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x14ac:dyDescent="0.25">
      <c r="A3" s="66" t="s">
        <v>27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10.4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ICA ART AND DESIGN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Handy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ALEXANDER JONATHAN K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0.1*I10+0.15*J10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ALFONADI SUTEDJA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0.1*I11+0.15*J11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ANASTASYA AUDREY W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>ASHLEY EUGENEA C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>CATHERINA C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>CHRISTOPHER CONAN K.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>CLARISSA NAGA WIJAYA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>DAPHNE W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>DARREL SANJAYA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>DAVINA RENATA L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>DYANTHA HENDRANATA PUTRI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>DYLAN GIVEN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FLORINE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JOANNA CAROLINE C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JONATHAN DAVIDSON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JONATHAN LIE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>KELVIN JO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>MARCELINUS GEORGIO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>MATTHEW REYNALDI J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>N. JASON L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 xml:space="preserve">STEVEN CHRISTIAN 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5">
        <f ca="1">NOW()</f>
        <v>42998.590978819448</v>
      </c>
      <c r="L35" s="65"/>
      <c r="M35" s="65"/>
    </row>
    <row r="36" spans="1:13" x14ac:dyDescent="0.25">
      <c r="K36" s="50" t="s">
        <v>28</v>
      </c>
    </row>
    <row r="39" spans="1:13" x14ac:dyDescent="0.25">
      <c r="K39" s="50" t="str">
        <f>Input!D15</f>
        <v>Handy</v>
      </c>
    </row>
  </sheetData>
  <sheetProtection algorithmName="SHA-512" hashValue="UnrSfOZ0kmpCNFGbOIKKaocg1Kik9HkYx6VRNZAl7b4+vmSldqBCM+aM+Nm/jlkLIZCna8hGSoZ75KxwR9yK/w==" saltValue="84pJvmSOi2dgt/5NRrtdjg==" spinCount="100000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V23" sqref="V23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6" t="s">
        <v>399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</row>
    <row r="2" spans="1:23" x14ac:dyDescent="0.25">
      <c r="A2" s="66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</row>
    <row r="3" spans="1:23" x14ac:dyDescent="0.25">
      <c r="A3" s="66" t="s">
        <v>27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10.4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ICA ART AND DESIGN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Handy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ALEXANDER JONATHAN K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AVERAGE(C10:L10)</f>
        <v>#DIV/0!</v>
      </c>
      <c r="N10" s="51"/>
      <c r="O10" s="51"/>
      <c r="P10" s="51"/>
      <c r="Q10" s="51"/>
      <c r="R10" s="51"/>
      <c r="S10" s="51"/>
      <c r="T10" s="2" t="e">
        <f>AVERAGE(N10:S10)</f>
        <v>#DIV/0!</v>
      </c>
      <c r="U10" s="2" t="e">
        <f>0.05*M10+0.1*T10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ALFONADI SUTEDJA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0">AVERAGE(C11:L11)</f>
        <v>#DIV/0!</v>
      </c>
      <c r="N11" s="51"/>
      <c r="O11" s="51"/>
      <c r="P11" s="51"/>
      <c r="Q11" s="51"/>
      <c r="R11" s="51"/>
      <c r="S11" s="51"/>
      <c r="T11" s="2" t="e">
        <f t="shared" ref="T11:T33" si="1">AVERAGE(N11:S11)</f>
        <v>#DIV/0!</v>
      </c>
      <c r="U11" s="2" t="e">
        <f t="shared" ref="U11:U33" si="2">0.05*M11+0.1*T11</f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>ANASTASYA AUDREY W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0"/>
        <v>#DIV/0!</v>
      </c>
      <c r="N12" s="51"/>
      <c r="O12" s="51"/>
      <c r="P12" s="51"/>
      <c r="Q12" s="51"/>
      <c r="R12" s="51"/>
      <c r="S12" s="51"/>
      <c r="T12" s="2" t="e">
        <f t="shared" si="1"/>
        <v>#DIV/0!</v>
      </c>
      <c r="U12" s="2" t="e">
        <f t="shared" si="2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>ASHLEY EUGENEA C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0"/>
        <v>#DIV/0!</v>
      </c>
      <c r="N13" s="51"/>
      <c r="O13" s="51"/>
      <c r="P13" s="51"/>
      <c r="Q13" s="51"/>
      <c r="R13" s="51"/>
      <c r="S13" s="51"/>
      <c r="T13" s="2" t="e">
        <f t="shared" si="1"/>
        <v>#DIV/0!</v>
      </c>
      <c r="U13" s="2" t="e">
        <f t="shared" si="2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>CATHERINA C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0"/>
        <v>#DIV/0!</v>
      </c>
      <c r="N14" s="51"/>
      <c r="O14" s="51"/>
      <c r="P14" s="51"/>
      <c r="Q14" s="51"/>
      <c r="R14" s="51"/>
      <c r="S14" s="51"/>
      <c r="T14" s="2" t="e">
        <f t="shared" si="1"/>
        <v>#DIV/0!</v>
      </c>
      <c r="U14" s="2" t="e">
        <f t="shared" si="2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>CHRISTOPHER CONAN K.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0"/>
        <v>#DIV/0!</v>
      </c>
      <c r="N15" s="51"/>
      <c r="O15" s="51"/>
      <c r="P15" s="51"/>
      <c r="Q15" s="51"/>
      <c r="R15" s="51"/>
      <c r="S15" s="51"/>
      <c r="T15" s="2" t="e">
        <f t="shared" si="1"/>
        <v>#DIV/0!</v>
      </c>
      <c r="U15" s="2" t="e">
        <f t="shared" si="2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>CLARISSA NAGA WIJAYA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0"/>
        <v>#DIV/0!</v>
      </c>
      <c r="N16" s="51"/>
      <c r="O16" s="51"/>
      <c r="P16" s="51"/>
      <c r="Q16" s="51"/>
      <c r="R16" s="51"/>
      <c r="S16" s="51"/>
      <c r="T16" s="2" t="e">
        <f t="shared" si="1"/>
        <v>#DIV/0!</v>
      </c>
      <c r="U16" s="2" t="e">
        <f t="shared" si="2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>DAPHNE W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0"/>
        <v>#DIV/0!</v>
      </c>
      <c r="N17" s="51"/>
      <c r="O17" s="51"/>
      <c r="P17" s="51"/>
      <c r="Q17" s="51"/>
      <c r="R17" s="51"/>
      <c r="S17" s="51"/>
      <c r="T17" s="2" t="e">
        <f t="shared" si="1"/>
        <v>#DIV/0!</v>
      </c>
      <c r="U17" s="2" t="e">
        <f t="shared" si="2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>DARREL SANJAYA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0"/>
        <v>#DIV/0!</v>
      </c>
      <c r="N18" s="51"/>
      <c r="O18" s="51"/>
      <c r="P18" s="51"/>
      <c r="Q18" s="51"/>
      <c r="R18" s="51"/>
      <c r="S18" s="51"/>
      <c r="T18" s="2" t="e">
        <f t="shared" si="1"/>
        <v>#DIV/0!</v>
      </c>
      <c r="U18" s="2" t="e">
        <f t="shared" si="2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>DAVINA RENATA L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0"/>
        <v>#DIV/0!</v>
      </c>
      <c r="N19" s="51"/>
      <c r="O19" s="51"/>
      <c r="P19" s="51"/>
      <c r="Q19" s="51"/>
      <c r="R19" s="51"/>
      <c r="S19" s="51"/>
      <c r="T19" s="2" t="e">
        <f t="shared" si="1"/>
        <v>#DIV/0!</v>
      </c>
      <c r="U19" s="2" t="e">
        <f t="shared" si="2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>DYANTHA HENDRANATA PUTRI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0"/>
        <v>#DIV/0!</v>
      </c>
      <c r="N20" s="51"/>
      <c r="O20" s="51"/>
      <c r="P20" s="51"/>
      <c r="Q20" s="51"/>
      <c r="R20" s="51"/>
      <c r="S20" s="51"/>
      <c r="T20" s="2" t="e">
        <f t="shared" si="1"/>
        <v>#DIV/0!</v>
      </c>
      <c r="U20" s="2" t="e">
        <f t="shared" si="2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>DYLAN GIVEN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0"/>
        <v>#DIV/0!</v>
      </c>
      <c r="N21" s="51"/>
      <c r="O21" s="51"/>
      <c r="P21" s="51"/>
      <c r="Q21" s="51"/>
      <c r="R21" s="51"/>
      <c r="S21" s="51"/>
      <c r="T21" s="2" t="e">
        <f t="shared" si="1"/>
        <v>#DIV/0!</v>
      </c>
      <c r="U21" s="2" t="e">
        <f t="shared" si="2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FLORINE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0"/>
        <v>#DIV/0!</v>
      </c>
      <c r="N22" s="51"/>
      <c r="O22" s="51"/>
      <c r="P22" s="51"/>
      <c r="Q22" s="51"/>
      <c r="R22" s="51"/>
      <c r="S22" s="51"/>
      <c r="T22" s="2" t="e">
        <f t="shared" si="1"/>
        <v>#DIV/0!</v>
      </c>
      <c r="U22" s="2" t="e">
        <f t="shared" si="2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JOANNA CAROLINE C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0"/>
        <v>#DIV/0!</v>
      </c>
      <c r="N23" s="51"/>
      <c r="O23" s="51"/>
      <c r="P23" s="51"/>
      <c r="Q23" s="51"/>
      <c r="R23" s="51"/>
      <c r="S23" s="51"/>
      <c r="T23" s="2" t="e">
        <f t="shared" si="1"/>
        <v>#DIV/0!</v>
      </c>
      <c r="U23" s="2" t="e">
        <f t="shared" si="2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JONATHAN DAVIDSON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0"/>
        <v>#DIV/0!</v>
      </c>
      <c r="N24" s="51"/>
      <c r="O24" s="51"/>
      <c r="P24" s="51"/>
      <c r="Q24" s="51"/>
      <c r="R24" s="51"/>
      <c r="S24" s="51"/>
      <c r="T24" s="2" t="e">
        <f t="shared" si="1"/>
        <v>#DIV/0!</v>
      </c>
      <c r="U24" s="2" t="e">
        <f t="shared" si="2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JONATHAN LIE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0"/>
        <v>#DIV/0!</v>
      </c>
      <c r="N25" s="51"/>
      <c r="O25" s="51"/>
      <c r="P25" s="51"/>
      <c r="Q25" s="51"/>
      <c r="R25" s="51"/>
      <c r="S25" s="51"/>
      <c r="T25" s="2" t="e">
        <f t="shared" si="1"/>
        <v>#DIV/0!</v>
      </c>
      <c r="U25" s="2" t="e">
        <f t="shared" si="2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>KELVIN JO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0"/>
        <v>#DIV/0!</v>
      </c>
      <c r="N26" s="51"/>
      <c r="O26" s="51"/>
      <c r="P26" s="51"/>
      <c r="Q26" s="51"/>
      <c r="R26" s="51"/>
      <c r="S26" s="51"/>
      <c r="T26" s="2" t="e">
        <f t="shared" si="1"/>
        <v>#DIV/0!</v>
      </c>
      <c r="U26" s="2" t="e">
        <f t="shared" si="2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>MARCELINUS GEORGIO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0"/>
        <v>#DIV/0!</v>
      </c>
      <c r="N27" s="51"/>
      <c r="O27" s="51"/>
      <c r="P27" s="51"/>
      <c r="Q27" s="51"/>
      <c r="R27" s="51"/>
      <c r="S27" s="51"/>
      <c r="T27" s="2" t="e">
        <f t="shared" si="1"/>
        <v>#DIV/0!</v>
      </c>
      <c r="U27" s="2" t="e">
        <f t="shared" si="2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>MATTHEW REYNALDI J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0"/>
        <v>#DIV/0!</v>
      </c>
      <c r="N28" s="51"/>
      <c r="O28" s="51"/>
      <c r="P28" s="51"/>
      <c r="Q28" s="51"/>
      <c r="R28" s="51"/>
      <c r="S28" s="51"/>
      <c r="T28" s="2" t="e">
        <f t="shared" si="1"/>
        <v>#DIV/0!</v>
      </c>
      <c r="U28" s="2" t="e">
        <f t="shared" si="2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>N. JASON L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0"/>
        <v>#DIV/0!</v>
      </c>
      <c r="N29" s="51"/>
      <c r="O29" s="51"/>
      <c r="P29" s="51"/>
      <c r="Q29" s="51"/>
      <c r="R29" s="51"/>
      <c r="S29" s="51"/>
      <c r="T29" s="2" t="e">
        <f t="shared" si="1"/>
        <v>#DIV/0!</v>
      </c>
      <c r="U29" s="2" t="e">
        <f t="shared" si="2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 xml:space="preserve">STEVEN CHRISTIAN 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0"/>
        <v>#DIV/0!</v>
      </c>
      <c r="N30" s="51"/>
      <c r="O30" s="51"/>
      <c r="P30" s="51"/>
      <c r="Q30" s="51"/>
      <c r="R30" s="51"/>
      <c r="S30" s="51"/>
      <c r="T30" s="2" t="e">
        <f t="shared" si="1"/>
        <v>#DIV/0!</v>
      </c>
      <c r="U30" s="2" t="e">
        <f t="shared" si="2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0"/>
        <v>#DIV/0!</v>
      </c>
      <c r="N31" s="51"/>
      <c r="O31" s="51"/>
      <c r="P31" s="51"/>
      <c r="Q31" s="51"/>
      <c r="R31" s="51"/>
      <c r="S31" s="51"/>
      <c r="T31" s="2" t="e">
        <f t="shared" si="1"/>
        <v>#DIV/0!</v>
      </c>
      <c r="U31" s="2" t="e">
        <f t="shared" si="2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0"/>
        <v>#DIV/0!</v>
      </c>
      <c r="N32" s="51"/>
      <c r="O32" s="51"/>
      <c r="P32" s="51"/>
      <c r="Q32" s="51"/>
      <c r="R32" s="51"/>
      <c r="S32" s="51"/>
      <c r="T32" s="2" t="e">
        <f t="shared" si="1"/>
        <v>#DIV/0!</v>
      </c>
      <c r="U32" s="2" t="e">
        <f t="shared" si="2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0"/>
        <v>#DIV/0!</v>
      </c>
      <c r="N33" s="51"/>
      <c r="O33" s="51"/>
      <c r="P33" s="51"/>
      <c r="Q33" s="51"/>
      <c r="R33" s="51"/>
      <c r="S33" s="51"/>
      <c r="T33" s="2" t="e">
        <f t="shared" si="1"/>
        <v>#DIV/0!</v>
      </c>
      <c r="U33" s="2" t="e">
        <f t="shared" si="2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5">
        <f ca="1">NOW()</f>
        <v>42998.590978819448</v>
      </c>
      <c r="V35" s="65"/>
      <c r="W35" s="65"/>
    </row>
    <row r="36" spans="1:23" x14ac:dyDescent="0.25">
      <c r="U36" s="50" t="s">
        <v>28</v>
      </c>
    </row>
    <row r="39" spans="1:23" x14ac:dyDescent="0.25">
      <c r="U39" s="50" t="str">
        <f>Input!D15</f>
        <v>Handy</v>
      </c>
    </row>
  </sheetData>
  <sheetProtection algorithmName="SHA-512" hashValue="cIVctg5S6gy9lwguAgx8tZlbmhxuaaSGCpTLKHKPX8m8blGEZcQzUhWXgBOCyeGxmOdG48squf+gxk3CEBYhaQ==" saltValue="957eJ37zv6qi7yNfmkXzig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L26" sqref="L26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6" t="s">
        <v>399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3" x14ac:dyDescent="0.25">
      <c r="A2" s="66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x14ac:dyDescent="0.25">
      <c r="A3" s="66" t="s">
        <v>27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10.4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ICA ART AND DESIGN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Handy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ALEXANDER JONATHAN K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0.1*I10+0.35*J10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ALFONADI SUTEDJA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0.1*I11+0.35*J11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ANASTASYA AUDREY W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ASHLEY EUGENEA C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CATHERINA C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CHRISTOPHER CONAN K.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CLARISSA NAGA WIJAYA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DAPHNE W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DARREL SANJAYA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DAVINA RENATA L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DYANTHA HENDRANATA PUTRI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DYLAN GIVEN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FLORINE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JOANNA CAROLINE C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JONATHAN DAVIDSON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JONATHAN LIE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KELVIN JO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MARCELINUS GEORGIO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MATTHEW REYNALDI J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N. JASON L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 xml:space="preserve">STEVEN CHRISTIAN </v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5">
        <f ca="1">NOW()</f>
        <v>42998.590978819448</v>
      </c>
      <c r="M35" s="65"/>
      <c r="N35" s="65"/>
    </row>
    <row r="36" spans="1:14" x14ac:dyDescent="0.25">
      <c r="L36" s="50" t="s">
        <v>28</v>
      </c>
    </row>
    <row r="39" spans="1:14" x14ac:dyDescent="0.25">
      <c r="L39" s="50" t="str">
        <f>Input!D15</f>
        <v>Handy</v>
      </c>
    </row>
  </sheetData>
  <sheetProtection algorithmName="SHA-512" hashValue="+DURxzeM9ZRyyjBcivbUFKr+V4tjF2CvJyu1w98tQt4Jws7Sqi8fwVtGa/uTh7SHBDinyaZF1l1NlNycGzutRg==" saltValue="AW5gL0EOB1vAmTn7LNBuRQ==" spinCount="100000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H10" sqref="H10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6" t="s">
        <v>399</v>
      </c>
      <c r="B1" s="66"/>
      <c r="C1" s="66"/>
      <c r="D1" s="66"/>
      <c r="E1" s="66"/>
      <c r="F1" s="66"/>
      <c r="G1" s="66"/>
    </row>
    <row r="2" spans="1:8" x14ac:dyDescent="0.25">
      <c r="A2" s="66" t="s">
        <v>0</v>
      </c>
      <c r="B2" s="66"/>
      <c r="C2" s="66"/>
      <c r="D2" s="66"/>
      <c r="E2" s="66"/>
      <c r="F2" s="66"/>
      <c r="G2" s="66"/>
    </row>
    <row r="3" spans="1:8" x14ac:dyDescent="0.25">
      <c r="A3" s="66" t="s">
        <v>27</v>
      </c>
      <c r="B3" s="66"/>
      <c r="C3" s="66"/>
      <c r="D3" s="66"/>
      <c r="E3" s="66"/>
      <c r="F3" s="66"/>
      <c r="G3" s="66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10.4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ICA ART AND DESIGN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Handy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ALEXANDER JONATHAN K</v>
      </c>
      <c r="C10" s="2" t="e">
        <f>'Term 1'!T10</f>
        <v>#DIV/0!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ALFONADI SUTEDJA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ANASTASYA AUDREY W</v>
      </c>
      <c r="C12" s="2">
        <f>'Term 1'!T12</f>
        <v>12.45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ASHLEY EUGENEA C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CATHERINA C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CHRISTOPHER CONAN K.</v>
      </c>
      <c r="C15" s="2" t="e">
        <f>'Term 1'!T15</f>
        <v>#DIV/0!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CLARISSA NAGA WIJAYA</v>
      </c>
      <c r="C16" s="2" t="e">
        <f>'Term 1'!T16</f>
        <v>#DIV/0!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DAPHNE W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DARREL SANJAYA</v>
      </c>
      <c r="C18" s="2" t="e">
        <f>'Term 1'!T18</f>
        <v>#DIV/0!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DAVINA RENATA L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DYANTHA HENDRANATA PUTRI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DYLAN GIVEN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FLORINE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JOANNA CAROLINE C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JONATHAN DAVIDSON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JONATHAN LIE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KELVIN JO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MARCELINUS GEORGIO</v>
      </c>
      <c r="C27" s="2">
        <f>'Term 1'!T27</f>
        <v>11.266666666666666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MATTHEW REYNALDI J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N. JASON L</v>
      </c>
      <c r="C29" s="2">
        <f>'Term 1'!T29</f>
        <v>11.816666666666666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 xml:space="preserve">STEVEN CHRISTIAN </v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/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/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5">
        <f ca="1">NOW()</f>
        <v>42998.590978819448</v>
      </c>
      <c r="H35" s="65"/>
      <c r="I35" s="65"/>
    </row>
    <row r="36" spans="1:9" x14ac:dyDescent="0.25">
      <c r="G36" s="50" t="s">
        <v>28</v>
      </c>
    </row>
    <row r="39" spans="1:9" x14ac:dyDescent="0.25">
      <c r="G39" s="50" t="str">
        <f>Input!D15</f>
        <v>Handy</v>
      </c>
    </row>
  </sheetData>
  <sheetProtection algorithmName="SHA-512" hashValue="Eq1uelQsUHZpXTxDf343jX8h1xwreUGbw6kMFq/i5yKBnahvmoA0igo/vR83SSygLb/ikYpnRogWwT66yCXVIg==" saltValue="6yA8mgTF/DLpJZqfiaobSQ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2017-09-20T07:11:06Z</dcterms:modified>
</cp:coreProperties>
</file>