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<sst xmlns="http://schemas.openxmlformats.org/spreadsheetml/2006/main" count="689" uniqueCount="487">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</sst>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2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P115" sqref="P11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9">
        <f t="shared" si="0"/>
        <v>88</v>
      </c>
      <c r="D12" s="69">
        <f t="shared" ref="D12:D36" si="1">M105</f>
        <v>88.25</v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>
        <f t="shared" ref="M12:M36" si="4">IFERROR(ROUND(C12*C$10+D12*D$10,2),"")</f>
        <v>88.15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9">
        <f t="shared" si="0"/>
        <v>90</v>
      </c>
      <c r="D14" s="69">
        <f t="shared" si="1"/>
        <v>88.75</v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>
        <f t="shared" si="4"/>
        <v>89.25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9">
        <f t="shared" si="0"/>
        <v>78</v>
      </c>
      <c r="D15" s="69">
        <f t="shared" si="1"/>
        <v>78.25</v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>
        <f t="shared" si="4"/>
        <v>78.150000000000006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9">
        <f t="shared" si="0"/>
        <v>70</v>
      </c>
      <c r="D17" s="69">
        <f t="shared" si="1"/>
        <v>73.75</v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>
        <f t="shared" si="4"/>
        <v>72.25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9">
        <f t="shared" si="0"/>
        <v>65</v>
      </c>
      <c r="D22" s="69">
        <f t="shared" si="1"/>
        <v>67</v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>
        <f t="shared" si="4"/>
        <v>66.2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9" t="str">
        <f t="shared" si="0"/>
        <v/>
      </c>
      <c r="D23" s="69" t="str">
        <f t="shared" si="1"/>
        <v/>
      </c>
      <c r="E23" s="69" t="str">
        <f t="shared" ref="E11:E24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9">
        <f t="shared" si="0"/>
        <v>60</v>
      </c>
      <c r="D26" s="69">
        <f t="shared" si="1"/>
        <v>67.5</v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>
        <f t="shared" si="4"/>
        <v>64.5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ADELBERT REINHARD RIANG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69">
        <v>88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11">IFERROR(ROUND(AVERAGE(C43:L43),2),"")</f>
        <v>88</v>
      </c>
    </row>
    <row r="44" spans="1:22" x14ac:dyDescent="0.25">
      <c r="A44" s="42">
        <v>3</v>
      </c>
      <c r="B44" s="43" t="str">
        <f t="shared" si="10"/>
        <v>AMARANTA KENNISHIA DIMATEA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69">
        <v>90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11"/>
        <v>90</v>
      </c>
    </row>
    <row r="46" spans="1:22" x14ac:dyDescent="0.25">
      <c r="A46" s="42">
        <v>5</v>
      </c>
      <c r="B46" s="43" t="str">
        <f t="shared" si="10"/>
        <v>CHRISTIAN NATHANAEL P.</v>
      </c>
      <c r="C46" s="69">
        <v>78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1"/>
        <v>78</v>
      </c>
    </row>
    <row r="47" spans="1:22" x14ac:dyDescent="0.25">
      <c r="A47" s="42">
        <v>6</v>
      </c>
      <c r="B47" s="43" t="str">
        <f t="shared" si="10"/>
        <v>CHRISTOPHE ANDRE AGUNG LAWIN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69">
        <v>70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1"/>
        <v>70</v>
      </c>
    </row>
    <row r="49" spans="1:13" x14ac:dyDescent="0.25">
      <c r="A49" s="42">
        <v>8</v>
      </c>
      <c r="B49" s="43" t="str">
        <f t="shared" si="10"/>
        <v>CRYSTALIA REDEMPTA SHANNIQUE AVEZA W.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69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69">
        <v>65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1"/>
        <v>65</v>
      </c>
    </row>
    <row r="54" spans="1:13" x14ac:dyDescent="0.25">
      <c r="A54" s="42">
        <v>13</v>
      </c>
      <c r="B54" s="43" t="str">
        <f t="shared" si="10"/>
        <v>JAMISON WIJAYA</v>
      </c>
      <c r="C54" s="69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69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69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69">
        <v>60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1"/>
        <v>60</v>
      </c>
    </row>
    <row r="58" spans="1:13" x14ac:dyDescent="0.25">
      <c r="A58" s="42">
        <v>17</v>
      </c>
      <c r="B58" s="43" t="str">
        <f t="shared" si="10"/>
        <v>JOSEPHINE WIDJAJA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69" t="s">
        <v>33</v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69" t="s">
        <v>33</v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ADELBERT REINHARD RIANG</v>
      </c>
      <c r="C104" s="69" t="s">
        <v>33</v>
      </c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ALENA PANNA SOEGIANTO</v>
      </c>
      <c r="C105" s="69">
        <v>88</v>
      </c>
      <c r="D105" s="69">
        <v>90</v>
      </c>
      <c r="E105" s="69">
        <v>85</v>
      </c>
      <c r="F105" s="69">
        <v>90</v>
      </c>
      <c r="G105" s="52"/>
      <c r="H105" s="52"/>
      <c r="I105" s="52"/>
      <c r="J105" s="52"/>
      <c r="K105" s="52"/>
      <c r="L105" s="52"/>
      <c r="M105" s="41">
        <f t="shared" ref="M105:M123" si="20">IFERROR(ROUND(AVERAGE(C105:L105),2),"")</f>
        <v>88.25</v>
      </c>
    </row>
    <row r="106" spans="1:13" x14ac:dyDescent="0.25">
      <c r="A106" s="42">
        <v>3</v>
      </c>
      <c r="B106" s="43" t="str">
        <f t="shared" si="19"/>
        <v>AMARANTA KENNISHIA DIMATEA</v>
      </c>
      <c r="C106" s="69" t="s">
        <v>33</v>
      </c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CHARISSA NINA JONATHAN</v>
      </c>
      <c r="C107" s="69">
        <v>93</v>
      </c>
      <c r="D107" s="69">
        <v>80</v>
      </c>
      <c r="E107" s="69">
        <v>92</v>
      </c>
      <c r="F107" s="69">
        <v>90</v>
      </c>
      <c r="G107" s="52"/>
      <c r="H107" s="52"/>
      <c r="I107" s="52"/>
      <c r="J107" s="52"/>
      <c r="K107" s="52"/>
      <c r="L107" s="52"/>
      <c r="M107" s="41">
        <f t="shared" si="20"/>
        <v>88.75</v>
      </c>
    </row>
    <row r="108" spans="1:13" x14ac:dyDescent="0.25">
      <c r="A108" s="42">
        <v>5</v>
      </c>
      <c r="B108" s="43" t="str">
        <f t="shared" si="19"/>
        <v>CHRISTIAN NATHANAEL P.</v>
      </c>
      <c r="C108" s="69">
        <v>78</v>
      </c>
      <c r="D108" s="69">
        <v>82</v>
      </c>
      <c r="E108" s="69">
        <v>75</v>
      </c>
      <c r="F108" s="69">
        <v>78</v>
      </c>
      <c r="G108" s="52"/>
      <c r="H108" s="52"/>
      <c r="I108" s="52"/>
      <c r="J108" s="52"/>
      <c r="K108" s="52"/>
      <c r="L108" s="52"/>
      <c r="M108" s="41">
        <f t="shared" si="20"/>
        <v>78.25</v>
      </c>
    </row>
    <row r="109" spans="1:13" x14ac:dyDescent="0.25">
      <c r="A109" s="42">
        <v>6</v>
      </c>
      <c r="B109" s="43" t="str">
        <f t="shared" si="19"/>
        <v>CHRISTOPHE ANDRE AGUNG LAWIN</v>
      </c>
      <c r="C109" s="69" t="s">
        <v>33</v>
      </c>
      <c r="D109" s="69" t="s">
        <v>33</v>
      </c>
      <c r="E109" s="69" t="s">
        <v>33</v>
      </c>
      <c r="F109" s="69" t="s">
        <v>33</v>
      </c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 xml:space="preserve">COLLIN DIMAS </v>
      </c>
      <c r="C110" s="69">
        <v>75</v>
      </c>
      <c r="D110" s="69">
        <v>75</v>
      </c>
      <c r="E110" s="69">
        <v>75</v>
      </c>
      <c r="F110" s="69">
        <v>70</v>
      </c>
      <c r="G110" s="52"/>
      <c r="H110" s="52"/>
      <c r="I110" s="52"/>
      <c r="J110" s="52"/>
      <c r="K110" s="52"/>
      <c r="L110" s="52"/>
      <c r="M110" s="41">
        <f t="shared" si="20"/>
        <v>73.75</v>
      </c>
    </row>
    <row r="111" spans="1:13" x14ac:dyDescent="0.25">
      <c r="A111" s="42">
        <v>8</v>
      </c>
      <c r="B111" s="43" t="str">
        <f t="shared" si="19"/>
        <v>CRYSTALIA REDEMPTA SHANNIQUE AVEZA W.</v>
      </c>
      <c r="C111" s="69" t="s">
        <v>33</v>
      </c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DONI ANTONIO PUTRA</v>
      </c>
      <c r="C112" s="69" t="s">
        <v>33</v>
      </c>
      <c r="D112" s="69" t="s">
        <v>33</v>
      </c>
      <c r="E112" s="69" t="s">
        <v>33</v>
      </c>
      <c r="F112" s="69" t="s">
        <v>33</v>
      </c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EUGENE JEREMY KIE TOREDJO</v>
      </c>
      <c r="C113" s="69" t="s">
        <v>33</v>
      </c>
      <c r="D113" s="69" t="s">
        <v>33</v>
      </c>
      <c r="E113" s="69" t="s">
        <v>33</v>
      </c>
      <c r="F113" s="69" t="s">
        <v>33</v>
      </c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FILBERT MATHIAS HALOMOAN SITORUS</v>
      </c>
      <c r="C114" s="52" t="s">
        <v>33</v>
      </c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ISHAK ZERAH TANUPUTRA</v>
      </c>
      <c r="C115" s="52">
        <v>68</v>
      </c>
      <c r="D115" s="52">
        <v>70</v>
      </c>
      <c r="E115" s="52">
        <v>65</v>
      </c>
      <c r="F115" s="52">
        <v>65</v>
      </c>
      <c r="G115" s="52"/>
      <c r="H115" s="52"/>
      <c r="I115" s="52"/>
      <c r="J115" s="52"/>
      <c r="K115" s="52"/>
      <c r="L115" s="52"/>
      <c r="M115" s="41">
        <f t="shared" si="20"/>
        <v>67</v>
      </c>
    </row>
    <row r="116" spans="1:13" x14ac:dyDescent="0.25">
      <c r="A116" s="42">
        <v>13</v>
      </c>
      <c r="B116" s="43" t="str">
        <f t="shared" si="19"/>
        <v>JAMISON WIJAYA</v>
      </c>
      <c r="C116" s="52" t="s">
        <v>33</v>
      </c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JENNIFER</v>
      </c>
      <c r="C117" s="52" t="s">
        <v>33</v>
      </c>
      <c r="D117" s="52" t="s">
        <v>33</v>
      </c>
      <c r="E117" s="52" t="s">
        <v>33</v>
      </c>
      <c r="F117" s="52" t="s">
        <v>33</v>
      </c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JENNIFER ALESSANDRA DIAZ SIMANJUNTAK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JENNISE PATRICIA SUNARYO</v>
      </c>
      <c r="C119" s="52">
        <v>65</v>
      </c>
      <c r="D119" s="52">
        <v>70</v>
      </c>
      <c r="E119" s="52">
        <v>65</v>
      </c>
      <c r="F119" s="52">
        <v>70</v>
      </c>
      <c r="G119" s="52"/>
      <c r="H119" s="52"/>
      <c r="I119" s="52"/>
      <c r="J119" s="52"/>
      <c r="K119" s="52"/>
      <c r="L119" s="52"/>
      <c r="M119" s="41">
        <f t="shared" si="20"/>
        <v>67.5</v>
      </c>
    </row>
    <row r="120" spans="1:13" x14ac:dyDescent="0.25">
      <c r="A120" s="42">
        <v>17</v>
      </c>
      <c r="B120" s="43" t="str">
        <f t="shared" si="19"/>
        <v>JOSEPHINE WIDJAJA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JUAN NATHAN</v>
      </c>
      <c r="C121" s="52" t="s">
        <v>33</v>
      </c>
      <c r="D121" s="52" t="s">
        <v>33</v>
      </c>
      <c r="E121" s="52" t="s">
        <v>33</v>
      </c>
      <c r="F121" s="52" t="s">
        <v>33</v>
      </c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KATHRYN CAHYADI</v>
      </c>
      <c r="C122" s="52" t="s">
        <v>33</v>
      </c>
      <c r="D122" s="52" t="s">
        <v>33</v>
      </c>
      <c r="E122" s="52" t="s">
        <v>33</v>
      </c>
      <c r="F122" s="52" t="s">
        <v>33</v>
      </c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KYRA RISANTI RUSLY</v>
      </c>
      <c r="C123" s="52" t="s">
        <v>33</v>
      </c>
      <c r="D123" s="52" t="s">
        <v>33</v>
      </c>
      <c r="E123" s="52" t="s">
        <v>33</v>
      </c>
      <c r="F123" s="52" t="s">
        <v>33</v>
      </c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LOUIS VELASCO MULJONO</v>
      </c>
      <c r="C124" s="52" t="s">
        <v>33</v>
      </c>
      <c r="D124" s="52" t="s">
        <v>33</v>
      </c>
      <c r="E124" s="52" t="s">
        <v>33</v>
      </c>
      <c r="F124" s="52" t="s">
        <v>33</v>
      </c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NICOLE VENA CHANDRA</v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WILSON EKAPUTRA TANUWIDJAJA</v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ALENA PANNA SOEGIANTO</v>
      </c>
      <c r="C11" s="42">
        <f>'Term 1'!M12</f>
        <v>88.15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AMARANTA KENNISHIA DIMATEA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CHARISSA NINA JONATHAN</v>
      </c>
      <c r="C13" s="42">
        <f>'Term 1'!M14</f>
        <v>89.25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CHRISTIAN NATHANAEL P.</v>
      </c>
      <c r="C14" s="42">
        <f>'Term 1'!M15</f>
        <v>78.150000000000006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 xml:space="preserve">COLLIN DIMAS </v>
      </c>
      <c r="C16" s="42">
        <f>'Term 1'!M17</f>
        <v>72.25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CRYSTALIA REDEMPTA SHANNIQUE AVEZA W.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DONI ANTONIO PUTRA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ISHAK ZERAH TANUPUTRA</v>
      </c>
      <c r="C21" s="42">
        <f>'Term 1'!M22</f>
        <v>66.2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JENNIFER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JENNIFER ALESSANDRA DIAZ SIMANJUNTAK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JENNISE PATRICIA SUNARYO</v>
      </c>
      <c r="C25" s="42">
        <f>'Term 1'!M26</f>
        <v>64.5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KATHRYN CAHYADI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KYRA RISANTI RUSLY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WILSON EKAPUTRA TANUWIDJAJA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43376.525381018517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2018-10-03T05:36:46Z</dcterms:modified>
</cp:coreProperties>
</file>