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B64ADD02-97B8-4623-805F-904D7DDFA5B6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<sst xmlns="http://schemas.openxmlformats.org/spreadsheetml/2006/main" count="599" uniqueCount="487">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</sst>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CHERYL WENDELIN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CHRISTOPHER ADRIAN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DARRELL ADRIEL NEHEMIA TOMPUNU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EVELINE NATHANIA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GIACINTA AMARYLLIS CRYSTAL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GRESIA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JEREMIAH SUNNAWA SINGGIH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JONATHAN SUHALIM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KARINA TANDIAN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KEZIA WINATA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KIM YUN 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MARIA MARCELLA CHASPURI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NELSEN GABRIEL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NICHOLAS MIKO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 xml:space="preserve">RAFAEL PASHA 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RAHEL SAPUTRA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RICHARD EMMANUEL HARYANTOPUTRA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WILMA PABHASIRINEI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YEREMIA BUDI KURNIAWAN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>YOSIA ANUGRAH SANTOSO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4" zoomScale="85" zoomScaleNormal="85" workbookViewId="0">
      <selection activeCell="G186" sqref="G186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BERTRAND KEVIN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CHERYL WENDELIN</v>
      </c>
      <c r="C12" s="60">
        <f t="shared" si="0"/>
        <v>82.75</v>
      </c>
      <c r="D12" s="60">
        <f t="shared" si="1"/>
        <v>84.4</v>
      </c>
      <c r="E12" s="60">
        <f t="shared" si="2"/>
        <v>90</v>
      </c>
      <c r="F12" s="60">
        <f t="shared" ref="F12:F36" si="3">M136</f>
        <v>87</v>
      </c>
      <c r="G12" s="60">
        <f t="shared" ref="G12:G36" si="4">M167</f>
        <v>85</v>
      </c>
      <c r="H12" s="70"/>
      <c r="I12" s="70"/>
      <c r="J12" s="70"/>
      <c r="K12" s="70"/>
      <c r="L12" s="70"/>
      <c r="M12" s="89">
        <f t="shared" ref="M12:M33" si="5">IFERROR(ROUND(C12*C$10+D12*D$10+E12*E$10+F12*F$10+G12*G$10,2),"")</f>
        <v>85.1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DARRELL ADRIEL NEHEMIA TOMPUNU</v>
      </c>
      <c r="C14" s="60">
        <f t="shared" si="0"/>
        <v>77.25</v>
      </c>
      <c r="D14" s="60">
        <f t="shared" si="1"/>
        <v>61.8</v>
      </c>
      <c r="E14" s="60">
        <f t="shared" si="2"/>
        <v>80</v>
      </c>
      <c r="F14" s="60">
        <f t="shared" si="3"/>
        <v>70</v>
      </c>
      <c r="G14" s="60">
        <f t="shared" si="4"/>
        <v>75</v>
      </c>
      <c r="H14" s="70"/>
      <c r="I14" s="70"/>
      <c r="J14" s="70"/>
      <c r="K14" s="70"/>
      <c r="L14" s="70"/>
      <c r="M14" s="89">
        <f t="shared" si="5"/>
        <v>72.349999999999994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 xml:space="preserve">RAFAEL PASHA </v>
      </c>
      <c r="C26" s="60">
        <f t="shared" si="0"/>
        <v>78</v>
      </c>
      <c r="D26" s="60">
        <f t="shared" si="1"/>
        <v>63.4</v>
      </c>
      <c r="E26" s="60">
        <f t="shared" si="2"/>
        <v>85</v>
      </c>
      <c r="F26" s="60">
        <f t="shared" si="3"/>
        <v>80</v>
      </c>
      <c r="G26" s="60">
        <f t="shared" si="4"/>
        <v>81</v>
      </c>
      <c r="H26" s="70"/>
      <c r="I26" s="70"/>
      <c r="J26" s="70"/>
      <c r="K26" s="70"/>
      <c r="L26" s="70"/>
      <c r="M26" s="89">
        <f t="shared" si="5"/>
        <v>75.8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RAHEL SAPUTRA</v>
      </c>
      <c r="C27" s="60">
        <f t="shared" si="0"/>
        <v>79.5</v>
      </c>
      <c r="D27" s="60">
        <f t="shared" si="1"/>
        <v>78.8</v>
      </c>
      <c r="E27" s="60">
        <f t="shared" si="2"/>
        <v>87</v>
      </c>
      <c r="F27" s="60">
        <f t="shared" si="3"/>
        <v>81</v>
      </c>
      <c r="G27" s="60">
        <f t="shared" si="4"/>
        <v>80</v>
      </c>
      <c r="H27" s="70"/>
      <c r="I27" s="70"/>
      <c r="J27" s="70"/>
      <c r="K27" s="70"/>
      <c r="L27" s="70"/>
      <c r="M27" s="89">
        <f t="shared" si="5"/>
        <v>80.75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YOSIA ANUGRAH SANTOSO</v>
      </c>
      <c r="C31" s="60">
        <f t="shared" si="0"/>
        <v>80.75</v>
      </c>
      <c r="D31" s="60">
        <f t="shared" si="1"/>
        <v>53</v>
      </c>
      <c r="E31" s="60">
        <f t="shared" si="2"/>
        <v>80</v>
      </c>
      <c r="F31" s="60">
        <f t="shared" si="3"/>
        <v>71</v>
      </c>
      <c r="G31" s="60">
        <f t="shared" si="4"/>
        <v>60</v>
      </c>
      <c r="H31" s="70"/>
      <c r="I31" s="70"/>
      <c r="J31" s="70"/>
      <c r="K31" s="70"/>
      <c r="L31" s="70"/>
      <c r="M31" s="89">
        <f t="shared" si="5"/>
        <v>71.75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CHERYL WENDELIN</v>
      </c>
      <c r="C43" s="88">
        <v>80</v>
      </c>
      <c r="D43" s="52">
        <v>80</v>
      </c>
      <c r="E43" s="52">
        <v>85</v>
      </c>
      <c r="F43" s="52">
        <v>86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82.75</v>
      </c>
    </row>
    <row r="44" spans="1:22" x14ac:dyDescent="0.3">
      <c r="A44" s="42">
        <v>3</v>
      </c>
      <c r="B44" s="43" t="str">
        <f t="shared" si="7"/>
        <v>CHRISTOPHER ADRIAN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DARRELL ADRIEL NEHEMIA TOMPUNU</v>
      </c>
      <c r="C45" s="88">
        <v>80</v>
      </c>
      <c r="D45" s="52">
        <v>80</v>
      </c>
      <c r="E45" s="52">
        <v>77</v>
      </c>
      <c r="F45" s="52">
        <v>72</v>
      </c>
      <c r="G45" s="52"/>
      <c r="H45" s="52"/>
      <c r="I45" s="52"/>
      <c r="J45" s="52"/>
      <c r="K45" s="52"/>
      <c r="L45" s="52"/>
      <c r="M45" s="41">
        <f t="shared" si="8"/>
        <v>77.25</v>
      </c>
    </row>
    <row r="46" spans="1:22" x14ac:dyDescent="0.3">
      <c r="A46" s="42">
        <v>5</v>
      </c>
      <c r="B46" s="43" t="str">
        <f t="shared" si="7"/>
        <v>EVELINE NATHANIA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GIACINTA AMARYLLIS CRYSTAL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GRESIA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JEREMIAH SUNNAWA SINGGIH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JONATHAN SUHALIM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KARINA TANDIAN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KEZIA WINATA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KIM YUN A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MARIA MARCELLA CHASPURI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NELSEN GABRIEL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NICHOLAS MIKO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 xml:space="preserve">RAFAEL PASHA </v>
      </c>
      <c r="C57" s="88">
        <v>80</v>
      </c>
      <c r="D57" s="52">
        <v>80</v>
      </c>
      <c r="E57" s="52">
        <v>73</v>
      </c>
      <c r="F57" s="52">
        <v>79</v>
      </c>
      <c r="G57" s="52"/>
      <c r="H57" s="52"/>
      <c r="I57" s="52"/>
      <c r="J57" s="52"/>
      <c r="K57" s="52"/>
      <c r="L57" s="52"/>
      <c r="M57" s="41">
        <f t="shared" si="8"/>
        <v>78</v>
      </c>
    </row>
    <row r="58" spans="1:13" x14ac:dyDescent="0.3">
      <c r="A58" s="42">
        <v>17</v>
      </c>
      <c r="B58" s="43" t="str">
        <f t="shared" si="7"/>
        <v>RAHEL SAPUTRA</v>
      </c>
      <c r="C58" s="88">
        <v>80</v>
      </c>
      <c r="D58" s="52">
        <v>80</v>
      </c>
      <c r="E58" s="52">
        <v>80</v>
      </c>
      <c r="F58" s="52">
        <v>78</v>
      </c>
      <c r="G58" s="52"/>
      <c r="H58" s="52"/>
      <c r="I58" s="52"/>
      <c r="J58" s="52"/>
      <c r="K58" s="52"/>
      <c r="L58" s="52"/>
      <c r="M58" s="41">
        <f t="shared" si="8"/>
        <v>79.5</v>
      </c>
    </row>
    <row r="59" spans="1:13" x14ac:dyDescent="0.3">
      <c r="A59" s="42">
        <v>18</v>
      </c>
      <c r="B59" s="43" t="str">
        <f t="shared" si="7"/>
        <v>RICHARD EMMANUEL HARYANTOPUTRA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WILMA PABHASIRINEI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YEREMIA BUDI KURNIAWAN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>YOSIA ANUGRAH SANTOSO</v>
      </c>
      <c r="C62" s="88">
        <v>80</v>
      </c>
      <c r="D62" s="52">
        <v>80</v>
      </c>
      <c r="E62" s="52">
        <v>83</v>
      </c>
      <c r="F62" s="52">
        <v>80</v>
      </c>
      <c r="G62" s="52"/>
      <c r="H62" s="52"/>
      <c r="I62" s="52"/>
      <c r="J62" s="52"/>
      <c r="K62" s="52"/>
      <c r="L62" s="52"/>
      <c r="M62" s="41">
        <f t="shared" si="8"/>
        <v>80.75</v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CHERYL WENDELIN</v>
      </c>
      <c r="C74" s="88">
        <v>84</v>
      </c>
      <c r="D74" s="52">
        <v>83</v>
      </c>
      <c r="E74" s="52">
        <v>84</v>
      </c>
      <c r="F74" s="52">
        <v>85</v>
      </c>
      <c r="G74" s="52">
        <v>86</v>
      </c>
      <c r="H74" s="52"/>
      <c r="I74" s="52"/>
      <c r="J74" s="52"/>
      <c r="K74" s="52"/>
      <c r="L74" s="52"/>
      <c r="M74" s="41">
        <f t="shared" ref="M74:M92" si="12">IFERROR(ROUND(AVERAGE(C74:L74),2),"")</f>
        <v>84.4</v>
      </c>
    </row>
    <row r="75" spans="1:13" x14ac:dyDescent="0.3">
      <c r="A75" s="42">
        <v>3</v>
      </c>
      <c r="B75" s="43" t="str">
        <f t="shared" si="11"/>
        <v>CHRISTOPHER ADRIAN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DARRELL ADRIEL NEHEMIA TOMPUNU</v>
      </c>
      <c r="C76" s="88">
        <v>80</v>
      </c>
      <c r="D76" s="52">
        <v>76</v>
      </c>
      <c r="E76" s="52">
        <v>0</v>
      </c>
      <c r="F76" s="52">
        <v>75</v>
      </c>
      <c r="G76" s="52">
        <v>78</v>
      </c>
      <c r="H76" s="52"/>
      <c r="I76" s="52"/>
      <c r="J76" s="52"/>
      <c r="K76" s="52"/>
      <c r="L76" s="52"/>
      <c r="M76" s="41">
        <f t="shared" si="12"/>
        <v>61.8</v>
      </c>
    </row>
    <row r="77" spans="1:13" x14ac:dyDescent="0.3">
      <c r="A77" s="42">
        <v>5</v>
      </c>
      <c r="B77" s="43" t="str">
        <f t="shared" si="11"/>
        <v>EVELINE NATHANIA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GIACINTA AMARYLLIS CRYSTAL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GRESIA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JEREMIAH SUNNAWA SINGGIH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JONATHAN SUHALIM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KARINA TANDIAN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KEZIA WINATA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KIM YUN A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MARIA MARCELLA CHASPURI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NELSEN GABRIEL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NICHOLAS MIKO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 xml:space="preserve">RAFAEL PASHA </v>
      </c>
      <c r="C88" s="88">
        <v>78</v>
      </c>
      <c r="D88" s="52">
        <v>80</v>
      </c>
      <c r="E88" s="52">
        <v>0</v>
      </c>
      <c r="F88" s="52">
        <v>80</v>
      </c>
      <c r="G88" s="52">
        <v>79</v>
      </c>
      <c r="H88" s="52"/>
      <c r="I88" s="52"/>
      <c r="J88" s="52"/>
      <c r="K88" s="52"/>
      <c r="L88" s="52"/>
      <c r="M88" s="41">
        <f t="shared" si="12"/>
        <v>63.4</v>
      </c>
    </row>
    <row r="89" spans="1:13" x14ac:dyDescent="0.3">
      <c r="A89" s="42">
        <v>17</v>
      </c>
      <c r="B89" s="43" t="str">
        <f t="shared" si="11"/>
        <v>RAHEL SAPUTRA</v>
      </c>
      <c r="C89" s="88">
        <v>79</v>
      </c>
      <c r="D89" s="52">
        <v>77</v>
      </c>
      <c r="E89" s="52">
        <v>78</v>
      </c>
      <c r="F89" s="52">
        <v>80</v>
      </c>
      <c r="G89" s="52">
        <v>80</v>
      </c>
      <c r="H89" s="52"/>
      <c r="I89" s="52"/>
      <c r="J89" s="52"/>
      <c r="K89" s="52"/>
      <c r="L89" s="52"/>
      <c r="M89" s="41">
        <f t="shared" si="12"/>
        <v>78.8</v>
      </c>
    </row>
    <row r="90" spans="1:13" x14ac:dyDescent="0.3">
      <c r="A90" s="42">
        <v>18</v>
      </c>
      <c r="B90" s="43" t="str">
        <f t="shared" si="11"/>
        <v>RICHARD EMMANUEL HARYANTOPUTRA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WILMA PABHASIRINEI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YEREMIA BUDI KURNIAWAN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>YOSIA ANUGRAH SANTOSO</v>
      </c>
      <c r="C93" s="88">
        <v>50</v>
      </c>
      <c r="D93" s="52">
        <v>73</v>
      </c>
      <c r="E93" s="52">
        <v>0</v>
      </c>
      <c r="F93" s="52">
        <v>72</v>
      </c>
      <c r="G93" s="52">
        <v>70</v>
      </c>
      <c r="H93" s="52"/>
      <c r="I93" s="52"/>
      <c r="J93" s="52"/>
      <c r="K93" s="52"/>
      <c r="L93" s="52"/>
      <c r="M93" s="41">
        <f t="shared" ref="M93:M96" si="13">IFERROR(ROUND(AVERAGE(C93:L93),2),"")</f>
        <v>53</v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CHERYL WENDELIN</v>
      </c>
      <c r="C105" s="88">
        <v>90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90</v>
      </c>
    </row>
    <row r="106" spans="1:13" x14ac:dyDescent="0.3">
      <c r="A106" s="42">
        <v>3</v>
      </c>
      <c r="B106" s="43" t="str">
        <f t="shared" si="16"/>
        <v>CHRISTOPHER ADRIAN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DARRELL ADRIEL NEHEMIA TOMPUNU</v>
      </c>
      <c r="C107" s="88">
        <v>80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80</v>
      </c>
    </row>
    <row r="108" spans="1:13" x14ac:dyDescent="0.3">
      <c r="A108" s="42">
        <v>5</v>
      </c>
      <c r="B108" s="43" t="str">
        <f t="shared" si="16"/>
        <v>EVELINE NATHANIA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GIACINTA AMARYLLIS CRYSTAL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GRESIA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JEREMIAH SUNNAWA SINGGIH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JONATHAN SUHALIM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KARINA TANDIAN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KEZIA WINATA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KIM YUN A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MARIA MARCELLA CHASPURI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NELSEN GABRIEL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NICHOLAS MIKO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 xml:space="preserve">RAFAEL PASHA </v>
      </c>
      <c r="C119" s="88">
        <v>85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85</v>
      </c>
    </row>
    <row r="120" spans="1:13" x14ac:dyDescent="0.3">
      <c r="A120" s="42">
        <v>17</v>
      </c>
      <c r="B120" s="43" t="str">
        <f t="shared" si="16"/>
        <v>RAHEL SAPUTRA</v>
      </c>
      <c r="C120" s="88">
        <v>87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17"/>
        <v>87</v>
      </c>
    </row>
    <row r="121" spans="1:13" x14ac:dyDescent="0.3">
      <c r="A121" s="42">
        <v>18</v>
      </c>
      <c r="B121" s="43" t="str">
        <f t="shared" si="16"/>
        <v>RICHARD EMMANUEL HARYANTOPUTRA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WILMA PABHASIRINEI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YEREMIA BUDI KURNIAWAN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YOSIA ANUGRAH SANTOSO</v>
      </c>
      <c r="C124" s="88">
        <v>80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18">IFERROR(ROUND(AVERAGE(C124:L124),2),"")</f>
        <v>80</v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CHERYL WENDELIN</v>
      </c>
      <c r="C136" s="88">
        <v>87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87</v>
      </c>
    </row>
    <row r="137" spans="1:13" x14ac:dyDescent="0.3">
      <c r="A137" s="42">
        <v>3</v>
      </c>
      <c r="B137" s="43" t="str">
        <f t="shared" si="20"/>
        <v>CHRISTOPHER ADRIAN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DARRELL ADRIEL NEHEMIA TOMPUNU</v>
      </c>
      <c r="C138" s="88">
        <v>70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70</v>
      </c>
    </row>
    <row r="139" spans="1:13" x14ac:dyDescent="0.3">
      <c r="A139" s="42">
        <v>5</v>
      </c>
      <c r="B139" s="43" t="str">
        <f t="shared" si="20"/>
        <v>EVELINE NATHANIA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GIACINTA AMARYLLIS CRYSTAL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GRESIA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JEREMIAH SUNNAWA SINGGIH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JONATHAN SUHALIM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KARINA TANDIAN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KEZIA WINATA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KIM YUN A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MARIA MARCELLA CHASPURI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NELSEN GABRIEL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NICHOLAS MIKO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 xml:space="preserve">RAFAEL PASHA </v>
      </c>
      <c r="C150" s="88">
        <v>80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80</v>
      </c>
    </row>
    <row r="151" spans="1:13" x14ac:dyDescent="0.3">
      <c r="A151" s="42">
        <v>17</v>
      </c>
      <c r="B151" s="43" t="str">
        <f t="shared" si="20"/>
        <v>RAHEL SAPUTRA</v>
      </c>
      <c r="C151" s="88">
        <v>81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1"/>
        <v>81</v>
      </c>
    </row>
    <row r="152" spans="1:13" x14ac:dyDescent="0.3">
      <c r="A152" s="42">
        <v>18</v>
      </c>
      <c r="B152" s="43" t="str">
        <f t="shared" si="20"/>
        <v>RICHARD EMMANUEL HARYANTOPUTRA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WILMA PABHASIRINEI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YEREMIA BUDI KURNIAWAN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>YOSIA ANUGRAH SANTOSO</v>
      </c>
      <c r="C155" s="88">
        <v>71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1"/>
        <v>71</v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CHERYL WENDELIN</v>
      </c>
      <c r="C167" s="52">
        <v>85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85</v>
      </c>
    </row>
    <row r="168" spans="1:13" x14ac:dyDescent="0.3">
      <c r="A168" s="42">
        <v>3</v>
      </c>
      <c r="B168" s="43" t="str">
        <f t="shared" si="23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DARRELL ADRIEL NEHEMIA TOMPUNU</v>
      </c>
      <c r="C169" s="52">
        <v>75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75</v>
      </c>
    </row>
    <row r="170" spans="1:13" x14ac:dyDescent="0.3">
      <c r="A170" s="42">
        <v>5</v>
      </c>
      <c r="B170" s="43" t="str">
        <f t="shared" si="23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 xml:space="preserve">RAFAEL PASHA </v>
      </c>
      <c r="C181" s="52">
        <v>81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81</v>
      </c>
    </row>
    <row r="182" spans="1:13" x14ac:dyDescent="0.3">
      <c r="A182" s="42">
        <v>17</v>
      </c>
      <c r="B182" s="43" t="str">
        <f t="shared" si="23"/>
        <v>RAHEL SAPUTRA</v>
      </c>
      <c r="C182" s="52">
        <v>80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4"/>
        <v>80</v>
      </c>
    </row>
    <row r="183" spans="1:13" x14ac:dyDescent="0.3">
      <c r="A183" s="42">
        <v>18</v>
      </c>
      <c r="B183" s="43" t="str">
        <f t="shared" si="23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>YOSIA ANUGRAH SANTOSO</v>
      </c>
      <c r="C186" s="52">
        <v>60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4"/>
        <v>60</v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BERTRAND KEVIN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CHERYL WENDELIN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RAHEL SAPUTRA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YOSIA ANUGRAH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BERTRAND KEVIN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CHRISTOPHER ADRIAN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CHRISTOPHER ADRIAN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10.1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BERTRAND KEVIN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CHERYL WENDELIN</v>
      </c>
      <c r="C11" s="42">
        <f>'Term 1'!M12</f>
        <v>85.1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CHRISTOPHER ADRIAN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DARRELL ADRIEL NEHEMIA TOMPUNU</v>
      </c>
      <c r="C13" s="42">
        <f>'Term 1'!M14</f>
        <v>72.349999999999994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EVELINE NATHANIA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GIACINTA AMARYLLIS CRYSTAL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GRESIA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JEREMIAH SUNNAWA SINGGIH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JONATHAN SUHALIM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KARINA TANDIAN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KEZIA WINATA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KIM YUN 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MARIA MARCELLA CHASPURI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NELSEN GABRIEL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NICHOLAS MIKO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 xml:space="preserve">RAFAEL PASHA </v>
      </c>
      <c r="C25" s="42">
        <f>'Term 1'!M26</f>
        <v>75.8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RAHEL SAPUTRA</v>
      </c>
      <c r="C26" s="42">
        <f>'Term 1'!M27</f>
        <v>80.75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RICHARD EMMANUEL HARYANTOPUTRA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WILMA PABHASIRINEI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YEREMIA BUDI KURNIAWAN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>YOSIA ANUGRAH SANTOSO</v>
      </c>
      <c r="C30" s="42">
        <f>'Term 1'!M31</f>
        <v>71.75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43370.587519444445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2018-09-27T07:06:33Z</dcterms:modified>
</cp:coreProperties>
</file>