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7" i="1" l="1"/>
  <c r="G12" i="1" s="1"/>
  <c r="M168" i="1"/>
  <c r="G13" i="1" s="1"/>
  <c r="M169" i="1"/>
  <c r="G14" i="1" s="1"/>
  <c r="M170" i="1"/>
  <c r="G15" i="1" s="1"/>
  <c r="M171" i="1"/>
  <c r="G16" i="1" s="1"/>
  <c r="M172" i="1"/>
  <c r="G17" i="1" s="1"/>
  <c r="M173" i="1"/>
  <c r="G18" i="1" s="1"/>
  <c r="M174" i="1"/>
  <c r="G19" i="1" s="1"/>
  <c r="M175" i="1"/>
  <c r="G20" i="1" s="1"/>
  <c r="M176" i="1"/>
  <c r="G21" i="1" s="1"/>
  <c r="M177" i="1"/>
  <c r="G22" i="1" s="1"/>
  <c r="M178" i="1"/>
  <c r="G23" i="1" s="1"/>
  <c r="M179" i="1"/>
  <c r="G24" i="1" s="1"/>
  <c r="M180" i="1"/>
  <c r="G25" i="1" s="1"/>
  <c r="M181" i="1"/>
  <c r="G26" i="1" s="1"/>
  <c r="M182" i="1"/>
  <c r="G27" i="1" s="1"/>
  <c r="M183" i="1"/>
  <c r="G28" i="1" s="1"/>
  <c r="M184" i="1"/>
  <c r="G29" i="1" s="1"/>
  <c r="M185" i="1"/>
  <c r="G30" i="1" s="1"/>
  <c r="M186" i="1"/>
  <c r="G31" i="1" s="1"/>
  <c r="M187" i="1"/>
  <c r="G32" i="1" s="1"/>
  <c r="M188" i="1"/>
  <c r="G33" i="1" s="1"/>
  <c r="M189" i="1"/>
  <c r="G34" i="1" s="1"/>
  <c r="M136" i="1"/>
  <c r="F12" i="1" s="1"/>
  <c r="M137" i="1"/>
  <c r="F13" i="1" s="1"/>
  <c r="M138" i="1"/>
  <c r="F14" i="1" s="1"/>
  <c r="M139" i="1"/>
  <c r="F15" i="1" s="1"/>
  <c r="M140" i="1"/>
  <c r="F16" i="1" s="1"/>
  <c r="M141" i="1"/>
  <c r="F17" i="1" s="1"/>
  <c r="M142" i="1"/>
  <c r="F18" i="1" s="1"/>
  <c r="M143" i="1"/>
  <c r="F19" i="1" s="1"/>
  <c r="M144" i="1"/>
  <c r="F20" i="1" s="1"/>
  <c r="M145" i="1"/>
  <c r="F21" i="1" s="1"/>
  <c r="M146" i="1"/>
  <c r="F22" i="1" s="1"/>
  <c r="M147" i="1"/>
  <c r="F23" i="1" s="1"/>
  <c r="M148" i="1"/>
  <c r="F24" i="1" s="1"/>
  <c r="M149" i="1"/>
  <c r="F25" i="1" s="1"/>
  <c r="M150" i="1"/>
  <c r="F26" i="1" s="1"/>
  <c r="M151" i="1"/>
  <c r="F27" i="1" s="1"/>
  <c r="M152" i="1"/>
  <c r="F28" i="1" s="1"/>
  <c r="M153" i="1"/>
  <c r="F29" i="1" s="1"/>
  <c r="M154" i="1"/>
  <c r="F30" i="1" s="1"/>
  <c r="M155" i="1"/>
  <c r="F31" i="1" s="1"/>
  <c r="M156" i="1"/>
  <c r="F32" i="1" s="1"/>
  <c r="M157" i="1"/>
  <c r="F33" i="1" s="1"/>
  <c r="M158" i="1"/>
  <c r="F34" i="1" s="1"/>
  <c r="M105" i="1"/>
  <c r="E12" i="1" s="1"/>
  <c r="M106" i="1"/>
  <c r="E13" i="1" s="1"/>
  <c r="M107" i="1"/>
  <c r="E14" i="1" s="1"/>
  <c r="M108" i="1"/>
  <c r="E15" i="1" s="1"/>
  <c r="M109" i="1"/>
  <c r="E16" i="1" s="1"/>
  <c r="M110" i="1"/>
  <c r="E17" i="1" s="1"/>
  <c r="M111" i="1"/>
  <c r="E18" i="1" s="1"/>
  <c r="M112" i="1"/>
  <c r="E19" i="1" s="1"/>
  <c r="M113" i="1"/>
  <c r="E20" i="1" s="1"/>
  <c r="M114" i="1"/>
  <c r="E21" i="1" s="1"/>
  <c r="M115" i="1"/>
  <c r="E22" i="1" s="1"/>
  <c r="M116" i="1"/>
  <c r="E23" i="1"/>
  <c r="M117" i="1"/>
  <c r="E24" i="1" s="1"/>
  <c r="M118" i="1"/>
  <c r="E25" i="1"/>
  <c r="M119" i="1"/>
  <c r="E26" i="1"/>
  <c r="M120" i="1"/>
  <c r="E27" i="1"/>
  <c r="M121" i="1"/>
  <c r="E28" i="1"/>
  <c r="M122" i="1"/>
  <c r="E29" i="1" s="1"/>
  <c r="M123" i="1"/>
  <c r="E30" i="1" s="1"/>
  <c r="M124" i="1"/>
  <c r="E31" i="1" s="1"/>
  <c r="M125" i="1"/>
  <c r="E32" i="1" s="1"/>
  <c r="M126" i="1"/>
  <c r="E33" i="1"/>
  <c r="M127" i="1"/>
  <c r="E34" i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/>
  <c r="M86" i="1"/>
  <c r="D24" i="1"/>
  <c r="M87" i="1"/>
  <c r="D25" i="1"/>
  <c r="M88" i="1"/>
  <c r="D26" i="1" s="1"/>
  <c r="M89" i="1"/>
  <c r="D27" i="1" s="1"/>
  <c r="M90" i="1"/>
  <c r="D28" i="1" s="1"/>
  <c r="M91" i="1"/>
  <c r="D29" i="1" s="1"/>
  <c r="M92" i="1"/>
  <c r="D30" i="1" s="1"/>
  <c r="M93" i="1"/>
  <c r="D31" i="1" s="1"/>
  <c r="M94" i="1"/>
  <c r="D32" i="1" s="1"/>
  <c r="M95" i="1"/>
  <c r="D33" i="1" s="1"/>
  <c r="M96" i="1"/>
  <c r="D3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56" i="1"/>
  <c r="C25" i="1" s="1"/>
  <c r="M57" i="1"/>
  <c r="C26" i="1" s="1"/>
  <c r="M58" i="1"/>
  <c r="C27" i="1" s="1"/>
  <c r="M59" i="1"/>
  <c r="C28" i="1" s="1"/>
  <c r="M60" i="1"/>
  <c r="C29" i="1" s="1"/>
  <c r="M61" i="1"/>
  <c r="C30" i="1" s="1"/>
  <c r="M62" i="1"/>
  <c r="C31" i="1" s="1"/>
  <c r="M63" i="1"/>
  <c r="C32" i="1" s="1"/>
  <c r="M64" i="1"/>
  <c r="C33" i="1" s="1"/>
  <c r="M65" i="1"/>
  <c r="C34" i="1" s="1"/>
  <c r="N10" i="3"/>
  <c r="N10" i="4"/>
  <c r="N10" i="2"/>
  <c r="M191" i="3"/>
  <c r="B50" i="6"/>
  <c r="B36" i="3"/>
  <c r="M190" i="3"/>
  <c r="B49" i="6"/>
  <c r="B35" i="3"/>
  <c r="M189" i="3"/>
  <c r="B48" i="6"/>
  <c r="B34" i="3"/>
  <c r="M188" i="3"/>
  <c r="B47" i="6"/>
  <c r="B33" i="3"/>
  <c r="M187" i="3"/>
  <c r="B46" i="6"/>
  <c r="B32" i="3"/>
  <c r="M186" i="3"/>
  <c r="B45" i="6"/>
  <c r="B31" i="3"/>
  <c r="M185" i="3"/>
  <c r="B44" i="6"/>
  <c r="B30" i="3"/>
  <c r="M184" i="3"/>
  <c r="B43" i="6"/>
  <c r="B29" i="3"/>
  <c r="M183" i="3"/>
  <c r="B42" i="6"/>
  <c r="B28" i="3"/>
  <c r="M182" i="3"/>
  <c r="B41" i="6"/>
  <c r="B27" i="3"/>
  <c r="M181" i="3"/>
  <c r="B40" i="6"/>
  <c r="B26" i="3"/>
  <c r="M180" i="3"/>
  <c r="B39" i="6"/>
  <c r="B25" i="3"/>
  <c r="M179" i="3"/>
  <c r="B38" i="6"/>
  <c r="B24" i="3"/>
  <c r="M178" i="3"/>
  <c r="B37" i="6"/>
  <c r="B23" i="3"/>
  <c r="M177" i="3"/>
  <c r="B36" i="6"/>
  <c r="B22" i="3"/>
  <c r="M176" i="3"/>
  <c r="B35" i="6"/>
  <c r="B21" i="3"/>
  <c r="M175" i="3"/>
  <c r="B34" i="6"/>
  <c r="B20" i="3"/>
  <c r="M174" i="3"/>
  <c r="B33" i="6"/>
  <c r="B19" i="3"/>
  <c r="M173" i="3"/>
  <c r="B32" i="6"/>
  <c r="B18" i="3"/>
  <c r="M172" i="3"/>
  <c r="B31" i="6"/>
  <c r="B17" i="3"/>
  <c r="M171" i="3"/>
  <c r="B30" i="6"/>
  <c r="B16" i="3"/>
  <c r="M170" i="3"/>
  <c r="B29" i="6"/>
  <c r="B15" i="3"/>
  <c r="M169" i="3"/>
  <c r="B28" i="6"/>
  <c r="B14" i="3"/>
  <c r="M168" i="3"/>
  <c r="B27" i="6"/>
  <c r="B13" i="3"/>
  <c r="M167" i="3"/>
  <c r="B26" i="6"/>
  <c r="B12" i="3"/>
  <c r="M166" i="3"/>
  <c r="B25" i="6"/>
  <c r="B1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B91" i="3"/>
  <c r="M90" i="3"/>
  <c r="B90" i="3"/>
  <c r="M89" i="3"/>
  <c r="B89" i="3"/>
  <c r="M88" i="3"/>
  <c r="B88" i="3"/>
  <c r="M87" i="3"/>
  <c r="B87" i="3"/>
  <c r="M86" i="3"/>
  <c r="B86" i="3"/>
  <c r="M85" i="3"/>
  <c r="B85" i="3"/>
  <c r="M84" i="3"/>
  <c r="B84" i="3"/>
  <c r="M83" i="3"/>
  <c r="B83" i="3"/>
  <c r="M82" i="3"/>
  <c r="B82" i="3"/>
  <c r="M81" i="3"/>
  <c r="B81" i="3"/>
  <c r="M80" i="3"/>
  <c r="B80" i="3"/>
  <c r="M79" i="3"/>
  <c r="B79" i="3"/>
  <c r="M78" i="3"/>
  <c r="B78" i="3"/>
  <c r="M77" i="3"/>
  <c r="B77" i="3"/>
  <c r="M76" i="3"/>
  <c r="B76" i="3"/>
  <c r="M75" i="3"/>
  <c r="B75" i="3"/>
  <c r="M74" i="3"/>
  <c r="B74" i="3"/>
  <c r="M73" i="3"/>
  <c r="B73" i="3"/>
  <c r="M67" i="3"/>
  <c r="B67" i="3"/>
  <c r="M66" i="3"/>
  <c r="B66" i="3"/>
  <c r="M65" i="3"/>
  <c r="B65" i="3"/>
  <c r="M64" i="3"/>
  <c r="B64" i="3"/>
  <c r="M63" i="3"/>
  <c r="B63" i="3"/>
  <c r="M62" i="3"/>
  <c r="B62" i="3"/>
  <c r="M61" i="3"/>
  <c r="B61" i="3"/>
  <c r="M60" i="3"/>
  <c r="B60" i="3"/>
  <c r="M59" i="3"/>
  <c r="B59" i="3"/>
  <c r="M58" i="3"/>
  <c r="B58" i="3"/>
  <c r="M57" i="3"/>
  <c r="B57" i="3"/>
  <c r="M56" i="3"/>
  <c r="B56" i="3"/>
  <c r="M55" i="3"/>
  <c r="B55" i="3"/>
  <c r="M54" i="3"/>
  <c r="B54" i="3"/>
  <c r="M53" i="3"/>
  <c r="B53" i="3"/>
  <c r="M52" i="3"/>
  <c r="B52" i="3"/>
  <c r="M51" i="3"/>
  <c r="B51" i="3"/>
  <c r="M50" i="3"/>
  <c r="B50" i="3"/>
  <c r="M49" i="3"/>
  <c r="B49" i="3"/>
  <c r="M48" i="3"/>
  <c r="B48" i="3"/>
  <c r="M47" i="3"/>
  <c r="B47" i="3"/>
  <c r="M46" i="3"/>
  <c r="B46" i="3"/>
  <c r="M45" i="3"/>
  <c r="B45" i="3"/>
  <c r="M44" i="3"/>
  <c r="B44" i="3"/>
  <c r="M43" i="3"/>
  <c r="B43" i="3"/>
  <c r="M42" i="3"/>
  <c r="B42" i="3"/>
  <c r="M191" i="4"/>
  <c r="B36" i="4"/>
  <c r="B191" i="4" s="1"/>
  <c r="M190" i="4"/>
  <c r="B35" i="4"/>
  <c r="B190" i="4"/>
  <c r="M189" i="4"/>
  <c r="B34" i="4"/>
  <c r="B189" i="4" s="1"/>
  <c r="M188" i="4"/>
  <c r="B33" i="4"/>
  <c r="B188" i="4"/>
  <c r="M187" i="4"/>
  <c r="B32" i="4"/>
  <c r="B187" i="4" s="1"/>
  <c r="M186" i="4"/>
  <c r="B31" i="4"/>
  <c r="B186" i="4"/>
  <c r="M185" i="4"/>
  <c r="B30" i="4"/>
  <c r="B185" i="4" s="1"/>
  <c r="M184" i="4"/>
  <c r="B29" i="4"/>
  <c r="B184" i="4"/>
  <c r="M183" i="4"/>
  <c r="B28" i="4"/>
  <c r="B183" i="4" s="1"/>
  <c r="M182" i="4"/>
  <c r="B27" i="4"/>
  <c r="B182" i="4"/>
  <c r="M181" i="4"/>
  <c r="B26" i="4"/>
  <c r="B181" i="4" s="1"/>
  <c r="M180" i="4"/>
  <c r="B25" i="4"/>
  <c r="B180" i="4"/>
  <c r="M179" i="4"/>
  <c r="B24" i="4"/>
  <c r="B179" i="4" s="1"/>
  <c r="M178" i="4"/>
  <c r="B23" i="4"/>
  <c r="B178" i="4"/>
  <c r="M177" i="4"/>
  <c r="B22" i="4"/>
  <c r="B177" i="4" s="1"/>
  <c r="M176" i="4"/>
  <c r="B21" i="4"/>
  <c r="B176" i="4"/>
  <c r="M175" i="4"/>
  <c r="B20" i="4"/>
  <c r="B175" i="4" s="1"/>
  <c r="M174" i="4"/>
  <c r="B19" i="4"/>
  <c r="B174" i="4"/>
  <c r="M173" i="4"/>
  <c r="B18" i="4"/>
  <c r="B173" i="4" s="1"/>
  <c r="M172" i="4"/>
  <c r="B17" i="4"/>
  <c r="B172" i="4"/>
  <c r="M171" i="4"/>
  <c r="B16" i="4"/>
  <c r="B171" i="4" s="1"/>
  <c r="M170" i="4"/>
  <c r="B15" i="4"/>
  <c r="B170" i="4"/>
  <c r="M169" i="4"/>
  <c r="B14" i="4"/>
  <c r="B169" i="4" s="1"/>
  <c r="M168" i="4"/>
  <c r="B13" i="4"/>
  <c r="B168" i="4"/>
  <c r="M167" i="4"/>
  <c r="B12" i="4"/>
  <c r="B167" i="4" s="1"/>
  <c r="M166" i="4"/>
  <c r="B11" i="4"/>
  <c r="B166" i="4"/>
  <c r="M160" i="4"/>
  <c r="B160" i="4"/>
  <c r="M159" i="4"/>
  <c r="B159" i="4"/>
  <c r="M158" i="4"/>
  <c r="B158" i="4"/>
  <c r="M157" i="4"/>
  <c r="B157" i="4"/>
  <c r="M156" i="4"/>
  <c r="B156" i="4"/>
  <c r="M155" i="4"/>
  <c r="B155" i="4"/>
  <c r="M154" i="4"/>
  <c r="B154" i="4"/>
  <c r="M153" i="4"/>
  <c r="B153" i="4"/>
  <c r="M152" i="4"/>
  <c r="B152" i="4"/>
  <c r="M151" i="4"/>
  <c r="B151" i="4"/>
  <c r="M150" i="4"/>
  <c r="B150" i="4"/>
  <c r="M149" i="4"/>
  <c r="B149" i="4"/>
  <c r="M148" i="4"/>
  <c r="B148" i="4"/>
  <c r="M147" i="4"/>
  <c r="B147" i="4"/>
  <c r="M146" i="4"/>
  <c r="B146" i="4"/>
  <c r="M145" i="4"/>
  <c r="B145" i="4"/>
  <c r="M144" i="4"/>
  <c r="B144" i="4"/>
  <c r="M143" i="4"/>
  <c r="B143" i="4"/>
  <c r="M142" i="4"/>
  <c r="B142" i="4"/>
  <c r="M141" i="4"/>
  <c r="B141" i="4"/>
  <c r="M140" i="4"/>
  <c r="B140" i="4"/>
  <c r="M139" i="4"/>
  <c r="B139" i="4"/>
  <c r="M138" i="4"/>
  <c r="B138" i="4"/>
  <c r="M137" i="4"/>
  <c r="B137" i="4"/>
  <c r="M136" i="4"/>
  <c r="B136" i="4"/>
  <c r="M135" i="4"/>
  <c r="B135" i="4"/>
  <c r="M129" i="4"/>
  <c r="B129" i="4"/>
  <c r="M128" i="4"/>
  <c r="B128" i="4"/>
  <c r="M127" i="4"/>
  <c r="B127" i="4"/>
  <c r="M126" i="4"/>
  <c r="B126" i="4"/>
  <c r="M125" i="4"/>
  <c r="B125" i="4"/>
  <c r="M124" i="4"/>
  <c r="B124" i="4"/>
  <c r="M123" i="4"/>
  <c r="B123" i="4"/>
  <c r="M122" i="4"/>
  <c r="B122" i="4"/>
  <c r="M121" i="4"/>
  <c r="B121" i="4"/>
  <c r="M120" i="4"/>
  <c r="B120" i="4"/>
  <c r="M119" i="4"/>
  <c r="B119" i="4"/>
  <c r="M118" i="4"/>
  <c r="B118" i="4"/>
  <c r="M117" i="4"/>
  <c r="B117" i="4"/>
  <c r="M116" i="4"/>
  <c r="B116" i="4"/>
  <c r="M115" i="4"/>
  <c r="B115" i="4"/>
  <c r="M114" i="4"/>
  <c r="B114" i="4"/>
  <c r="M113" i="4"/>
  <c r="B113" i="4"/>
  <c r="M112" i="4"/>
  <c r="B112" i="4"/>
  <c r="M111" i="4"/>
  <c r="B111" i="4"/>
  <c r="M110" i="4"/>
  <c r="B110" i="4"/>
  <c r="M109" i="4"/>
  <c r="B109" i="4"/>
  <c r="M108" i="4"/>
  <c r="B108" i="4"/>
  <c r="M107" i="4"/>
  <c r="B107" i="4"/>
  <c r="M106" i="4"/>
  <c r="B106" i="4"/>
  <c r="M105" i="4"/>
  <c r="B105" i="4"/>
  <c r="M104" i="4"/>
  <c r="B104" i="4"/>
  <c r="M98" i="4"/>
  <c r="B98" i="4"/>
  <c r="M97" i="4"/>
  <c r="B97" i="4"/>
  <c r="M96" i="4"/>
  <c r="B96" i="4"/>
  <c r="M95" i="4"/>
  <c r="B95" i="4"/>
  <c r="M94" i="4"/>
  <c r="B94" i="4"/>
  <c r="M93" i="4"/>
  <c r="B93" i="4"/>
  <c r="M92" i="4"/>
  <c r="B92" i="4"/>
  <c r="M91" i="4"/>
  <c r="B91" i="4"/>
  <c r="M90" i="4"/>
  <c r="B90" i="4"/>
  <c r="M89" i="4"/>
  <c r="B89" i="4"/>
  <c r="M88" i="4"/>
  <c r="B88" i="4"/>
  <c r="M87" i="4"/>
  <c r="B87" i="4"/>
  <c r="M86" i="4"/>
  <c r="B86" i="4"/>
  <c r="M85" i="4"/>
  <c r="B85" i="4"/>
  <c r="M84" i="4"/>
  <c r="B84" i="4"/>
  <c r="M83" i="4"/>
  <c r="B83" i="4"/>
  <c r="M82" i="4"/>
  <c r="B82" i="4"/>
  <c r="M81" i="4"/>
  <c r="B81" i="4"/>
  <c r="M80" i="4"/>
  <c r="B80" i="4"/>
  <c r="M79" i="4"/>
  <c r="B79" i="4"/>
  <c r="M78" i="4"/>
  <c r="B78" i="4"/>
  <c r="M77" i="4"/>
  <c r="B77" i="4"/>
  <c r="M76" i="4"/>
  <c r="B76" i="4"/>
  <c r="M75" i="4"/>
  <c r="B75" i="4"/>
  <c r="M74" i="4"/>
  <c r="B74" i="4"/>
  <c r="M73" i="4"/>
  <c r="B73" i="4"/>
  <c r="M67" i="4"/>
  <c r="B67" i="4"/>
  <c r="M66" i="4"/>
  <c r="B66" i="4"/>
  <c r="M65" i="4"/>
  <c r="B65" i="4"/>
  <c r="M64" i="4"/>
  <c r="B64" i="4"/>
  <c r="M63" i="4"/>
  <c r="B63" i="4"/>
  <c r="M62" i="4"/>
  <c r="B62" i="4"/>
  <c r="M61" i="4"/>
  <c r="B61" i="4"/>
  <c r="M60" i="4"/>
  <c r="B60" i="4"/>
  <c r="M59" i="4"/>
  <c r="B59" i="4"/>
  <c r="M58" i="4"/>
  <c r="B58" i="4"/>
  <c r="M57" i="4"/>
  <c r="B57" i="4"/>
  <c r="M56" i="4"/>
  <c r="B56" i="4"/>
  <c r="M55" i="4"/>
  <c r="B55" i="4"/>
  <c r="M54" i="4"/>
  <c r="B54" i="4"/>
  <c r="M53" i="4"/>
  <c r="B53" i="4"/>
  <c r="M52" i="4"/>
  <c r="B52" i="4"/>
  <c r="M51" i="4"/>
  <c r="B51" i="4"/>
  <c r="M50" i="4"/>
  <c r="B50" i="4"/>
  <c r="M49" i="4"/>
  <c r="B49" i="4"/>
  <c r="M48" i="4"/>
  <c r="B48" i="4"/>
  <c r="M47" i="4"/>
  <c r="B47" i="4"/>
  <c r="M46" i="4"/>
  <c r="B46" i="4"/>
  <c r="M45" i="4"/>
  <c r="B45" i="4"/>
  <c r="M44" i="4"/>
  <c r="B44" i="4"/>
  <c r="M43" i="4"/>
  <c r="B43" i="4"/>
  <c r="M42" i="4"/>
  <c r="B42" i="4"/>
  <c r="M191" i="2"/>
  <c r="B36" i="2"/>
  <c r="B191" i="2" s="1"/>
  <c r="M190" i="2"/>
  <c r="B35" i="2"/>
  <c r="B190" i="2"/>
  <c r="M189" i="2"/>
  <c r="B34" i="2"/>
  <c r="B189" i="2" s="1"/>
  <c r="M188" i="2"/>
  <c r="B33" i="2"/>
  <c r="B188" i="2"/>
  <c r="M187" i="2"/>
  <c r="B32" i="2"/>
  <c r="B187" i="2" s="1"/>
  <c r="M186" i="2"/>
  <c r="B31" i="2"/>
  <c r="B186" i="2"/>
  <c r="M185" i="2"/>
  <c r="B30" i="2"/>
  <c r="B185" i="2" s="1"/>
  <c r="M184" i="2"/>
  <c r="B29" i="2"/>
  <c r="B184" i="2"/>
  <c r="M183" i="2"/>
  <c r="B28" i="2"/>
  <c r="B183" i="2" s="1"/>
  <c r="M182" i="2"/>
  <c r="B27" i="2"/>
  <c r="B182" i="2"/>
  <c r="M181" i="2"/>
  <c r="B26" i="2"/>
  <c r="B181" i="2" s="1"/>
  <c r="M180" i="2"/>
  <c r="B25" i="2"/>
  <c r="B180" i="2"/>
  <c r="M179" i="2"/>
  <c r="B24" i="2"/>
  <c r="B179" i="2" s="1"/>
  <c r="M178" i="2"/>
  <c r="B23" i="2"/>
  <c r="B178" i="2"/>
  <c r="M177" i="2"/>
  <c r="B22" i="2"/>
  <c r="B177" i="2" s="1"/>
  <c r="M176" i="2"/>
  <c r="B21" i="2"/>
  <c r="B176" i="2"/>
  <c r="M175" i="2"/>
  <c r="B20" i="2"/>
  <c r="B175" i="2" s="1"/>
  <c r="M174" i="2"/>
  <c r="B19" i="2"/>
  <c r="B174" i="2"/>
  <c r="M173" i="2"/>
  <c r="B18" i="2"/>
  <c r="B173" i="2" s="1"/>
  <c r="M172" i="2"/>
  <c r="B17" i="2"/>
  <c r="B172" i="2"/>
  <c r="M171" i="2"/>
  <c r="B16" i="2"/>
  <c r="B171" i="2" s="1"/>
  <c r="M170" i="2"/>
  <c r="B15" i="2"/>
  <c r="B170" i="2"/>
  <c r="M169" i="2"/>
  <c r="B14" i="2"/>
  <c r="B169" i="2" s="1"/>
  <c r="M168" i="2"/>
  <c r="B13" i="2"/>
  <c r="B168" i="2"/>
  <c r="M167" i="2"/>
  <c r="B12" i="2"/>
  <c r="B167" i="2" s="1"/>
  <c r="M166" i="2"/>
  <c r="B11" i="2"/>
  <c r="B166" i="2"/>
  <c r="M160" i="2"/>
  <c r="B160" i="2"/>
  <c r="M159" i="2"/>
  <c r="B159" i="2"/>
  <c r="M158" i="2"/>
  <c r="B158" i="2"/>
  <c r="M157" i="2"/>
  <c r="B157" i="2"/>
  <c r="M156" i="2"/>
  <c r="B156" i="2"/>
  <c r="M155" i="2"/>
  <c r="B155" i="2"/>
  <c r="M154" i="2"/>
  <c r="B154" i="2"/>
  <c r="M153" i="2"/>
  <c r="B153" i="2"/>
  <c r="M152" i="2"/>
  <c r="B152" i="2"/>
  <c r="M151" i="2"/>
  <c r="B151" i="2"/>
  <c r="M150" i="2"/>
  <c r="B150" i="2"/>
  <c r="M149" i="2"/>
  <c r="B149" i="2"/>
  <c r="M148" i="2"/>
  <c r="B148" i="2"/>
  <c r="M147" i="2"/>
  <c r="B147" i="2"/>
  <c r="M146" i="2"/>
  <c r="B146" i="2"/>
  <c r="M145" i="2"/>
  <c r="B145" i="2"/>
  <c r="M144" i="2"/>
  <c r="B144" i="2"/>
  <c r="M143" i="2"/>
  <c r="B143" i="2"/>
  <c r="M142" i="2"/>
  <c r="B142" i="2"/>
  <c r="M141" i="2"/>
  <c r="B141" i="2"/>
  <c r="M140" i="2"/>
  <c r="B140" i="2"/>
  <c r="M139" i="2"/>
  <c r="B139" i="2"/>
  <c r="M138" i="2"/>
  <c r="B138" i="2"/>
  <c r="M137" i="2"/>
  <c r="B137" i="2"/>
  <c r="M136" i="2"/>
  <c r="B136" i="2"/>
  <c r="M135" i="2"/>
  <c r="B135" i="2"/>
  <c r="M129" i="2"/>
  <c r="B129" i="2"/>
  <c r="M128" i="2"/>
  <c r="B128" i="2"/>
  <c r="M127" i="2"/>
  <c r="B127" i="2"/>
  <c r="M126" i="2"/>
  <c r="B126" i="2"/>
  <c r="M125" i="2"/>
  <c r="B125" i="2"/>
  <c r="M124" i="2"/>
  <c r="B124" i="2"/>
  <c r="M123" i="2"/>
  <c r="B123" i="2"/>
  <c r="M122" i="2"/>
  <c r="B122" i="2"/>
  <c r="M121" i="2"/>
  <c r="B121" i="2"/>
  <c r="M120" i="2"/>
  <c r="B120" i="2"/>
  <c r="M119" i="2"/>
  <c r="B119" i="2"/>
  <c r="M118" i="2"/>
  <c r="B118" i="2"/>
  <c r="M117" i="2"/>
  <c r="B117" i="2"/>
  <c r="M116" i="2"/>
  <c r="B116" i="2"/>
  <c r="M115" i="2"/>
  <c r="B115" i="2"/>
  <c r="M114" i="2"/>
  <c r="B114" i="2"/>
  <c r="M113" i="2"/>
  <c r="B113" i="2"/>
  <c r="M112" i="2"/>
  <c r="B112" i="2"/>
  <c r="M111" i="2"/>
  <c r="B111" i="2"/>
  <c r="M110" i="2"/>
  <c r="B110" i="2"/>
  <c r="M109" i="2"/>
  <c r="B109" i="2"/>
  <c r="M108" i="2"/>
  <c r="B108" i="2"/>
  <c r="M107" i="2"/>
  <c r="B107" i="2"/>
  <c r="M106" i="2"/>
  <c r="B106" i="2"/>
  <c r="M105" i="2"/>
  <c r="B105" i="2"/>
  <c r="M104" i="2"/>
  <c r="B104" i="2"/>
  <c r="M98" i="2"/>
  <c r="B98" i="2"/>
  <c r="M97" i="2"/>
  <c r="B97" i="2"/>
  <c r="M96" i="2"/>
  <c r="B96" i="2"/>
  <c r="M95" i="2"/>
  <c r="B95" i="2"/>
  <c r="M94" i="2"/>
  <c r="B94" i="2"/>
  <c r="M93" i="2"/>
  <c r="B93" i="2"/>
  <c r="M92" i="2"/>
  <c r="B92" i="2"/>
  <c r="M91" i="2"/>
  <c r="B91" i="2"/>
  <c r="M90" i="2"/>
  <c r="B90" i="2"/>
  <c r="M89" i="2"/>
  <c r="B89" i="2"/>
  <c r="M88" i="2"/>
  <c r="B88" i="2"/>
  <c r="M87" i="2"/>
  <c r="B87" i="2"/>
  <c r="M86" i="2"/>
  <c r="B86" i="2"/>
  <c r="M85" i="2"/>
  <c r="B85" i="2"/>
  <c r="M84" i="2"/>
  <c r="B84" i="2"/>
  <c r="M83" i="2"/>
  <c r="B83" i="2"/>
  <c r="M82" i="2"/>
  <c r="B82" i="2"/>
  <c r="M81" i="2"/>
  <c r="B81" i="2"/>
  <c r="M80" i="2"/>
  <c r="B80" i="2"/>
  <c r="M79" i="2"/>
  <c r="B79" i="2"/>
  <c r="M78" i="2"/>
  <c r="B78" i="2"/>
  <c r="M77" i="2"/>
  <c r="B77" i="2"/>
  <c r="M76" i="2"/>
  <c r="B76" i="2"/>
  <c r="M75" i="2"/>
  <c r="B75" i="2"/>
  <c r="M74" i="2"/>
  <c r="B74" i="2"/>
  <c r="M73" i="2"/>
  <c r="B73" i="2"/>
  <c r="M67" i="2"/>
  <c r="B67" i="2"/>
  <c r="M66" i="2"/>
  <c r="B66" i="2"/>
  <c r="M65" i="2"/>
  <c r="B65" i="2"/>
  <c r="M64" i="2"/>
  <c r="B64" i="2"/>
  <c r="M63" i="2"/>
  <c r="B63" i="2"/>
  <c r="M62" i="2"/>
  <c r="B62" i="2"/>
  <c r="M61" i="2"/>
  <c r="B61" i="2"/>
  <c r="M60" i="2"/>
  <c r="B60" i="2"/>
  <c r="M59" i="2"/>
  <c r="B59" i="2"/>
  <c r="M58" i="2"/>
  <c r="B58" i="2"/>
  <c r="M57" i="2"/>
  <c r="B57" i="2"/>
  <c r="M56" i="2"/>
  <c r="B56" i="2"/>
  <c r="M55" i="2"/>
  <c r="B55" i="2"/>
  <c r="M54" i="2"/>
  <c r="B54" i="2"/>
  <c r="M53" i="2"/>
  <c r="B53" i="2"/>
  <c r="M52" i="2"/>
  <c r="B52" i="2"/>
  <c r="M51" i="2"/>
  <c r="B51" i="2"/>
  <c r="M50" i="2"/>
  <c r="B50" i="2"/>
  <c r="M49" i="2"/>
  <c r="B49" i="2"/>
  <c r="M48" i="2"/>
  <c r="B48" i="2"/>
  <c r="M47" i="2"/>
  <c r="B47" i="2"/>
  <c r="M46" i="2"/>
  <c r="B46" i="2"/>
  <c r="M45" i="2"/>
  <c r="B45" i="2"/>
  <c r="M44" i="2"/>
  <c r="B44" i="2"/>
  <c r="M43" i="2"/>
  <c r="B43" i="2"/>
  <c r="M42" i="2"/>
  <c r="B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 s="1"/>
  <c r="F34" i="4"/>
  <c r="F35" i="4"/>
  <c r="M159" i="1"/>
  <c r="F35" i="1" s="1"/>
  <c r="M160" i="1"/>
  <c r="F36" i="1" s="1"/>
  <c r="E35" i="2"/>
  <c r="E34" i="3"/>
  <c r="E36" i="3"/>
  <c r="M128" i="1"/>
  <c r="E35" i="1" s="1"/>
  <c r="M129" i="1"/>
  <c r="E36" i="1" s="1"/>
  <c r="D36" i="3"/>
  <c r="C36" i="4"/>
  <c r="M97" i="1"/>
  <c r="D35" i="1" s="1"/>
  <c r="M98" i="1"/>
  <c r="D36" i="1" s="1"/>
  <c r="C35" i="2"/>
  <c r="C36" i="2"/>
  <c r="C36" i="3"/>
  <c r="C35" i="4"/>
  <c r="M66" i="1"/>
  <c r="C35" i="1" s="1"/>
  <c r="M67" i="1"/>
  <c r="C36" i="1" s="1"/>
  <c r="E34" i="2"/>
  <c r="F34" i="2"/>
  <c r="F35" i="2"/>
  <c r="G35" i="2"/>
  <c r="E36" i="2"/>
  <c r="F36" i="2"/>
  <c r="G36" i="2"/>
  <c r="F34" i="3"/>
  <c r="C35" i="3"/>
  <c r="D35" i="3"/>
  <c r="E35" i="3"/>
  <c r="F35" i="3"/>
  <c r="G35" i="3"/>
  <c r="F36" i="3"/>
  <c r="G36" i="3"/>
  <c r="E34" i="4"/>
  <c r="E35" i="4"/>
  <c r="G35" i="4"/>
  <c r="E36" i="4"/>
  <c r="F36" i="4"/>
  <c r="G36" i="4"/>
  <c r="M36" i="4"/>
  <c r="F35" i="5"/>
  <c r="M35" i="3"/>
  <c r="E34" i="5"/>
  <c r="M36" i="3"/>
  <c r="E35" i="5"/>
  <c r="M35" i="2"/>
  <c r="D34" i="5"/>
  <c r="M36" i="2"/>
  <c r="D35" i="5"/>
  <c r="M35" i="4"/>
  <c r="F34" i="5"/>
  <c r="B36" i="1"/>
  <c r="B191" i="1" s="1"/>
  <c r="B35" i="5"/>
  <c r="G34" i="4"/>
  <c r="G31" i="4"/>
  <c r="G30" i="4"/>
  <c r="G28" i="4"/>
  <c r="G27" i="4"/>
  <c r="G26" i="4"/>
  <c r="G24" i="4"/>
  <c r="G23" i="4"/>
  <c r="G22" i="4"/>
  <c r="G20" i="4"/>
  <c r="G19" i="4"/>
  <c r="G18" i="4"/>
  <c r="G16" i="4"/>
  <c r="G15" i="4"/>
  <c r="G14" i="4"/>
  <c r="G12" i="4"/>
  <c r="G11" i="4"/>
  <c r="F33" i="4"/>
  <c r="F31" i="4"/>
  <c r="F30" i="4"/>
  <c r="F29" i="4"/>
  <c r="F28" i="4"/>
  <c r="F27" i="4"/>
  <c r="F26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33" i="4"/>
  <c r="E32" i="4"/>
  <c r="E31" i="4"/>
  <c r="E30" i="4"/>
  <c r="E29" i="4"/>
  <c r="E28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2" i="4"/>
  <c r="E11" i="4"/>
  <c r="C33" i="4"/>
  <c r="C32" i="4"/>
  <c r="C31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34" i="4"/>
  <c r="M34" i="4"/>
  <c r="C30" i="4"/>
  <c r="G33" i="4"/>
  <c r="G32" i="4"/>
  <c r="F32" i="4"/>
  <c r="G29" i="4"/>
  <c r="E27" i="4"/>
  <c r="G25" i="4"/>
  <c r="F24" i="4"/>
  <c r="G21" i="4"/>
  <c r="G17" i="4"/>
  <c r="G13" i="4"/>
  <c r="E13" i="4"/>
  <c r="C7" i="4"/>
  <c r="L6" i="4"/>
  <c r="C6" i="4"/>
  <c r="C5" i="4"/>
  <c r="G34" i="3"/>
  <c r="G32" i="3"/>
  <c r="G30" i="3"/>
  <c r="G28" i="3"/>
  <c r="G27" i="3"/>
  <c r="G26" i="3"/>
  <c r="G24" i="3"/>
  <c r="G23" i="3"/>
  <c r="G22" i="3"/>
  <c r="G20" i="3"/>
  <c r="G19" i="3"/>
  <c r="G18" i="3"/>
  <c r="G16" i="3"/>
  <c r="G15" i="3"/>
  <c r="G14" i="3"/>
  <c r="G12" i="3"/>
  <c r="G11" i="3"/>
  <c r="F32" i="3"/>
  <c r="F31" i="3"/>
  <c r="F30" i="3"/>
  <c r="F28" i="3"/>
  <c r="F27" i="3"/>
  <c r="F25" i="3"/>
  <c r="F24" i="3"/>
  <c r="F23" i="3"/>
  <c r="F22" i="3"/>
  <c r="F20" i="3"/>
  <c r="F19" i="3"/>
  <c r="F18" i="3"/>
  <c r="F16" i="3"/>
  <c r="F15" i="3"/>
  <c r="F13" i="3"/>
  <c r="F12" i="3"/>
  <c r="F11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C34" i="3"/>
  <c r="M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8" i="3"/>
  <c r="C17" i="3"/>
  <c r="C16" i="3"/>
  <c r="C15" i="3"/>
  <c r="C14" i="3"/>
  <c r="C13" i="3"/>
  <c r="C12" i="3"/>
  <c r="C11" i="3"/>
  <c r="G33" i="3"/>
  <c r="F33" i="3"/>
  <c r="G31" i="3"/>
  <c r="G29" i="3"/>
  <c r="F29" i="3"/>
  <c r="F26" i="3"/>
  <c r="G25" i="3"/>
  <c r="G21" i="3"/>
  <c r="F21" i="3"/>
  <c r="C19" i="3"/>
  <c r="G17" i="3"/>
  <c r="F17" i="3"/>
  <c r="F14" i="3"/>
  <c r="G13" i="3"/>
  <c r="C7" i="3"/>
  <c r="L6" i="3"/>
  <c r="C6" i="3"/>
  <c r="C5" i="3"/>
  <c r="C30" i="2"/>
  <c r="G34" i="2"/>
  <c r="C34" i="2"/>
  <c r="M34" i="2"/>
  <c r="G33" i="2"/>
  <c r="G32" i="2"/>
  <c r="G30" i="2"/>
  <c r="G29" i="2"/>
  <c r="G28" i="2"/>
  <c r="G26" i="2"/>
  <c r="G25" i="2"/>
  <c r="G24" i="2"/>
  <c r="G22" i="2"/>
  <c r="G21" i="2"/>
  <c r="G20" i="2"/>
  <c r="G19" i="2"/>
  <c r="G18" i="2"/>
  <c r="G17" i="2"/>
  <c r="G16" i="2"/>
  <c r="G15" i="2"/>
  <c r="G14" i="2"/>
  <c r="G13" i="2"/>
  <c r="G12" i="2"/>
  <c r="G11" i="2"/>
  <c r="F33" i="2"/>
  <c r="F30" i="2"/>
  <c r="F29" i="2"/>
  <c r="F26" i="2"/>
  <c r="F25" i="2"/>
  <c r="F22" i="2"/>
  <c r="F21" i="2"/>
  <c r="F18" i="2"/>
  <c r="F17" i="2"/>
  <c r="F14" i="2"/>
  <c r="F13" i="2"/>
  <c r="F11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19" i="2"/>
  <c r="E18" i="2"/>
  <c r="E16" i="2"/>
  <c r="E15" i="2"/>
  <c r="E14" i="2"/>
  <c r="E12" i="2"/>
  <c r="C33" i="2"/>
  <c r="C32" i="2"/>
  <c r="C31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F32" i="2"/>
  <c r="G31" i="2"/>
  <c r="F31" i="2"/>
  <c r="F28" i="2"/>
  <c r="G27" i="2"/>
  <c r="F27" i="2"/>
  <c r="F24" i="2"/>
  <c r="G23" i="2"/>
  <c r="F23" i="2"/>
  <c r="F20" i="2"/>
  <c r="E20" i="2"/>
  <c r="F19" i="2"/>
  <c r="E17" i="2"/>
  <c r="F16" i="2"/>
  <c r="F15" i="2"/>
  <c r="E13" i="2"/>
  <c r="F12" i="2"/>
  <c r="E11" i="2"/>
  <c r="C7" i="2"/>
  <c r="L6" i="2"/>
  <c r="C6" i="2"/>
  <c r="C5" i="2"/>
  <c r="M166" i="1"/>
  <c r="G11" i="1" s="1"/>
  <c r="M135" i="1"/>
  <c r="F11" i="1" s="1"/>
  <c r="M104" i="1"/>
  <c r="E11" i="1" s="1"/>
  <c r="M73" i="1"/>
  <c r="D11" i="1" s="1"/>
  <c r="M42" i="1"/>
  <c r="C11" i="1" s="1"/>
  <c r="M11" i="4"/>
  <c r="B160" i="1"/>
  <c r="B129" i="1"/>
  <c r="M30" i="4"/>
  <c r="D33" i="5"/>
  <c r="M20" i="4"/>
  <c r="M13" i="4"/>
  <c r="F12" i="5"/>
  <c r="M31" i="2"/>
  <c r="D30" i="5"/>
  <c r="M19" i="3"/>
  <c r="E18" i="5"/>
  <c r="M11" i="3"/>
  <c r="M27" i="3"/>
  <c r="E26" i="5"/>
  <c r="M32" i="4"/>
  <c r="F31" i="5"/>
  <c r="M33" i="2"/>
  <c r="D32" i="5"/>
  <c r="F33" i="5"/>
  <c r="M29" i="4"/>
  <c r="F28" i="5"/>
  <c r="M33" i="4"/>
  <c r="F32" i="5"/>
  <c r="M32" i="2"/>
  <c r="D31" i="5"/>
  <c r="M14" i="4"/>
  <c r="M12" i="2"/>
  <c r="D11" i="5"/>
  <c r="M16" i="2"/>
  <c r="D15" i="5"/>
  <c r="M20" i="2"/>
  <c r="D19" i="5"/>
  <c r="M21" i="4"/>
  <c r="F20" i="5"/>
  <c r="M12" i="4"/>
  <c r="F11" i="5"/>
  <c r="M17" i="4"/>
  <c r="F16" i="5"/>
  <c r="M25" i="4"/>
  <c r="F24" i="5"/>
  <c r="F19" i="5"/>
  <c r="M26" i="2"/>
  <c r="D25" i="5"/>
  <c r="M15" i="2"/>
  <c r="D14" i="5"/>
  <c r="M15" i="3"/>
  <c r="E14" i="5"/>
  <c r="M23" i="3"/>
  <c r="E22" i="5"/>
  <c r="M31" i="3"/>
  <c r="E30" i="5"/>
  <c r="M14" i="2"/>
  <c r="D13" i="5"/>
  <c r="M18" i="2"/>
  <c r="D17" i="5"/>
  <c r="M27" i="2"/>
  <c r="D26" i="5"/>
  <c r="M28" i="2"/>
  <c r="D27" i="5"/>
  <c r="M19" i="2"/>
  <c r="D18" i="5"/>
  <c r="M23" i="2"/>
  <c r="D22" i="5"/>
  <c r="M25" i="2"/>
  <c r="D24" i="5"/>
  <c r="M22" i="2"/>
  <c r="D21" i="5"/>
  <c r="M24" i="2"/>
  <c r="D23" i="5"/>
  <c r="M13" i="2"/>
  <c r="D12" i="5"/>
  <c r="M17" i="2"/>
  <c r="D16" i="5"/>
  <c r="M21" i="2"/>
  <c r="D20" i="5"/>
  <c r="M29" i="2"/>
  <c r="D28" i="5"/>
  <c r="M20" i="3"/>
  <c r="E19" i="5"/>
  <c r="M16" i="4"/>
  <c r="F15" i="5"/>
  <c r="M24" i="4"/>
  <c r="F23" i="5"/>
  <c r="M18" i="4"/>
  <c r="F17" i="5"/>
  <c r="M22" i="4"/>
  <c r="F21" i="5"/>
  <c r="M30" i="2"/>
  <c r="D29" i="5"/>
  <c r="M16" i="3"/>
  <c r="E15" i="5"/>
  <c r="M32" i="3"/>
  <c r="E31" i="5"/>
  <c r="F13" i="5"/>
  <c r="M28" i="4"/>
  <c r="F27" i="5"/>
  <c r="M26" i="4"/>
  <c r="F25" i="5"/>
  <c r="M11" i="2"/>
  <c r="D10" i="5"/>
  <c r="M12" i="3"/>
  <c r="E11" i="5"/>
  <c r="M28" i="3"/>
  <c r="E27" i="5"/>
  <c r="M27" i="4"/>
  <c r="F26" i="5"/>
  <c r="M15" i="4"/>
  <c r="F14" i="5"/>
  <c r="M23" i="4"/>
  <c r="F22" i="5"/>
  <c r="M31" i="4"/>
  <c r="F30" i="5"/>
  <c r="E10" i="5"/>
  <c r="M24" i="3"/>
  <c r="E23" i="5"/>
  <c r="M14" i="3"/>
  <c r="E13" i="5"/>
  <c r="M18" i="3"/>
  <c r="E17" i="5"/>
  <c r="M22" i="3"/>
  <c r="E21" i="5"/>
  <c r="M26" i="3"/>
  <c r="E25" i="5"/>
  <c r="M30" i="3"/>
  <c r="E29" i="5"/>
  <c r="E33" i="5"/>
  <c r="M19" i="4"/>
  <c r="F18" i="5"/>
  <c r="M13" i="3"/>
  <c r="E12" i="5"/>
  <c r="M25" i="3"/>
  <c r="E24" i="5"/>
  <c r="M17" i="3"/>
  <c r="E16" i="5"/>
  <c r="M21" i="3"/>
  <c r="E20" i="5"/>
  <c r="M29" i="3"/>
  <c r="E28" i="5"/>
  <c r="M33" i="3"/>
  <c r="E32" i="5"/>
  <c r="F29" i="5"/>
  <c r="F10" i="5"/>
  <c r="C7" i="1"/>
  <c r="C6" i="1"/>
  <c r="C5" i="1"/>
  <c r="B7" i="5"/>
  <c r="B6" i="5"/>
  <c r="B5" i="5"/>
  <c r="G5" i="5"/>
  <c r="L6" i="1"/>
  <c r="B30" i="5"/>
  <c r="B31" i="5"/>
  <c r="B32" i="5"/>
  <c r="B33" i="5"/>
  <c r="B34" i="1"/>
  <c r="B65" i="1" s="1"/>
  <c r="B34" i="5"/>
  <c r="B35" i="1"/>
  <c r="B32" i="1"/>
  <c r="B94" i="1"/>
  <c r="B33" i="1"/>
  <c r="B64" i="1"/>
  <c r="B31" i="1"/>
  <c r="B93" i="1"/>
  <c r="B190" i="1"/>
  <c r="B159" i="1"/>
  <c r="B66" i="1"/>
  <c r="B128" i="1"/>
  <c r="B97" i="1"/>
  <c r="B95" i="1"/>
  <c r="B62" i="1"/>
  <c r="B63" i="1"/>
  <c r="B158" i="1"/>
  <c r="B96" i="1"/>
  <c r="B124" i="1"/>
  <c r="B186" i="1"/>
  <c r="B155" i="1"/>
  <c r="B126" i="1"/>
  <c r="B188" i="1"/>
  <c r="B157" i="1"/>
  <c r="B187" i="1"/>
  <c r="B156" i="1"/>
  <c r="B125" i="1"/>
  <c r="G40" i="5"/>
  <c r="G36" i="5"/>
  <c r="B12" i="1"/>
  <c r="B136" i="1" s="1"/>
  <c r="B13" i="1"/>
  <c r="B14" i="1"/>
  <c r="B138" i="1" s="1"/>
  <c r="B14" i="5"/>
  <c r="B16" i="1"/>
  <c r="B140" i="1" s="1"/>
  <c r="B17" i="1"/>
  <c r="B18" i="1"/>
  <c r="B142" i="1" s="1"/>
  <c r="B18" i="5"/>
  <c r="B20" i="1"/>
  <c r="B144" i="1" s="1"/>
  <c r="B21" i="1"/>
  <c r="B22" i="1"/>
  <c r="B146" i="1" s="1"/>
  <c r="B23" i="1"/>
  <c r="B24" i="1"/>
  <c r="B148" i="1" s="1"/>
  <c r="B25" i="1"/>
  <c r="B26" i="1"/>
  <c r="B150" i="1" s="1"/>
  <c r="B26" i="5"/>
  <c r="B28" i="1"/>
  <c r="B152" i="1" s="1"/>
  <c r="B29" i="1"/>
  <c r="B30" i="1"/>
  <c r="B154" i="1" s="1"/>
  <c r="B10" i="5"/>
  <c r="B185" i="1"/>
  <c r="B183" i="1"/>
  <c r="B181" i="1"/>
  <c r="B179" i="1"/>
  <c r="B177" i="1"/>
  <c r="B175" i="1"/>
  <c r="B173" i="1"/>
  <c r="B171" i="1"/>
  <c r="B169" i="1"/>
  <c r="B167" i="1"/>
  <c r="B184" i="1"/>
  <c r="B153" i="1"/>
  <c r="B180" i="1"/>
  <c r="B149" i="1"/>
  <c r="B178" i="1"/>
  <c r="B147" i="1"/>
  <c r="B176" i="1"/>
  <c r="B145" i="1"/>
  <c r="B172" i="1"/>
  <c r="B141" i="1"/>
  <c r="B168" i="1"/>
  <c r="B137" i="1"/>
  <c r="B121" i="1"/>
  <c r="B59" i="1"/>
  <c r="B88" i="1"/>
  <c r="B117" i="1"/>
  <c r="B55" i="1"/>
  <c r="B84" i="1"/>
  <c r="B111" i="1"/>
  <c r="B49" i="1"/>
  <c r="B78" i="1"/>
  <c r="B107" i="1"/>
  <c r="B45" i="1"/>
  <c r="B74" i="1"/>
  <c r="B122" i="1"/>
  <c r="B91" i="1"/>
  <c r="B60" i="1"/>
  <c r="B118" i="1"/>
  <c r="B87" i="1"/>
  <c r="B56" i="1"/>
  <c r="B116" i="1"/>
  <c r="B85" i="1"/>
  <c r="B54" i="1"/>
  <c r="B114" i="1"/>
  <c r="B83" i="1"/>
  <c r="B52" i="1"/>
  <c r="B110" i="1"/>
  <c r="B79" i="1"/>
  <c r="B48" i="1"/>
  <c r="B106" i="1"/>
  <c r="B75" i="1"/>
  <c r="B44" i="1"/>
  <c r="B123" i="1"/>
  <c r="B61" i="1"/>
  <c r="B82" i="1"/>
  <c r="B19" i="1"/>
  <c r="B143" i="1" s="1"/>
  <c r="B24" i="5"/>
  <c r="B16" i="5"/>
  <c r="B11" i="1"/>
  <c r="B28" i="5"/>
  <c r="B20" i="5"/>
  <c r="B12" i="5"/>
  <c r="B15" i="1"/>
  <c r="B27" i="5"/>
  <c r="B23" i="5"/>
  <c r="B19" i="5"/>
  <c r="B15" i="5"/>
  <c r="B11" i="5"/>
  <c r="B27" i="1"/>
  <c r="B22" i="5"/>
  <c r="B29" i="5"/>
  <c r="B25" i="5"/>
  <c r="B21" i="5"/>
  <c r="B17" i="5"/>
  <c r="B13" i="5"/>
  <c r="N25" i="6"/>
  <c r="N26" i="6"/>
  <c r="N27" i="6"/>
  <c r="N28" i="6"/>
  <c r="N29" i="6"/>
  <c r="N30" i="6"/>
  <c r="N31" i="6"/>
  <c r="N32" i="6"/>
  <c r="N33" i="6"/>
  <c r="N34" i="6"/>
  <c r="N35" i="6"/>
  <c r="N24" i="6"/>
  <c r="B182" i="1"/>
  <c r="B151" i="1"/>
  <c r="B166" i="1"/>
  <c r="B135" i="1"/>
  <c r="B170" i="1"/>
  <c r="B139" i="1"/>
  <c r="B174" i="1"/>
  <c r="B120" i="1"/>
  <c r="B89" i="1"/>
  <c r="B58" i="1"/>
  <c r="B108" i="1"/>
  <c r="B77" i="1"/>
  <c r="B46" i="1"/>
  <c r="B104" i="1"/>
  <c r="B73" i="1"/>
  <c r="B42" i="1"/>
  <c r="B81" i="1"/>
  <c r="M25" i="1" l="1"/>
  <c r="C24" i="5" s="1"/>
  <c r="G24" i="5" s="1"/>
  <c r="H24" i="5" s="1"/>
  <c r="M22" i="1"/>
  <c r="C21" i="5" s="1"/>
  <c r="G21" i="5" s="1"/>
  <c r="H21" i="5" s="1"/>
  <c r="M27" i="1"/>
  <c r="C26" i="5" s="1"/>
  <c r="G26" i="5" s="1"/>
  <c r="H26" i="5" s="1"/>
  <c r="M19" i="1"/>
  <c r="C18" i="5" s="1"/>
  <c r="G18" i="5" s="1"/>
  <c r="H18" i="5" s="1"/>
  <c r="M28" i="1"/>
  <c r="C27" i="5" s="1"/>
  <c r="G27" i="5" s="1"/>
  <c r="H27" i="5" s="1"/>
  <c r="M11" i="1"/>
  <c r="C10" i="5" s="1"/>
  <c r="G10" i="5" s="1"/>
  <c r="H10" i="5" s="1"/>
  <c r="M33" i="1"/>
  <c r="C32" i="5" s="1"/>
  <c r="G32" i="5" s="1"/>
  <c r="H32" i="5" s="1"/>
  <c r="M31" i="1"/>
  <c r="C30" i="5" s="1"/>
  <c r="G30" i="5" s="1"/>
  <c r="H30" i="5" s="1"/>
  <c r="M17" i="1"/>
  <c r="C16" i="5" s="1"/>
  <c r="G16" i="5" s="1"/>
  <c r="H16" i="5" s="1"/>
  <c r="M13" i="1"/>
  <c r="C12" i="5" s="1"/>
  <c r="G12" i="5" s="1"/>
  <c r="H12" i="5" s="1"/>
  <c r="M35" i="1"/>
  <c r="C34" i="5" s="1"/>
  <c r="G34" i="5" s="1"/>
  <c r="H34" i="5" s="1"/>
  <c r="M34" i="1"/>
  <c r="C33" i="5" s="1"/>
  <c r="G33" i="5" s="1"/>
  <c r="H33" i="5" s="1"/>
  <c r="M32" i="1"/>
  <c r="C31" i="5" s="1"/>
  <c r="G31" i="5" s="1"/>
  <c r="H31" i="5" s="1"/>
  <c r="M26" i="1"/>
  <c r="C25" i="5" s="1"/>
  <c r="G25" i="5" s="1"/>
  <c r="H25" i="5" s="1"/>
  <c r="M24" i="1"/>
  <c r="C23" i="5" s="1"/>
  <c r="G23" i="5" s="1"/>
  <c r="H23" i="5" s="1"/>
  <c r="M23" i="1"/>
  <c r="C22" i="5" s="1"/>
  <c r="G22" i="5" s="1"/>
  <c r="H22" i="5" s="1"/>
  <c r="M20" i="1"/>
  <c r="C19" i="5" s="1"/>
  <c r="G19" i="5" s="1"/>
  <c r="H19" i="5" s="1"/>
  <c r="M14" i="1"/>
  <c r="C13" i="5" s="1"/>
  <c r="G13" i="5" s="1"/>
  <c r="H13" i="5" s="1"/>
  <c r="M12" i="1"/>
  <c r="C11" i="5" s="1"/>
  <c r="G11" i="5" s="1"/>
  <c r="H11" i="5" s="1"/>
  <c r="M21" i="1"/>
  <c r="C20" i="5" s="1"/>
  <c r="G20" i="5" s="1"/>
  <c r="H20" i="5" s="1"/>
  <c r="M36" i="1"/>
  <c r="C35" i="5" s="1"/>
  <c r="G35" i="5" s="1"/>
  <c r="H35" i="5" s="1"/>
  <c r="M29" i="1"/>
  <c r="C28" i="5" s="1"/>
  <c r="G28" i="5" s="1"/>
  <c r="H28" i="5" s="1"/>
  <c r="M30" i="1"/>
  <c r="C29" i="5" s="1"/>
  <c r="G29" i="5" s="1"/>
  <c r="H29" i="5" s="1"/>
  <c r="M16" i="1"/>
  <c r="C15" i="5" s="1"/>
  <c r="G15" i="5" s="1"/>
  <c r="H15" i="5" s="1"/>
  <c r="M15" i="1"/>
  <c r="C14" i="5" s="1"/>
  <c r="G14" i="5" s="1"/>
  <c r="H14" i="5" s="1"/>
  <c r="M18" i="1"/>
  <c r="C17" i="5" s="1"/>
  <c r="G17" i="5" s="1"/>
  <c r="H17" i="5" s="1"/>
  <c r="B167" i="3"/>
  <c r="B136" i="3"/>
  <c r="B105" i="3"/>
  <c r="B169" i="3"/>
  <c r="B138" i="3"/>
  <c r="B107" i="3"/>
  <c r="B171" i="3"/>
  <c r="B140" i="3"/>
  <c r="B109" i="3"/>
  <c r="B173" i="3"/>
  <c r="B142" i="3"/>
  <c r="B111" i="3"/>
  <c r="B175" i="3"/>
  <c r="B144" i="3"/>
  <c r="B113" i="3"/>
  <c r="B177" i="3"/>
  <c r="B146" i="3"/>
  <c r="B115" i="3"/>
  <c r="B179" i="3"/>
  <c r="B148" i="3"/>
  <c r="B117" i="3"/>
  <c r="B181" i="3"/>
  <c r="B150" i="3"/>
  <c r="B119" i="3"/>
  <c r="B183" i="3"/>
  <c r="B152" i="3"/>
  <c r="B121" i="3"/>
  <c r="B185" i="3"/>
  <c r="B154" i="3"/>
  <c r="B123" i="3"/>
  <c r="B92" i="3"/>
  <c r="B187" i="3"/>
  <c r="B156" i="3"/>
  <c r="B125" i="3"/>
  <c r="B94" i="3"/>
  <c r="B189" i="3"/>
  <c r="B158" i="3"/>
  <c r="B127" i="3"/>
  <c r="B96" i="3"/>
  <c r="B191" i="3"/>
  <c r="B160" i="3"/>
  <c r="B129" i="3"/>
  <c r="B98" i="3"/>
  <c r="B50" i="1"/>
  <c r="B112" i="1"/>
  <c r="B51" i="1"/>
  <c r="B113" i="1"/>
  <c r="B92" i="1"/>
  <c r="B43" i="1"/>
  <c r="B105" i="1"/>
  <c r="B76" i="1"/>
  <c r="B47" i="1"/>
  <c r="B109" i="1"/>
  <c r="B80" i="1"/>
  <c r="B53" i="1"/>
  <c r="B115" i="1"/>
  <c r="B86" i="1"/>
  <c r="B57" i="1"/>
  <c r="B119" i="1"/>
  <c r="B90" i="1"/>
  <c r="B127" i="1"/>
  <c r="B189" i="1"/>
  <c r="B98" i="1"/>
  <c r="B67" i="1"/>
  <c r="B166" i="3"/>
  <c r="B135" i="3"/>
  <c r="B104" i="3"/>
  <c r="B168" i="3"/>
  <c r="B137" i="3"/>
  <c r="B106" i="3"/>
  <c r="B170" i="3"/>
  <c r="B139" i="3"/>
  <c r="B108" i="3"/>
  <c r="B172" i="3"/>
  <c r="B141" i="3"/>
  <c r="B110" i="3"/>
  <c r="B174" i="3"/>
  <c r="B143" i="3"/>
  <c r="B112" i="3"/>
  <c r="B176" i="3"/>
  <c r="B145" i="3"/>
  <c r="B114" i="3"/>
  <c r="B178" i="3"/>
  <c r="B147" i="3"/>
  <c r="B116" i="3"/>
  <c r="B180" i="3"/>
  <c r="B149" i="3"/>
  <c r="B118" i="3"/>
  <c r="B182" i="3"/>
  <c r="B151" i="3"/>
  <c r="B120" i="3"/>
  <c r="B184" i="3"/>
  <c r="B153" i="3"/>
  <c r="B122" i="3"/>
  <c r="B186" i="3"/>
  <c r="B155" i="3"/>
  <c r="B124" i="3"/>
  <c r="B93" i="3"/>
  <c r="B188" i="3"/>
  <c r="B157" i="3"/>
  <c r="B126" i="3"/>
  <c r="B95" i="3"/>
  <c r="B190" i="3"/>
  <c r="B159" i="3"/>
  <c r="B128" i="3"/>
  <c r="B97" i="3"/>
</calcChain>
</file>

<file path=xl/comments1.xml><?xml version="1.0" encoding="utf-8"?>
<comments xmlns="http://schemas.openxmlformats.org/spreadsheetml/2006/main">
  <authors>
    <author>Author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<sst xmlns="http://schemas.openxmlformats.org/spreadsheetml/2006/main" count="597" uniqueCount="488">
  <si>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</si>
  <si>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</si>
  <si>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</si>
  <si>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</si>
  <si>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</si>
  <si>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</si>
  <si>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</si>
  <si>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</si>
  <si>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</si>
  <si>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</si>
  <si>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</si>
  <si>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</si>
  <si>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</si>
  <si>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</si>
  <si>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</si>
  <si>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</si>
  <si>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</si>
  <si>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</si>
  <si>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</si>
  <si>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</si>
  <si>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</si>
  <si>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</si>
  <si>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</si>
  <si>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</si>
  <si>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</si>
  <si>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</si>
  <si>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</si>
  <si>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</si>
  <si>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</si>
  <si>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</si>
  <si>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</si>
  <si>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</si>
  <si>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</si>
  <si>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</si>
  <si>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</si>
  <si>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AARON JOAQUIN KARNA</t>
  </si>
  <si>
    <t>ALLEGRA WIJAYA</t>
  </si>
  <si>
    <t>ARTHUR PHARRELL SIRAPANDJI</t>
  </si>
  <si>
    <t>CARISSA DHARMASTHIRA OEI</t>
  </si>
  <si>
    <t>ANTHONY JAVIER JOSEPH KURNIAWAN</t>
  </si>
  <si>
    <t>AUXELL BERNARD SUWANDI</t>
  </si>
  <si>
    <t>FARREL NORBERTO LEROY</t>
  </si>
  <si>
    <t>ASHLEE LEADY</t>
  </si>
  <si>
    <t xml:space="preserve">DARLENE HENDRANATA PUTRI </t>
  </si>
  <si>
    <t>DALFIN RAFAEL SOLIHIN</t>
  </si>
  <si>
    <t>EMMANUEL EMILIO BANGUN</t>
  </si>
  <si>
    <t>HANSEL BUDI KURNIAWAN</t>
  </si>
  <si>
    <t>DHARMA PARAMITHA DEWI TARA</t>
  </si>
  <si>
    <t>DANIEL JUSTIN CHANG</t>
  </si>
  <si>
    <t>FRANKLIN JOSEPH THE</t>
  </si>
  <si>
    <t>IMMANUEL STEVEN HA HANES</t>
  </si>
  <si>
    <t>FELINA VIRIYA IRAWAN</t>
  </si>
  <si>
    <t>FABIOLA BEATRICE FORDATKOSU</t>
  </si>
  <si>
    <t>JAMES AUSTIN WIDJAYA</t>
  </si>
  <si>
    <t>JEREMY CLEMENT</t>
  </si>
  <si>
    <t>IVAN HARYANTO</t>
  </si>
  <si>
    <t>JASON KOSWARA</t>
  </si>
  <si>
    <t>JEREMY DANIEL KEVIN</t>
  </si>
  <si>
    <t>JESSALYN WYNNA NOORLI</t>
  </si>
  <si>
    <t>JACQUELINE GRACIA SUMARTA</t>
  </si>
  <si>
    <t>JOCELYN MICHELLA YOUNG</t>
  </si>
  <si>
    <t xml:space="preserve">KAYLEE ALLISON GOMULIA </t>
  </si>
  <si>
    <t>JUSTIN SURLAYA</t>
  </si>
  <si>
    <t>JASYANDA KARUNISA BADUDU</t>
  </si>
  <si>
    <t>JONATHAN SAMUEL GIROTH</t>
  </si>
  <si>
    <t>KENICHI ARYA WIJAYA</t>
  </si>
  <si>
    <t>KENJI DUSTIN WANIBE</t>
  </si>
  <si>
    <t>JONATHAN KEN EDWARD</t>
  </si>
  <si>
    <t>KEISHA VIOLA NEVALINA JAYA</t>
  </si>
  <si>
    <t>KIMBERLEY SHANON ANNABELLE GANAP</t>
  </si>
  <si>
    <t>KENNETH RAY WIJAYA</t>
  </si>
  <si>
    <t>KELLY WIBAWA KARTADI</t>
  </si>
  <si>
    <t>LOUIS MARTIN</t>
  </si>
  <si>
    <t>LOUIS OCTAVIANUS JASON WANGSA</t>
  </si>
  <si>
    <t>LIVIOLA MARZETHA HERLINGGO</t>
  </si>
  <si>
    <t xml:space="preserve">LEVINA LAUWIS </t>
  </si>
  <si>
    <t>MARIA NATHANIA BUDIARSO</t>
  </si>
  <si>
    <t>MARIA REGINA REVA TRIHADI</t>
  </si>
  <si>
    <t>MAKAIO WIMYLIE</t>
  </si>
  <si>
    <t xml:space="preserve">MANDY PRATAMA </t>
  </si>
  <si>
    <t>MARTHINA EMMANUEL CHANG</t>
  </si>
  <si>
    <t>NICOLE ANDREA HALIM</t>
  </si>
  <si>
    <t>NADYA MAQDALENE HARTANTO</t>
  </si>
  <si>
    <t>MARIA GRACIA ATHALIA</t>
  </si>
  <si>
    <t>MARVEL RUDY</t>
  </si>
  <si>
    <t>PATRICK JETHRO HADIKUSUMA LIE</t>
  </si>
  <si>
    <t>ORLANDO JONATHAN PADIMAN</t>
  </si>
  <si>
    <t>MICHAEL ETHAN SUHERMAN</t>
  </si>
  <si>
    <t>NEWIN JONATHAN SUGIH</t>
  </si>
  <si>
    <t>RAUL GONZALO</t>
  </si>
  <si>
    <t>OWEN OSBORN</t>
  </si>
  <si>
    <t>NATASHA CHRISTY</t>
  </si>
  <si>
    <t>RAYHAN SANTOSO</t>
  </si>
  <si>
    <t>RAYLAND CHANDRA WIJAYA</t>
  </si>
  <si>
    <t xml:space="preserve">SHERLY VANESSA </t>
  </si>
  <si>
    <t>REGGIO LAZARI WIRATMA</t>
  </si>
  <si>
    <t>SHEENY GLORY PAISELLAH</t>
  </si>
  <si>
    <t>TANYA EDWINA ABIGAIL</t>
  </si>
  <si>
    <t>RYAN PATRICK KOMALA</t>
  </si>
  <si>
    <t>VIVIAN ADELINE CHIA</t>
  </si>
  <si>
    <t>SHARON MARGARETHA GINAT</t>
  </si>
  <si>
    <t>STEFAN ALAYSIUS</t>
  </si>
  <si>
    <t>WILSON AURELIUS RUSMANA</t>
  </si>
  <si>
    <t>THALYA MELODY</t>
  </si>
  <si>
    <t>ASHLEY ANDERSON</t>
  </si>
  <si>
    <t>ANDREW ANGGITO</t>
  </si>
  <si>
    <t>AUDIE</t>
  </si>
  <si>
    <t>CAREN DARMAWAN</t>
  </si>
  <si>
    <t>DEA ESTERINA</t>
  </si>
  <si>
    <t>JAMISON WIJAYA</t>
  </si>
  <si>
    <t>CHRISTY OLIVIA</t>
  </si>
  <si>
    <t>DARLENE HUO</t>
  </si>
  <si>
    <t>JANETTE SUPANGAT</t>
  </si>
  <si>
    <t>CLAUDIA LAVINA</t>
  </si>
  <si>
    <t>JEISEN ZEFANYA</t>
  </si>
  <si>
    <t>JOSE JUAN SUSANTO</t>
  </si>
  <si>
    <t xml:space="preserve">COLLIN DIMAS </t>
  </si>
  <si>
    <t>JOSEPHINE WIDJAJA</t>
  </si>
  <si>
    <t>JEVINT FELIXCIANO</t>
  </si>
  <si>
    <t>KATHLEEN ISABELLA</t>
  </si>
  <si>
    <t>JENNIFER</t>
  </si>
  <si>
    <t>JESSLYN YOVELA</t>
  </si>
  <si>
    <t>KATHRYN CAHYADI</t>
  </si>
  <si>
    <t>JENNIFER TEDRIC</t>
  </si>
  <si>
    <t>KENDREW KYNE</t>
  </si>
  <si>
    <t>KIARA DJUMALI</t>
  </si>
  <si>
    <t>JUAN NATHAN</t>
  </si>
  <si>
    <t>JULIUS GERALD PHO</t>
  </si>
  <si>
    <t>KEVIN TANDIAN</t>
  </si>
  <si>
    <t>KYRA RISANTI RUSLY</t>
  </si>
  <si>
    <t>NATALIA</t>
  </si>
  <si>
    <t>MATTHEW BUDHI</t>
  </si>
  <si>
    <t>MAXIMILIAN</t>
  </si>
  <si>
    <t>NATHASIA ARDELIA</t>
  </si>
  <si>
    <t>NATHAN WIDJAJA</t>
  </si>
  <si>
    <t>RAINER DYLAN ELIAS</t>
  </si>
  <si>
    <t>STEPHEN</t>
  </si>
  <si>
    <t>REINO JOSEPH SETYAWAN</t>
  </si>
  <si>
    <t>RICHARD TRIHADI</t>
  </si>
  <si>
    <t>WILLIAM NOVENIX</t>
  </si>
  <si>
    <t xml:space="preserve">WILLIAM EZRA </t>
  </si>
  <si>
    <t>SHERINE HANS JOCELYNE</t>
  </si>
  <si>
    <t>SUGIANSYAH</t>
  </si>
  <si>
    <t>AUSTIN BENNEDICT</t>
  </si>
  <si>
    <t>ALESSANDRO RAPHAEL WIRAWAN</t>
  </si>
  <si>
    <t>BERTRAND KEVIN</t>
  </si>
  <si>
    <t>ANGELIA HARTANTO TENG</t>
  </si>
  <si>
    <t>ANGIE HARDJONO</t>
  </si>
  <si>
    <t>ALFEUS XIESI DELROY</t>
  </si>
  <si>
    <t>CHERYL WENDELIN</t>
  </si>
  <si>
    <t>BRIAN THIO</t>
  </si>
  <si>
    <t>ANDREW THOMAS AGUSTINUS</t>
  </si>
  <si>
    <t>CHRIST RAY RUBEN ABNER</t>
  </si>
  <si>
    <t>AUDI LUKITA</t>
  </si>
  <si>
    <t>CHELSEA ARIELLE SETIAWAN</t>
  </si>
  <si>
    <t>CHRISTOPHER ADRIAN</t>
  </si>
  <si>
    <t>CHRISTIAN GUNAWAN</t>
  </si>
  <si>
    <t>EVANDRO JOSEPH LIMARTO</t>
  </si>
  <si>
    <t>CLARICE PATRICIA</t>
  </si>
  <si>
    <t>CHRISTOVAL GUNAWAN</t>
  </si>
  <si>
    <t>DARRELL ADRIEL NEHEMIA TOMPUNU</t>
  </si>
  <si>
    <t>EVELINE NATHANIA</t>
  </si>
  <si>
    <t>DEVINA HAPSARI</t>
  </si>
  <si>
    <t>FELICIANA KRISTA MARIBEL</t>
  </si>
  <si>
    <t>FIONA FELICIA ANDERSEN</t>
  </si>
  <si>
    <t>ELIA NIXON SETIAWAN</t>
  </si>
  <si>
    <t>DOMINIC WIJAYA</t>
  </si>
  <si>
    <t>GINOSKO ANUGRISA BADUDU</t>
  </si>
  <si>
    <t>FLAVIA PRISCILLA</t>
  </si>
  <si>
    <t>GLORIA JOYANNE</t>
  </si>
  <si>
    <t>GRESIA</t>
  </si>
  <si>
    <t>GLORIA MIRACLE MELODY IMANUEL</t>
  </si>
  <si>
    <t>GIACINTA AMARYLLIS CRYSTAL</t>
  </si>
  <si>
    <t>I DEWA GEDE ANDREANO ELDO</t>
  </si>
  <si>
    <t>JASON WIDJAJA NOORLI</t>
  </si>
  <si>
    <t>JONATHAN SUHALIM</t>
  </si>
  <si>
    <t>JASON LOUIS LAKSONO</t>
  </si>
  <si>
    <t>JEREMIAH SUNNAWA SINGGIH</t>
  </si>
  <si>
    <t>JOSEPH NICOLAS CHANG</t>
  </si>
  <si>
    <t>JESSIE CHRISTABEL BUDIMAN</t>
  </si>
  <si>
    <t>KARINA TANDIAN</t>
  </si>
  <si>
    <t>JONATHAN GERALDO LIENIER</t>
  </si>
  <si>
    <t>JUSTIN HADINATA</t>
  </si>
  <si>
    <t>KENNETH MATTHEW GOMULIA</t>
  </si>
  <si>
    <t>MARIA MARCELLA CHASPURI</t>
  </si>
  <si>
    <t>MARTIN EMMANUEL CHANG</t>
  </si>
  <si>
    <t>KENNETH RYO KURNIAWAN</t>
  </si>
  <si>
    <t>MARKEY PILI SANTOSO</t>
  </si>
  <si>
    <t>KEZIA WINATA</t>
  </si>
  <si>
    <t>MICHAEL DIANDRA WICAKSANA</t>
  </si>
  <si>
    <t>LAURENTIUS HARTOJO</t>
  </si>
  <si>
    <t>NATHANIEL DAVID</t>
  </si>
  <si>
    <t>NELSEN GABRIEL</t>
  </si>
  <si>
    <t>MICHIKO SANTOSO OPEK</t>
  </si>
  <si>
    <t>MATTHEW BENEDICT DJONG</t>
  </si>
  <si>
    <t>NICHOLAS LEONARDO BOENTORO</t>
  </si>
  <si>
    <t>RACHEL NAOMI TJAKRA</t>
  </si>
  <si>
    <t>NICHOLAS THEOFILUS SUKERTHA</t>
  </si>
  <si>
    <t>PRICILLIA ZEMANOVA</t>
  </si>
  <si>
    <t>RAHEL SAPUTRA</t>
  </si>
  <si>
    <t>RICHARD EMMANUEL HARYANTOPUTRA</t>
  </si>
  <si>
    <t>RAINER MATTHEW CHRISTIANTO</t>
  </si>
  <si>
    <t>RYAN CHANDRA</t>
  </si>
  <si>
    <t>RYAN TANDIONO</t>
  </si>
  <si>
    <t>ROCHELLE AVRIL LORDANO</t>
  </si>
  <si>
    <t>TIMOTHY ODELIO PRIBADI</t>
  </si>
  <si>
    <t>SERGIO TRISON LIE</t>
  </si>
  <si>
    <t>SUBASH RAJ GANESAN</t>
  </si>
  <si>
    <t>YEREMIA BUDI KURNIAWAN</t>
  </si>
  <si>
    <t>TASHANNIE ABIGAIL LOEKMAN</t>
  </si>
  <si>
    <t>YOSIA ANUGRAH SANTOSO</t>
  </si>
  <si>
    <t>TIMOTHY JOSHUA ISKANDAR</t>
  </si>
  <si>
    <t>ANDREW HARDJONO</t>
  </si>
  <si>
    <t>ANDREA VANIA</t>
  </si>
  <si>
    <t>ALEXANDER RAFUDI</t>
  </si>
  <si>
    <t>ALEXANDER JONATHAN K</t>
  </si>
  <si>
    <t>BENEDICT WIJAYA</t>
  </si>
  <si>
    <t>ANGELICA ANDREA</t>
  </si>
  <si>
    <t>ANDRE TEDRIC</t>
  </si>
  <si>
    <t>ALFONADI SUTEDJA</t>
  </si>
  <si>
    <t>CELINE AYU</t>
  </si>
  <si>
    <t>FLORENTINA SUGIANTO</t>
  </si>
  <si>
    <t>DANIEL JUSTIN</t>
  </si>
  <si>
    <t>AXEL AMADEUS</t>
  </si>
  <si>
    <t>GRACE SANTOSA</t>
  </si>
  <si>
    <t>CATHERINA C</t>
  </si>
  <si>
    <t>HANS SAMUEL</t>
  </si>
  <si>
    <t>DEVIN TIMOTHY</t>
  </si>
  <si>
    <t>CHRISTOPHER CONAN K.</t>
  </si>
  <si>
    <t>JEFFA  DARREN MYRON</t>
  </si>
  <si>
    <t>FELISHA VINAYA IRAWAN</t>
  </si>
  <si>
    <t>CLARISSA NAGA WIJAYA</t>
  </si>
  <si>
    <t>JEREMY JECONIAH</t>
  </si>
  <si>
    <t>DAPHNE W</t>
  </si>
  <si>
    <t>JOCELYN IVANA</t>
  </si>
  <si>
    <t>HIMAYA LIN</t>
  </si>
  <si>
    <t>DAVINA RENATA L</t>
  </si>
  <si>
    <t>JOELLE ALEZA</t>
  </si>
  <si>
    <t>DYANTHA HENDRANATA PUTRI</t>
  </si>
  <si>
    <t>KEZIA CHRISTABELA LAKSONO</t>
  </si>
  <si>
    <t>JOSH MATTHEW</t>
  </si>
  <si>
    <t>DYLAN GIVEN</t>
  </si>
  <si>
    <t>MAUREEN CHRISTIANA</t>
  </si>
  <si>
    <t>KU SAN</t>
  </si>
  <si>
    <t>FLORINE</t>
  </si>
  <si>
    <t>MELVIN FERNANDO</t>
  </si>
  <si>
    <t>LABITTA ABIWARDANI</t>
  </si>
  <si>
    <t>NADIA</t>
  </si>
  <si>
    <t>MADELINE DASUKI</t>
  </si>
  <si>
    <t>JONATHAN DAVIDSON</t>
  </si>
  <si>
    <t>NATHANIA BERNICE</t>
  </si>
  <si>
    <t>MELINDA MARCYOLA</t>
  </si>
  <si>
    <t>JONATHAN LIE</t>
  </si>
  <si>
    <t>SALYVANA KRISANTO</t>
  </si>
  <si>
    <t>MONICA VALENTINA TASMIN</t>
  </si>
  <si>
    <t>KELVIN JO</t>
  </si>
  <si>
    <t>NATHANAEL BUDHI</t>
  </si>
  <si>
    <t>MARCELINUS GEORGIO</t>
  </si>
  <si>
    <t>SHANIKA IVERNA TAMARA</t>
  </si>
  <si>
    <t>VALENT CHRISTIAN</t>
  </si>
  <si>
    <t>NICHOLAS DAVIN GODJALI</t>
  </si>
  <si>
    <t>VICTORIA VALERIE</t>
  </si>
  <si>
    <t>SAMUEL YORI</t>
  </si>
  <si>
    <t>TIMOTHY FARREL TJONDROJO</t>
  </si>
  <si>
    <t>SEBASTIAN HUGO</t>
  </si>
  <si>
    <t xml:space="preserve">STEVEN CHRISTIAN </t>
  </si>
  <si>
    <t>YASMIN ANGGRAINI TEGUH</t>
  </si>
  <si>
    <t>Marking Scheme</t>
  </si>
  <si>
    <t xml:space="preserve">Jakarta, </t>
  </si>
  <si>
    <t>KIM GUN HEE</t>
  </si>
  <si>
    <t>KIM YUN A</t>
  </si>
  <si>
    <t>2018-2019</t>
  </si>
  <si>
    <t>Academic Year</t>
  </si>
  <si>
    <t>Average</t>
  </si>
  <si>
    <t>CT</t>
  </si>
  <si>
    <t>Q</t>
  </si>
  <si>
    <t>CW</t>
  </si>
  <si>
    <t>TOTAL</t>
  </si>
  <si>
    <t>ANGELINA YANG QI TALPES</t>
  </si>
  <si>
    <t>AUDREY MARVELLA DARMAWAN</t>
  </si>
  <si>
    <t>CHELLIN CONCETTA</t>
  </si>
  <si>
    <t>CHRISTIAN ANTHONY ROCHILI</t>
  </si>
  <si>
    <t>DAVE AZRIEL ADEEV PUTRA</t>
  </si>
  <si>
    <t>FELICIA CATHERINE</t>
  </si>
  <si>
    <t>FLORENCIA AUDREY HANSARLIE</t>
  </si>
  <si>
    <t>GABRIELLA CLARA SUBAKTI</t>
  </si>
  <si>
    <t>GREZELDA MEREDITH HARIJANTO</t>
  </si>
  <si>
    <t>IVANKA JOCELLYN GUNAWAN</t>
  </si>
  <si>
    <t>JEREMIAH LEWIS LOEDIJANTO</t>
  </si>
  <si>
    <t>JEREMY NATHANIEL ANDRIES</t>
  </si>
  <si>
    <t>JEVON THAVEA ANJARO</t>
  </si>
  <si>
    <t>JONATHAN NEVILLE HADIWIBOWO</t>
  </si>
  <si>
    <t>JOSHUA PHILIP WIBAWA KARTADI</t>
  </si>
  <si>
    <t>KATHLEEN LINDSAY TEMANSYAH</t>
  </si>
  <si>
    <t>KEVIN BRYAN SUHERMAN</t>
  </si>
  <si>
    <t>NATHANIA NAOMI ROSEMARIE</t>
  </si>
  <si>
    <t>PETER DAVID WIJAYA</t>
  </si>
  <si>
    <t>RACHEL TALISA NAFA</t>
  </si>
  <si>
    <t>RACHEL TERESA H.</t>
  </si>
  <si>
    <t>RUSSELL GABRIEL RISWANTO</t>
  </si>
  <si>
    <t>RYAN PATRICK LESMANA</t>
  </si>
  <si>
    <t>SEBASTIAN SAMUEL SETAWAN</t>
  </si>
  <si>
    <t>SHANNON VICTORIA SOLAIMAN</t>
  </si>
  <si>
    <t>SHARON SASMITA</t>
  </si>
  <si>
    <t>AIMEE JUBILEE EUGENIA NAINGGOLAN</t>
  </si>
  <si>
    <t>ALBERT TANDIJONO</t>
  </si>
  <si>
    <t>ANASTASIA FEBRIYANTI</t>
  </si>
  <si>
    <t>ANDREA ALEXANDRA ARIFIN</t>
  </si>
  <si>
    <t>ANDREW CHRISTOPHER HADI WAHONO</t>
  </si>
  <si>
    <t>ASHLEY DANITA RUSLI</t>
  </si>
  <si>
    <t>BENJAMIN THEOPHILUS COLONDAM</t>
  </si>
  <si>
    <t>CAVEN ELBERT YUDIANTO</t>
  </si>
  <si>
    <t>CINDY CALLISTA LIM</t>
  </si>
  <si>
    <t>EILEEN AURELIA</t>
  </si>
  <si>
    <t>ERIN JOCELYN MAK</t>
  </si>
  <si>
    <t>IMANUEL SHEVA GRACIA SIMANJUNTAK</t>
  </si>
  <si>
    <t>JAMES SHAN PHILANDER</t>
  </si>
  <si>
    <t>JOSEPHINE TIFFANY SETIO</t>
  </si>
  <si>
    <t>KELLY VALENCIA</t>
  </si>
  <si>
    <t>KENNETH WIDJAJA</t>
  </si>
  <si>
    <t>LAWRENCE FELIX SENTOSA</t>
  </si>
  <si>
    <t>LETICIA NATANIELLE TIRTONADI</t>
  </si>
  <si>
    <t>MARCIA RAFLI</t>
  </si>
  <si>
    <t>MAXIMILLIAN YANG RUI TALPES</t>
  </si>
  <si>
    <t>MEGAN POETRY SANTOSO</t>
  </si>
  <si>
    <t>NATHANIA AMANDA CHRISARDIANTO</t>
  </si>
  <si>
    <t>RUBEN BENICCIO A. TARIGAN</t>
  </si>
  <si>
    <t>TRICIA AUDREY PHOEBE ISKANDAR</t>
  </si>
  <si>
    <t>ALEXANDER ANDREW WIJAYA</t>
  </si>
  <si>
    <t>ARTEMIUS JAYDEN LEANDER</t>
  </si>
  <si>
    <t>AUSTEN LOUIS YOUNG</t>
  </si>
  <si>
    <t>CARYNN OLIVIA WIJAYA</t>
  </si>
  <si>
    <t>CATHERINA AILEEN JONATHAN</t>
  </si>
  <si>
    <t>CHERYL MULYADI</t>
  </si>
  <si>
    <t>CLINSMANN FRANCESCO LEMAN</t>
  </si>
  <si>
    <t>FAYOLA ADELINE LEE</t>
  </si>
  <si>
    <t>GREGORIO EMANUEL JUSAK</t>
  </si>
  <si>
    <t>HOWARD KOZALI</t>
  </si>
  <si>
    <t>IMANUEL LOUIS BUDHI</t>
  </si>
  <si>
    <t>ISABELLE ANGELIQUE AYU LAWIN</t>
  </si>
  <si>
    <t>JASON HAZAEL GANDASAPUTRA</t>
  </si>
  <si>
    <t>JESLIN GUNAWAN</t>
  </si>
  <si>
    <t>KOEI RYU ICHI YENADHIRA</t>
  </si>
  <si>
    <t>MARYBELLE KAYLEA HERMAN</t>
  </si>
  <si>
    <t>NIKKI LOUISA TJAHYONO</t>
  </si>
  <si>
    <t>RACHEL ALLETHEIA CHRISTABELLE</t>
  </si>
  <si>
    <t>REAGAN NATHANAEL SETIAWAN</t>
  </si>
  <si>
    <t>ROLAND GAVIN</t>
  </si>
  <si>
    <t>SHANNON AURELIA WIDJAJA</t>
  </si>
  <si>
    <t>SOPHIA ALICE HO</t>
  </si>
  <si>
    <t>TIFFANY NATHANIA WIJAYA</t>
  </si>
  <si>
    <t>VANESSA ORLEANS WIDJAYA</t>
  </si>
  <si>
    <t>VINESHA DEVINA KARYADI</t>
  </si>
  <si>
    <t>AARON NATHANIEL KOERNIAWAN</t>
  </si>
  <si>
    <t>AGNES</t>
  </si>
  <si>
    <t>ALEXIS LIMAN</t>
  </si>
  <si>
    <t>ANGELINE TANONI</t>
  </si>
  <si>
    <t>ARCELIA GABRIELLE LIEY</t>
  </si>
  <si>
    <t>DANIEL MARK</t>
  </si>
  <si>
    <t>DYLAN DARMAWAN</t>
  </si>
  <si>
    <t>EARL CHRISTIANO DEVA SIMANJUNTAK</t>
  </si>
  <si>
    <t>HYACINTHA CALISTA CHANDRA</t>
  </si>
  <si>
    <t>IAN HANSEL</t>
  </si>
  <si>
    <t>JELLIAN ANNABEL LASMANA</t>
  </si>
  <si>
    <t>JOAN RAISA LARANTUKA</t>
  </si>
  <si>
    <t>KEIRA RELINO</t>
  </si>
  <si>
    <t>KIMBERLY WIDIANTO TANUMIHARDJA</t>
  </si>
  <si>
    <t>LOVELLA DIAN FERNANDO</t>
  </si>
  <si>
    <t>MARCHELYN CLAUDIA</t>
  </si>
  <si>
    <t>MAYUMI SETIADI</t>
  </si>
  <si>
    <t>NATHANAEL DHARMAWAN DJURIJANTO</t>
  </si>
  <si>
    <t>RAUL FILIPE MULJONO</t>
  </si>
  <si>
    <t>SHANNON GABRIELLA TAN</t>
  </si>
  <si>
    <t>SHAQUELLA HANNAH JOSEPHINE SUMALI</t>
  </si>
  <si>
    <t>TRANGGA ADIPUTRA GANI</t>
  </si>
  <si>
    <t>WANG MANNI</t>
  </si>
  <si>
    <t>YEIRA CENDANA ELIM</t>
  </si>
  <si>
    <t>GRACE YONATAN SETIYADI</t>
  </si>
  <si>
    <t>SAMUEL JETHRO</t>
  </si>
  <si>
    <t>CHERISE INDRAWAN</t>
  </si>
  <si>
    <t>KOBALEN KHANISKA ARASEN</t>
  </si>
  <si>
    <t>BRANDON JOSHUA HAHOLONGAN N.</t>
  </si>
  <si>
    <t>BEN KRISTOFER BENEDICT</t>
  </si>
  <si>
    <t>ADELBERT REINHARD RIANG</t>
  </si>
  <si>
    <t>ALENA PANNA SOEGIANTO</t>
  </si>
  <si>
    <t>AMARANTA KENNISHIA DIMATEA</t>
  </si>
  <si>
    <t>CHARISSA NINA JONATHAN</t>
  </si>
  <si>
    <t>CHRISTIAN NATHANAEL P.</t>
  </si>
  <si>
    <t>CHRISTOPHE ANDRE AGUNG LAWIN</t>
  </si>
  <si>
    <t>CRYSTALIA REDEMPTA SHANNIQUE AVEZA W.</t>
  </si>
  <si>
    <t>DONI ANTONIO PUTRA</t>
  </si>
  <si>
    <t>EUGENE JEREMY KIE TOREDJO</t>
  </si>
  <si>
    <t>FILBERT MATHIAS HALOMOAN SITORUS</t>
  </si>
  <si>
    <t>ISHAK ZERAH TANUPUTRA</t>
  </si>
  <si>
    <t>JENNIFER ALESSANDRA DIAZ SIMANJUNTAK</t>
  </si>
  <si>
    <t>JENNISE PATRICIA SUNARYO</t>
  </si>
  <si>
    <t>KIRSTEN JEDIDIAH ALVARO VILLAMOR</t>
  </si>
  <si>
    <t>LOUIS VELASCO MULJONO</t>
  </si>
  <si>
    <t>NICOLE VENA CHANDRA</t>
  </si>
  <si>
    <t>WILSON EKAPUTRA TANUWIDJAJA</t>
  </si>
  <si>
    <t>GEMILANG FRIYAN FINN PAKPAHAN</t>
  </si>
  <si>
    <t>GIOVANNA BRENDA TANUBRATA</t>
  </si>
  <si>
    <t>JONATHAN KENNETH WIJAYA</t>
  </si>
  <si>
    <t>MICHELLE FIDELIA HARTONO</t>
  </si>
  <si>
    <t>NATASHA GAVRILA KARYADI</t>
  </si>
  <si>
    <t>NATHANAEL NOBELIUS IVASHKA</t>
  </si>
  <si>
    <t>PATRICK WILLIAM KURNIAWAN</t>
  </si>
  <si>
    <t>REFAYA ALODYA MYRON</t>
  </si>
  <si>
    <t>SOVIOLA GRACIA GINAT</t>
  </si>
  <si>
    <t>STEPHEN CHRISTIAN SUIWINATA</t>
  </si>
  <si>
    <t>THERESIA AUDREY KENANYA</t>
  </si>
  <si>
    <t>VANIA FELISHA HILLARY HALIM</t>
  </si>
  <si>
    <t>WILLIAM NATHANAEL SANTOSO</t>
  </si>
  <si>
    <t>BRYAN SURYADJAYA SAPUTRO</t>
  </si>
  <si>
    <t>CHRISTIAN KEVIN PHANGADI</t>
  </si>
  <si>
    <t>CHRISTOPHER ELBERT JUSAK</t>
  </si>
  <si>
    <t>CLARENCE RIONA WIJAYA</t>
  </si>
  <si>
    <t>IMMANUEL NAVE BAJAO</t>
  </si>
  <si>
    <t>MATTHEW NICANOR GERALD N.</t>
  </si>
  <si>
    <t>NATHANAEL RICHARD HA HANES</t>
  </si>
  <si>
    <t>NICHOLAS HAMMET TARIGAN</t>
  </si>
  <si>
    <t>NICOLA FARRELL KOSASIH</t>
  </si>
  <si>
    <t>SHANNON TANADI</t>
  </si>
  <si>
    <t>SHARON DOVIKO TANUWIDJAJA</t>
  </si>
  <si>
    <t>THESHIA VERONICA KUSUMA YUN MEY</t>
  </si>
  <si>
    <t>CAROLINE SANTOSO OPEK</t>
  </si>
  <si>
    <t>CHARLOTTE VALESKA LORDANO</t>
  </si>
  <si>
    <t>DANIEL MARCELLO TANNY</t>
  </si>
  <si>
    <t>FARREL KEVIN GARDJITO</t>
  </si>
  <si>
    <t>FIDELIA MATHEA ULIANA SITORUS</t>
  </si>
  <si>
    <t>JESLYN REIA LARANTUKA</t>
  </si>
  <si>
    <t>JOSEPHINE GISELLE WIDJAJA</t>
  </si>
  <si>
    <t>KAYLIE JEDIDIAH ALVARO VILLAMOR</t>
  </si>
  <si>
    <t>KEVIN CHESTER DELANO</t>
  </si>
  <si>
    <t>MATTHEW ASYER BENAYA BANGUN</t>
  </si>
  <si>
    <t>NICHOLAS RAFLI</t>
  </si>
  <si>
    <t>SHARON ANGELICA TAN</t>
  </si>
  <si>
    <t>STEFAN KINAI SOLAGRATIA BUDIMAN</t>
  </si>
  <si>
    <t>NICHOLAS MIKO</t>
  </si>
  <si>
    <t xml:space="preserve">RAFAEL PASHA </t>
  </si>
  <si>
    <t>WILMA PABHASIRINEI</t>
  </si>
  <si>
    <t>DANSON SAMUEL</t>
  </si>
  <si>
    <t>EMMANUEL BRYAN</t>
  </si>
  <si>
    <t>MARIO DARMANCU</t>
  </si>
  <si>
    <t>NAOMI SHANFRASISCA</t>
  </si>
  <si>
    <t>PATRICIA MAGDALENA GRACIA</t>
  </si>
  <si>
    <t>RICKY ANGRIAWAN</t>
  </si>
  <si>
    <t>VANESSA CARLISE</t>
  </si>
  <si>
    <t>AMANDO RUBEN WIJAYA</t>
  </si>
  <si>
    <t>ANASTASIA AUDREY W</t>
  </si>
  <si>
    <t>ANDREA ESTER BANGUN</t>
  </si>
  <si>
    <t>BRYAN DENIANTO</t>
  </si>
  <si>
    <t>ASHLEY EUGENIA C</t>
  </si>
  <si>
    <t>HERMAN ALBERT DIMACLID SIONOSA</t>
  </si>
  <si>
    <t>HANS FARRELL SOEGENG</t>
  </si>
  <si>
    <t>DARRELL SANJAYA</t>
  </si>
  <si>
    <t>JOANNA CAROLYN C</t>
  </si>
  <si>
    <t>JOSHUA IMMANUEL ROCHILLI</t>
  </si>
  <si>
    <t>MATTHEW NATHANAEL CHANDRA</t>
  </si>
  <si>
    <t>GERALDINE AMANDA TJIPUTRA</t>
  </si>
  <si>
    <t>MATTHEW RAYNALDI J</t>
  </si>
  <si>
    <t>MICHAEL ANTONIO BOENTORO</t>
  </si>
  <si>
    <t>HANSEN SURANTO</t>
  </si>
  <si>
    <t>IRWIN MATTHEW SUGIH</t>
  </si>
  <si>
    <t>MATTHEW CLERENCE LIEGO</t>
  </si>
  <si>
    <t>IVAN ANDREW GUNAWAN</t>
  </si>
  <si>
    <t>NATHANAEL JASON L</t>
  </si>
  <si>
    <t>JOAN NATASHA HERMAWAN</t>
  </si>
  <si>
    <t>PUTERI KIRANA WIBAWA</t>
  </si>
  <si>
    <t>SAMUEL AUGUSTO</t>
  </si>
  <si>
    <t>SAMUEL TAN</t>
  </si>
  <si>
    <t>LEONARDO WYNN WIDODO</t>
  </si>
  <si>
    <t>STEPHEN EMMANUEL GOENARSO</t>
  </si>
  <si>
    <t>NATHANIEL SUTJIATMADJA</t>
  </si>
  <si>
    <t>TASHA LAURETTA</t>
  </si>
  <si>
    <t>WILLIAM SURYA DJAYA SAPUTRO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</si>
  <si>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</si>
  <si>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</si>
  <si>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</si>
  <si>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</si>
  <si>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</si>
  <si>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</si>
  <si>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</si>
  <si>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CHRISTOPHER ALLEN</t>
  </si>
  <si>
    <t>ANANDA BAGUS EKA PUTRA WISNAWA</t>
  </si>
  <si>
    <t>Pr</t>
  </si>
  <si>
    <t>Suparyono</t>
  </si>
  <si>
    <t>Seni Budaya (Drawing)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</si>
</sst>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1" fontId="0" fillId="0" borderId="1" xfId="0" applyNumberFormat="1" applyBorder="1" applyAlignment="1" applyProtection="1">
      <alignment horizontal="center"/>
      <protection locked="0" hidden="1"/>
    </xf>
    <xf numFmtId="165" fontId="1" fillId="0" borderId="1" xfId="0" applyNumberFormat="1" applyFont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D17" sqref="D17:E17"/>
    </sheetView>
  </sheetViews>
  <sheetFormatPr defaultColWidth="9.140625" defaultRowHeight="15" x14ac:dyDescent="0.25"/>
  <cols>
    <col min="1" max="1" width="9.140625" style="3"/>
    <col min="2" max="2" width="29.28515625" style="3" customWidth="1"/>
    <col min="3" max="3" width="3.7109375" style="5" customWidth="1"/>
    <col min="4" max="8" width="9.140625" style="3"/>
    <col min="9" max="9" width="11.5703125" style="3" customWidth="1"/>
    <col min="10" max="10" width="9.140625" style="3"/>
    <col min="11" max="11" width="12.28515625" style="3" customWidth="1"/>
    <col min="12" max="16" width="9.140625" style="3"/>
    <col min="17" max="29" width="30.7109375" style="3" customWidth="1"/>
    <col min="30" max="41" width="27.7109375" style="3" customWidth="1"/>
    <col min="42" max="16384" width="9.140625" style="3"/>
  </cols>
  <sheetData>
    <row r="2" spans="2:15" ht="34.5" x14ac:dyDescent="0.45">
      <c r="B2" s="80" t="s">
        <v>20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2"/>
    </row>
    <row r="3" spans="2:15" ht="45" x14ac:dyDescent="0.6">
      <c r="B3" s="81" t="s">
        <v>21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4"/>
    </row>
    <row r="14" spans="2:15" ht="15.75" thickBot="1" x14ac:dyDescent="0.3"/>
    <row r="15" spans="2:15" s="13" customFormat="1" ht="23.25" x14ac:dyDescent="0.35">
      <c r="B15" s="6" t="s">
        <v>22</v>
      </c>
      <c r="C15" s="7" t="s">
        <v>8</v>
      </c>
      <c r="D15" s="82" t="s">
        <v>486</v>
      </c>
      <c r="E15" s="82"/>
      <c r="F15" s="82"/>
      <c r="G15" s="82"/>
      <c r="H15" s="82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25" x14ac:dyDescent="0.35">
      <c r="B16" s="14" t="s">
        <v>25</v>
      </c>
      <c r="C16" s="15" t="s">
        <v>8</v>
      </c>
      <c r="D16" s="83" t="s">
        <v>487</v>
      </c>
      <c r="E16" s="83"/>
      <c r="F16" s="83"/>
      <c r="G16" s="83"/>
      <c r="H16" s="83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84" t="s">
        <v>27</v>
      </c>
      <c r="E17" s="84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79" t="s">
        <v>271</v>
      </c>
      <c r="E18" s="79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2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idden="1" x14ac:dyDescent="0.25">
      <c r="A25" s="28">
        <v>1</v>
      </c>
      <c r="B25" s="29" t="str">
        <f t="shared" ref="B25:B50" si="1">IF(HLOOKUP($K$16,Daftar_Siswa,A25+1,FALSE)&lt;&gt;0,HLOOKUP($K$16,Daftar_Siswa,A25+1,FALSE),"")</f>
        <v>ANGELINA YANG QI TALPES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idden="1" x14ac:dyDescent="0.25">
      <c r="A26" s="28">
        <v>2</v>
      </c>
      <c r="B26" s="29" t="str">
        <f t="shared" si="1"/>
        <v>AUDREY MARVELLA DARMAWAN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idden="1" x14ac:dyDescent="0.25">
      <c r="A27" s="28">
        <v>3</v>
      </c>
      <c r="B27" s="29" t="str">
        <f t="shared" si="1"/>
        <v>CHELLIN CONCETTA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idden="1" x14ac:dyDescent="0.25">
      <c r="A28" s="28">
        <v>4</v>
      </c>
      <c r="B28" s="29" t="str">
        <f t="shared" si="1"/>
        <v>CHRISTIAN ANTHONY ROCHILI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idden="1" x14ac:dyDescent="0.25">
      <c r="A29" s="28">
        <v>5</v>
      </c>
      <c r="B29" s="29" t="str">
        <f t="shared" si="1"/>
        <v>DAVE AZRIEL ADEEV PUTRA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idden="1" x14ac:dyDescent="0.25">
      <c r="A30" s="28">
        <v>6</v>
      </c>
      <c r="B30" s="29" t="str">
        <f t="shared" si="1"/>
        <v>FELICIA CATHERINE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idden="1" x14ac:dyDescent="0.25">
      <c r="A31" s="28">
        <v>7</v>
      </c>
      <c r="B31" s="29" t="str">
        <f t="shared" si="1"/>
        <v>FLORENCIA AUDREY HANSARLIE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idden="1" x14ac:dyDescent="0.25">
      <c r="A32" s="28">
        <v>8</v>
      </c>
      <c r="B32" s="29" t="str">
        <f t="shared" si="1"/>
        <v>GABRIELLA CLARA SUBAKTI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idden="1" x14ac:dyDescent="0.25">
      <c r="A33" s="28">
        <v>9</v>
      </c>
      <c r="B33" s="29" t="str">
        <f t="shared" si="1"/>
        <v>GREZELDA MEREDITH HARIJANTO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idden="1" x14ac:dyDescent="0.25">
      <c r="A34" s="28">
        <v>10</v>
      </c>
      <c r="B34" s="29" t="str">
        <f t="shared" si="1"/>
        <v>IVANKA JOCELLYN GUNAWAN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idden="1" x14ac:dyDescent="0.25">
      <c r="A35" s="28">
        <v>11</v>
      </c>
      <c r="B35" s="29" t="str">
        <f t="shared" si="1"/>
        <v>JEREMIAH LEWIS LOEDIJANTO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idden="1" x14ac:dyDescent="0.25">
      <c r="A36" s="28">
        <v>12</v>
      </c>
      <c r="B36" s="29" t="str">
        <f t="shared" si="1"/>
        <v>JEREMY NATHANIEL ANDRIES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idden="1" x14ac:dyDescent="0.25">
      <c r="A37" s="28">
        <v>13</v>
      </c>
      <c r="B37" s="29" t="str">
        <f t="shared" si="1"/>
        <v>JEVON THAVEA ANJARO</v>
      </c>
      <c r="AK37" s="31"/>
      <c r="AL37" s="1"/>
      <c r="AM37" s="1"/>
      <c r="AN37" s="1"/>
      <c r="AO37" s="1"/>
    </row>
    <row r="38" spans="1:41" hidden="1" x14ac:dyDescent="0.25">
      <c r="A38" s="28">
        <v>14</v>
      </c>
      <c r="B38" s="29" t="str">
        <f t="shared" si="1"/>
        <v>JONATHAN NEVILLE HADIWIBOWO</v>
      </c>
      <c r="AK38" s="1"/>
      <c r="AL38" s="1"/>
      <c r="AM38" s="1"/>
      <c r="AN38" s="1"/>
      <c r="AO38" s="1"/>
    </row>
    <row r="39" spans="1:41" hidden="1" x14ac:dyDescent="0.25">
      <c r="A39" s="28">
        <v>15</v>
      </c>
      <c r="B39" s="29" t="str">
        <f t="shared" si="1"/>
        <v>JOSHUA PHILIP WIBAWA KARTADI</v>
      </c>
      <c r="AK39" s="31"/>
      <c r="AL39" s="1"/>
      <c r="AM39" s="1"/>
      <c r="AN39" s="1"/>
      <c r="AO39" s="1"/>
    </row>
    <row r="40" spans="1:41" hidden="1" x14ac:dyDescent="0.25">
      <c r="A40" s="28">
        <v>16</v>
      </c>
      <c r="B40" s="29" t="str">
        <f t="shared" si="1"/>
        <v>KATHLEEN LINDSAY TEMANSYAH</v>
      </c>
      <c r="AK40" s="31"/>
      <c r="AL40" s="31"/>
      <c r="AM40" s="33"/>
      <c r="AN40" s="33"/>
      <c r="AO40" s="1"/>
    </row>
    <row r="41" spans="1:41" hidden="1" x14ac:dyDescent="0.25">
      <c r="A41" s="28">
        <v>17</v>
      </c>
      <c r="B41" s="29" t="str">
        <f t="shared" si="1"/>
        <v>KEVIN BRYAN SUHERMAN</v>
      </c>
      <c r="AK41" s="31"/>
      <c r="AL41" s="31"/>
      <c r="AM41" s="33"/>
      <c r="AN41" s="33"/>
      <c r="AO41" s="1"/>
    </row>
    <row r="42" spans="1:41" hidden="1" x14ac:dyDescent="0.25">
      <c r="A42" s="28">
        <v>18</v>
      </c>
      <c r="B42" s="29" t="str">
        <f t="shared" si="1"/>
        <v>NATHANIA NAOMI ROSEMARIE</v>
      </c>
      <c r="AK42" s="31"/>
      <c r="AL42" s="31"/>
      <c r="AM42" s="33"/>
      <c r="AN42" s="33"/>
      <c r="AO42" s="1"/>
    </row>
    <row r="43" spans="1:41" hidden="1" x14ac:dyDescent="0.25">
      <c r="A43" s="28">
        <v>19</v>
      </c>
      <c r="B43" s="29" t="str">
        <f t="shared" si="1"/>
        <v>PETER DAVID WIJAYA</v>
      </c>
      <c r="AK43" s="32"/>
      <c r="AL43" s="31"/>
      <c r="AM43" s="33"/>
      <c r="AN43" s="33"/>
      <c r="AO43" s="1"/>
    </row>
    <row r="44" spans="1:41" hidden="1" x14ac:dyDescent="0.25">
      <c r="A44" s="28">
        <v>20</v>
      </c>
      <c r="B44" s="29" t="str">
        <f t="shared" si="1"/>
        <v>RACHEL TALISA NAFA</v>
      </c>
      <c r="AK44" s="32"/>
      <c r="AL44" s="31"/>
      <c r="AM44" s="33"/>
      <c r="AN44" s="33"/>
      <c r="AO44" s="1"/>
    </row>
    <row r="45" spans="1:41" hidden="1" x14ac:dyDescent="0.25">
      <c r="A45" s="28">
        <v>21</v>
      </c>
      <c r="B45" s="29" t="str">
        <f t="shared" si="1"/>
        <v>RACHEL TERESA H.</v>
      </c>
      <c r="AK45" s="32"/>
      <c r="AL45" s="31"/>
      <c r="AM45" s="33"/>
      <c r="AN45" s="33"/>
      <c r="AO45" s="1"/>
    </row>
    <row r="46" spans="1:41" hidden="1" x14ac:dyDescent="0.25">
      <c r="A46" s="28">
        <v>22</v>
      </c>
      <c r="B46" s="29" t="str">
        <f t="shared" si="1"/>
        <v>RUSSELL GABRIEL RISWANTO</v>
      </c>
      <c r="AK46" s="32"/>
      <c r="AL46" s="31"/>
      <c r="AM46" s="33"/>
      <c r="AN46" s="33"/>
      <c r="AO46" s="1"/>
    </row>
    <row r="47" spans="1:41" hidden="1" x14ac:dyDescent="0.25">
      <c r="A47" s="28">
        <v>23</v>
      </c>
      <c r="B47" s="29" t="str">
        <f t="shared" si="1"/>
        <v>RYAN PATRICK LESMANA</v>
      </c>
      <c r="AK47" s="32"/>
      <c r="AL47" s="31"/>
      <c r="AM47" s="33"/>
      <c r="AN47" s="33"/>
      <c r="AO47" s="1"/>
    </row>
    <row r="48" spans="1:41" hidden="1" x14ac:dyDescent="0.25">
      <c r="A48" s="28">
        <v>24</v>
      </c>
      <c r="B48" s="29" t="str">
        <f t="shared" si="1"/>
        <v>SEBASTIAN SAMUEL SETAWAN</v>
      </c>
      <c r="AK48" s="32"/>
      <c r="AL48" s="32"/>
      <c r="AM48" s="32"/>
      <c r="AN48" s="32"/>
      <c r="AO48" s="32"/>
    </row>
    <row r="49" spans="1:41" hidden="1" x14ac:dyDescent="0.25">
      <c r="A49" s="28">
        <v>25</v>
      </c>
      <c r="B49" s="29" t="str">
        <f t="shared" si="1"/>
        <v>SHANNON VICTORIA SOLAIMAN</v>
      </c>
      <c r="C49" s="3"/>
      <c r="AK49" s="32"/>
      <c r="AL49" s="32"/>
      <c r="AM49" s="32"/>
      <c r="AN49" s="32"/>
      <c r="AO49" s="32"/>
    </row>
    <row r="50" spans="1:41" hidden="1" x14ac:dyDescent="0.25">
      <c r="A50" s="28">
        <v>26</v>
      </c>
      <c r="B50" s="29" t="str">
        <f t="shared" si="1"/>
        <v>SHARON SASMITA</v>
      </c>
      <c r="C50" s="3"/>
    </row>
    <row r="51" spans="1:41" hidden="1" x14ac:dyDescent="0.25"/>
  </sheetData>
  <sheetProtection password="C71F" sheet="1" objects="1" scenarios="1"/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4" zoomScale="96" zoomScaleNormal="68" zoomScaleSheetLayoutView="96" workbookViewId="0">
      <selection activeCell="T27" sqref="T27"/>
    </sheetView>
  </sheetViews>
  <sheetFormatPr defaultRowHeight="15" x14ac:dyDescent="0.25"/>
  <cols>
    <col min="2" max="2" width="36" bestFit="1" customWidth="1"/>
    <col min="3" max="3" width="30.42578125" bestFit="1" customWidth="1"/>
    <col min="4" max="4" width="44.7109375" bestFit="1" customWidth="1"/>
    <col min="5" max="5" width="34" bestFit="1" customWidth="1"/>
    <col min="6" max="6" width="20.42578125" bestFit="1" customWidth="1"/>
    <col min="7" max="7" width="21.7109375" bestFit="1" customWidth="1"/>
    <col min="8" max="8" width="24.28515625" bestFit="1" customWidth="1"/>
    <col min="9" max="9" width="23.28515625" bestFit="1" customWidth="1"/>
    <col min="10" max="10" width="36.5703125" bestFit="1" customWidth="1"/>
    <col min="11" max="11" width="36.42578125" bestFit="1" customWidth="1"/>
    <col min="12" max="12" width="31.85546875" bestFit="1" customWidth="1"/>
    <col min="13" max="13" width="35.28515625" bestFit="1" customWidth="1"/>
    <col min="14" max="14" width="27.7109375" bestFit="1" customWidth="1"/>
    <col min="15" max="15" width="24" bestFit="1" customWidth="1"/>
    <col min="16" max="16" width="27.28515625" bestFit="1" customWidth="1"/>
    <col min="17" max="17" width="28.5703125" bestFit="1" customWidth="1"/>
    <col min="18" max="21" width="21" customWidth="1"/>
  </cols>
  <sheetData>
    <row r="5" spans="1:21" x14ac:dyDescent="0.2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11.1</v>
      </c>
      <c r="S5" s="27">
        <v>11.2</v>
      </c>
      <c r="T5" s="27">
        <v>11.3</v>
      </c>
      <c r="U5" s="27">
        <v>11.4</v>
      </c>
    </row>
    <row r="6" spans="1:21" x14ac:dyDescent="0.25">
      <c r="A6" s="5">
        <v>2</v>
      </c>
      <c r="B6" s="30" t="s">
        <v>278</v>
      </c>
      <c r="C6" s="30" t="s">
        <v>304</v>
      </c>
      <c r="D6" s="30" t="s">
        <v>328</v>
      </c>
      <c r="E6" s="30" t="s">
        <v>353</v>
      </c>
      <c r="F6" s="30" t="s">
        <v>35</v>
      </c>
      <c r="G6" s="30" t="s">
        <v>42</v>
      </c>
      <c r="H6" s="30" t="s">
        <v>36</v>
      </c>
      <c r="I6" s="30" t="s">
        <v>382</v>
      </c>
      <c r="J6" s="30" t="s">
        <v>383</v>
      </c>
      <c r="K6" s="30" t="s">
        <v>105</v>
      </c>
      <c r="L6" s="30" t="s">
        <v>106</v>
      </c>
      <c r="M6" s="30" t="s">
        <v>104</v>
      </c>
      <c r="N6" s="30" t="s">
        <v>145</v>
      </c>
      <c r="O6" s="1" t="s">
        <v>144</v>
      </c>
      <c r="P6" s="1" t="s">
        <v>148</v>
      </c>
      <c r="Q6" s="1" t="s">
        <v>151</v>
      </c>
      <c r="R6" s="1" t="s">
        <v>214</v>
      </c>
      <c r="S6" s="1" t="s">
        <v>215</v>
      </c>
      <c r="T6" s="1" t="s">
        <v>218</v>
      </c>
      <c r="U6" s="1" t="s">
        <v>219</v>
      </c>
    </row>
    <row r="7" spans="1:21" x14ac:dyDescent="0.25">
      <c r="A7" s="5">
        <v>3</v>
      </c>
      <c r="B7" s="30" t="s">
        <v>279</v>
      </c>
      <c r="C7" s="30" t="s">
        <v>305</v>
      </c>
      <c r="D7" s="30" t="s">
        <v>329</v>
      </c>
      <c r="E7" s="30" t="s">
        <v>354</v>
      </c>
      <c r="F7" s="30" t="s">
        <v>39</v>
      </c>
      <c r="G7" s="30" t="s">
        <v>40</v>
      </c>
      <c r="H7" s="30" t="s">
        <v>38</v>
      </c>
      <c r="I7" s="30" t="s">
        <v>47</v>
      </c>
      <c r="J7" s="30" t="s">
        <v>384</v>
      </c>
      <c r="K7" s="30" t="s">
        <v>110</v>
      </c>
      <c r="L7" s="30" t="s">
        <v>413</v>
      </c>
      <c r="M7" s="30" t="s">
        <v>425</v>
      </c>
      <c r="N7" s="30" t="s">
        <v>149</v>
      </c>
      <c r="O7" s="1" t="s">
        <v>146</v>
      </c>
      <c r="P7" s="1" t="s">
        <v>147</v>
      </c>
      <c r="Q7" s="1" t="s">
        <v>156</v>
      </c>
      <c r="R7" s="1" t="s">
        <v>448</v>
      </c>
      <c r="S7" s="1" t="s">
        <v>449</v>
      </c>
      <c r="T7" s="1" t="s">
        <v>450</v>
      </c>
      <c r="U7" s="1" t="s">
        <v>213</v>
      </c>
    </row>
    <row r="8" spans="1:21" x14ac:dyDescent="0.25">
      <c r="A8" s="5">
        <v>4</v>
      </c>
      <c r="B8" s="30" t="s">
        <v>280</v>
      </c>
      <c r="C8" s="30" t="s">
        <v>306</v>
      </c>
      <c r="D8" s="30" t="s">
        <v>330</v>
      </c>
      <c r="E8" s="30" t="s">
        <v>355</v>
      </c>
      <c r="F8" s="30" t="s">
        <v>37</v>
      </c>
      <c r="G8" s="30" t="s">
        <v>377</v>
      </c>
      <c r="H8" s="30" t="s">
        <v>379</v>
      </c>
      <c r="I8" s="30" t="s">
        <v>52</v>
      </c>
      <c r="J8" s="30" t="s">
        <v>385</v>
      </c>
      <c r="K8" s="30" t="s">
        <v>108</v>
      </c>
      <c r="L8" s="30" t="s">
        <v>107</v>
      </c>
      <c r="M8" s="30" t="s">
        <v>426</v>
      </c>
      <c r="N8" s="30" t="s">
        <v>155</v>
      </c>
      <c r="O8" s="1" t="s">
        <v>153</v>
      </c>
      <c r="P8" s="1" t="s">
        <v>150</v>
      </c>
      <c r="Q8" s="1" t="s">
        <v>165</v>
      </c>
      <c r="R8" s="1" t="s">
        <v>212</v>
      </c>
      <c r="S8" s="1" t="s">
        <v>217</v>
      </c>
      <c r="T8" s="1" t="s">
        <v>451</v>
      </c>
      <c r="U8" s="1" t="s">
        <v>225</v>
      </c>
    </row>
    <row r="9" spans="1:21" x14ac:dyDescent="0.25">
      <c r="A9" s="5">
        <v>5</v>
      </c>
      <c r="B9" s="30" t="s">
        <v>281</v>
      </c>
      <c r="C9" s="30" t="s">
        <v>307</v>
      </c>
      <c r="D9" s="30" t="s">
        <v>331</v>
      </c>
      <c r="E9" s="30" t="s">
        <v>356</v>
      </c>
      <c r="F9" s="30" t="s">
        <v>381</v>
      </c>
      <c r="G9" s="30" t="s">
        <v>55</v>
      </c>
      <c r="H9" s="30" t="s">
        <v>44</v>
      </c>
      <c r="I9" s="30" t="s">
        <v>46</v>
      </c>
      <c r="J9" s="30" t="s">
        <v>386</v>
      </c>
      <c r="K9" s="30" t="s">
        <v>400</v>
      </c>
      <c r="L9" s="30" t="s">
        <v>414</v>
      </c>
      <c r="M9" s="30" t="s">
        <v>427</v>
      </c>
      <c r="N9" s="30" t="s">
        <v>160</v>
      </c>
      <c r="O9" s="1" t="s">
        <v>143</v>
      </c>
      <c r="P9" s="1" t="s">
        <v>152</v>
      </c>
      <c r="Q9" s="1" t="s">
        <v>157</v>
      </c>
      <c r="R9" s="1" t="s">
        <v>223</v>
      </c>
      <c r="S9" s="1" t="s">
        <v>452</v>
      </c>
      <c r="T9" s="1" t="s">
        <v>230</v>
      </c>
      <c r="U9" s="1" t="s">
        <v>228</v>
      </c>
    </row>
    <row r="10" spans="1:21" x14ac:dyDescent="0.25">
      <c r="A10" s="5">
        <v>6</v>
      </c>
      <c r="B10" s="30" t="s">
        <v>282</v>
      </c>
      <c r="C10" s="30" t="s">
        <v>308</v>
      </c>
      <c r="D10" s="30" t="s">
        <v>332</v>
      </c>
      <c r="E10" s="30" t="s">
        <v>357</v>
      </c>
      <c r="F10" s="30" t="s">
        <v>48</v>
      </c>
      <c r="G10" s="30" t="s">
        <v>59</v>
      </c>
      <c r="H10" s="30" t="s">
        <v>41</v>
      </c>
      <c r="I10" s="30" t="s">
        <v>53</v>
      </c>
      <c r="J10" s="30" t="s">
        <v>387</v>
      </c>
      <c r="K10" s="30" t="s">
        <v>401</v>
      </c>
      <c r="L10" s="30" t="s">
        <v>415</v>
      </c>
      <c r="M10" s="30" t="s">
        <v>428</v>
      </c>
      <c r="N10" s="30" t="s">
        <v>161</v>
      </c>
      <c r="O10" s="1" t="s">
        <v>154</v>
      </c>
      <c r="P10" s="1" t="s">
        <v>159</v>
      </c>
      <c r="Q10" s="1" t="s">
        <v>163</v>
      </c>
      <c r="R10" s="1" t="s">
        <v>216</v>
      </c>
      <c r="S10" s="1" t="s">
        <v>220</v>
      </c>
      <c r="T10" s="1" t="s">
        <v>224</v>
      </c>
      <c r="U10" s="1" t="s">
        <v>233</v>
      </c>
    </row>
    <row r="11" spans="1:21" x14ac:dyDescent="0.25">
      <c r="A11" s="5">
        <v>7</v>
      </c>
      <c r="B11" s="30" t="s">
        <v>283</v>
      </c>
      <c r="C11" s="30" t="s">
        <v>309</v>
      </c>
      <c r="D11" s="30" t="s">
        <v>333</v>
      </c>
      <c r="E11" s="30" t="s">
        <v>358</v>
      </c>
      <c r="F11" s="30" t="s">
        <v>43</v>
      </c>
      <c r="G11" s="30" t="s">
        <v>63</v>
      </c>
      <c r="H11" s="30" t="s">
        <v>49</v>
      </c>
      <c r="I11" s="30" t="s">
        <v>56</v>
      </c>
      <c r="J11" s="30" t="s">
        <v>388</v>
      </c>
      <c r="K11" s="30" t="s">
        <v>402</v>
      </c>
      <c r="L11" s="30" t="s">
        <v>416</v>
      </c>
      <c r="M11" s="30" t="s">
        <v>429</v>
      </c>
      <c r="N11" s="30" t="s">
        <v>172</v>
      </c>
      <c r="O11" s="1" t="s">
        <v>483</v>
      </c>
      <c r="P11" s="1" t="s">
        <v>162</v>
      </c>
      <c r="Q11" s="1" t="s">
        <v>164</v>
      </c>
      <c r="R11" s="1" t="s">
        <v>227</v>
      </c>
      <c r="S11" s="1" t="s">
        <v>231</v>
      </c>
      <c r="T11" s="1" t="s">
        <v>226</v>
      </c>
      <c r="U11" s="1" t="s">
        <v>236</v>
      </c>
    </row>
    <row r="12" spans="1:21" x14ac:dyDescent="0.25">
      <c r="A12" s="5">
        <v>8</v>
      </c>
      <c r="B12" s="30" t="s">
        <v>284</v>
      </c>
      <c r="C12" s="30" t="s">
        <v>310</v>
      </c>
      <c r="D12" s="30" t="s">
        <v>334</v>
      </c>
      <c r="E12" s="30" t="s">
        <v>359</v>
      </c>
      <c r="F12" s="30" t="s">
        <v>45</v>
      </c>
      <c r="G12" s="30" t="s">
        <v>67</v>
      </c>
      <c r="H12" s="30" t="s">
        <v>50</v>
      </c>
      <c r="I12" s="30" t="s">
        <v>57</v>
      </c>
      <c r="J12" s="30" t="s">
        <v>116</v>
      </c>
      <c r="K12" s="30" t="s">
        <v>119</v>
      </c>
      <c r="L12" s="30" t="s">
        <v>113</v>
      </c>
      <c r="M12" s="30" t="s">
        <v>430</v>
      </c>
      <c r="N12" s="30" t="s">
        <v>170</v>
      </c>
      <c r="O12" s="1" t="s">
        <v>158</v>
      </c>
      <c r="P12" s="1" t="s">
        <v>166</v>
      </c>
      <c r="Q12" s="1" t="s">
        <v>168</v>
      </c>
      <c r="R12" s="1" t="s">
        <v>221</v>
      </c>
      <c r="S12" s="1" t="s">
        <v>222</v>
      </c>
      <c r="T12" s="1" t="s">
        <v>232</v>
      </c>
      <c r="U12" s="1" t="s">
        <v>453</v>
      </c>
    </row>
    <row r="13" spans="1:21" x14ac:dyDescent="0.25">
      <c r="A13" s="5">
        <v>9</v>
      </c>
      <c r="B13" s="30" t="s">
        <v>285</v>
      </c>
      <c r="C13" s="30" t="s">
        <v>311</v>
      </c>
      <c r="D13" s="30" t="s">
        <v>335</v>
      </c>
      <c r="E13" s="30" t="s">
        <v>360</v>
      </c>
      <c r="F13" s="30" t="s">
        <v>51</v>
      </c>
      <c r="G13" s="30" t="s">
        <v>64</v>
      </c>
      <c r="H13" s="30" t="s">
        <v>61</v>
      </c>
      <c r="I13" s="30" t="s">
        <v>71</v>
      </c>
      <c r="J13" s="30" t="s">
        <v>389</v>
      </c>
      <c r="K13" s="30" t="s">
        <v>124</v>
      </c>
      <c r="L13" s="30" t="s">
        <v>111</v>
      </c>
      <c r="M13" s="30" t="s">
        <v>121</v>
      </c>
      <c r="N13" s="30" t="s">
        <v>177</v>
      </c>
      <c r="O13" s="1" t="s">
        <v>441</v>
      </c>
      <c r="P13" s="1" t="s">
        <v>442</v>
      </c>
      <c r="Q13" s="1" t="s">
        <v>167</v>
      </c>
      <c r="R13" s="1" t="s">
        <v>454</v>
      </c>
      <c r="S13" s="1" t="s">
        <v>455</v>
      </c>
      <c r="T13" s="1" t="s">
        <v>234</v>
      </c>
      <c r="U13" s="1" t="s">
        <v>456</v>
      </c>
    </row>
    <row r="14" spans="1:21" x14ac:dyDescent="0.25">
      <c r="A14" s="5">
        <v>10</v>
      </c>
      <c r="B14" s="30" t="s">
        <v>286</v>
      </c>
      <c r="C14" s="30" t="s">
        <v>312</v>
      </c>
      <c r="D14" s="30" t="s">
        <v>336</v>
      </c>
      <c r="E14" s="30" t="s">
        <v>361</v>
      </c>
      <c r="F14" s="30" t="s">
        <v>54</v>
      </c>
      <c r="G14" s="30" t="s">
        <v>72</v>
      </c>
      <c r="H14" s="30" t="s">
        <v>65</v>
      </c>
      <c r="I14" s="30" t="s">
        <v>66</v>
      </c>
      <c r="J14" s="30" t="s">
        <v>390</v>
      </c>
      <c r="K14" s="30" t="s">
        <v>131</v>
      </c>
      <c r="L14" s="30" t="s">
        <v>417</v>
      </c>
      <c r="M14" s="30" t="s">
        <v>118</v>
      </c>
      <c r="N14" s="30" t="s">
        <v>175</v>
      </c>
      <c r="O14" s="1" t="s">
        <v>169</v>
      </c>
      <c r="P14" s="1" t="s">
        <v>171</v>
      </c>
      <c r="Q14" s="1" t="s">
        <v>181</v>
      </c>
      <c r="R14" s="1" t="s">
        <v>235</v>
      </c>
      <c r="S14" s="1" t="s">
        <v>238</v>
      </c>
      <c r="T14" s="1" t="s">
        <v>240</v>
      </c>
      <c r="U14" s="1" t="s">
        <v>252</v>
      </c>
    </row>
    <row r="15" spans="1:21" x14ac:dyDescent="0.25">
      <c r="A15" s="5">
        <v>11</v>
      </c>
      <c r="B15" s="30" t="s">
        <v>287</v>
      </c>
      <c r="C15" s="30" t="s">
        <v>313</v>
      </c>
      <c r="D15" s="30" t="s">
        <v>337</v>
      </c>
      <c r="E15" s="30" t="s">
        <v>362</v>
      </c>
      <c r="F15" s="30" t="s">
        <v>58</v>
      </c>
      <c r="G15" s="30" t="s">
        <v>84</v>
      </c>
      <c r="H15" s="30" t="s">
        <v>70</v>
      </c>
      <c r="I15" s="30" t="s">
        <v>83</v>
      </c>
      <c r="J15" s="30" t="s">
        <v>391</v>
      </c>
      <c r="K15" s="30" t="s">
        <v>403</v>
      </c>
      <c r="L15" s="30" t="s">
        <v>112</v>
      </c>
      <c r="M15" s="30" t="s">
        <v>115</v>
      </c>
      <c r="N15" s="30" t="s">
        <v>180</v>
      </c>
      <c r="O15" s="1" t="s">
        <v>176</v>
      </c>
      <c r="P15" s="1" t="s">
        <v>173</v>
      </c>
      <c r="Q15" s="1" t="s">
        <v>178</v>
      </c>
      <c r="R15" s="1" t="s">
        <v>229</v>
      </c>
      <c r="S15" s="1" t="s">
        <v>241</v>
      </c>
      <c r="T15" s="1" t="s">
        <v>457</v>
      </c>
      <c r="U15" s="1" t="s">
        <v>255</v>
      </c>
    </row>
    <row r="16" spans="1:21" x14ac:dyDescent="0.25">
      <c r="A16" s="5">
        <v>12</v>
      </c>
      <c r="B16" s="30" t="s">
        <v>288</v>
      </c>
      <c r="C16" s="30" t="s">
        <v>314</v>
      </c>
      <c r="D16" s="30" t="s">
        <v>338</v>
      </c>
      <c r="E16" s="30" t="s">
        <v>363</v>
      </c>
      <c r="F16" s="30" t="s">
        <v>60</v>
      </c>
      <c r="G16" s="30" t="s">
        <v>82</v>
      </c>
      <c r="H16" s="30" t="s">
        <v>380</v>
      </c>
      <c r="I16" s="30" t="s">
        <v>80</v>
      </c>
      <c r="J16" s="30" t="s">
        <v>392</v>
      </c>
      <c r="K16" s="30" t="s">
        <v>404</v>
      </c>
      <c r="L16" s="30" t="s">
        <v>114</v>
      </c>
      <c r="M16" s="30" t="s">
        <v>431</v>
      </c>
      <c r="N16" s="30" t="s">
        <v>188</v>
      </c>
      <c r="O16" s="1" t="s">
        <v>174</v>
      </c>
      <c r="P16" s="1" t="s">
        <v>187</v>
      </c>
      <c r="Q16" s="1" t="s">
        <v>182</v>
      </c>
      <c r="R16" s="1" t="s">
        <v>237</v>
      </c>
      <c r="S16" s="1" t="s">
        <v>244</v>
      </c>
      <c r="T16" s="1" t="s">
        <v>239</v>
      </c>
      <c r="U16" s="31" t="s">
        <v>458</v>
      </c>
    </row>
    <row r="17" spans="1:21" x14ac:dyDescent="0.25">
      <c r="A17" s="5">
        <v>13</v>
      </c>
      <c r="B17" s="30" t="s">
        <v>289</v>
      </c>
      <c r="C17" s="30" t="s">
        <v>315</v>
      </c>
      <c r="D17" s="30" t="s">
        <v>339</v>
      </c>
      <c r="E17" s="30" t="s">
        <v>364</v>
      </c>
      <c r="F17" s="30" t="s">
        <v>62</v>
      </c>
      <c r="G17" s="30" t="s">
        <v>88</v>
      </c>
      <c r="H17" s="30" t="s">
        <v>75</v>
      </c>
      <c r="I17" s="30" t="s">
        <v>87</v>
      </c>
      <c r="J17" s="30" t="s">
        <v>393</v>
      </c>
      <c r="K17" s="30" t="s">
        <v>134</v>
      </c>
      <c r="L17" s="30" t="s">
        <v>123</v>
      </c>
      <c r="M17" s="30" t="s">
        <v>432</v>
      </c>
      <c r="N17" s="30" t="s">
        <v>270</v>
      </c>
      <c r="O17" s="1" t="s">
        <v>179</v>
      </c>
      <c r="P17" s="1" t="s">
        <v>194</v>
      </c>
      <c r="Q17" s="1" t="s">
        <v>190</v>
      </c>
      <c r="R17" s="1" t="s">
        <v>248</v>
      </c>
      <c r="S17" s="1" t="s">
        <v>459</v>
      </c>
      <c r="T17" s="1" t="s">
        <v>243</v>
      </c>
      <c r="U17" s="1" t="s">
        <v>460</v>
      </c>
    </row>
    <row r="18" spans="1:21" x14ac:dyDescent="0.25">
      <c r="A18" s="5">
        <v>14</v>
      </c>
      <c r="B18" s="30" t="s">
        <v>290</v>
      </c>
      <c r="C18" s="30" t="s">
        <v>316</v>
      </c>
      <c r="D18" s="30" t="s">
        <v>340</v>
      </c>
      <c r="E18" s="30" t="s">
        <v>365</v>
      </c>
      <c r="F18" s="30" t="s">
        <v>68</v>
      </c>
      <c r="G18" s="30" t="s">
        <v>81</v>
      </c>
      <c r="H18" s="30" t="s">
        <v>74</v>
      </c>
      <c r="I18" s="30" t="s">
        <v>90</v>
      </c>
      <c r="J18" s="30" t="s">
        <v>109</v>
      </c>
      <c r="K18" s="30" t="s">
        <v>405</v>
      </c>
      <c r="L18" s="30" t="s">
        <v>127</v>
      </c>
      <c r="M18" s="30" t="s">
        <v>433</v>
      </c>
      <c r="N18" s="30" t="s">
        <v>184</v>
      </c>
      <c r="O18" s="1" t="s">
        <v>183</v>
      </c>
      <c r="P18" s="1" t="s">
        <v>189</v>
      </c>
      <c r="Q18" s="1" t="s">
        <v>443</v>
      </c>
      <c r="R18" s="1" t="s">
        <v>461</v>
      </c>
      <c r="S18" s="1" t="s">
        <v>462</v>
      </c>
      <c r="T18" s="1" t="s">
        <v>246</v>
      </c>
      <c r="U18" s="31" t="s">
        <v>242</v>
      </c>
    </row>
    <row r="19" spans="1:21" x14ac:dyDescent="0.25">
      <c r="A19" s="5">
        <v>15</v>
      </c>
      <c r="B19" s="30" t="s">
        <v>291</v>
      </c>
      <c r="C19" s="30" t="s">
        <v>317</v>
      </c>
      <c r="D19" s="30" t="s">
        <v>341</v>
      </c>
      <c r="E19" s="30" t="s">
        <v>366</v>
      </c>
      <c r="F19" s="30" t="s">
        <v>269</v>
      </c>
      <c r="G19" s="30" t="s">
        <v>89</v>
      </c>
      <c r="H19" s="30" t="s">
        <v>73</v>
      </c>
      <c r="I19" s="30" t="s">
        <v>85</v>
      </c>
      <c r="J19" s="30" t="s">
        <v>120</v>
      </c>
      <c r="K19" s="30" t="s">
        <v>406</v>
      </c>
      <c r="L19" s="30" t="s">
        <v>396</v>
      </c>
      <c r="M19" s="30" t="s">
        <v>128</v>
      </c>
      <c r="N19" s="30" t="s">
        <v>192</v>
      </c>
      <c r="O19" s="1" t="s">
        <v>186</v>
      </c>
      <c r="P19" s="1" t="s">
        <v>193</v>
      </c>
      <c r="Q19" s="1" t="s">
        <v>191</v>
      </c>
      <c r="R19" s="1" t="s">
        <v>254</v>
      </c>
      <c r="S19" s="1" t="s">
        <v>463</v>
      </c>
      <c r="T19" s="1" t="s">
        <v>464</v>
      </c>
      <c r="U19" s="1" t="s">
        <v>245</v>
      </c>
    </row>
    <row r="20" spans="1:21" x14ac:dyDescent="0.25">
      <c r="A20" s="5">
        <v>16</v>
      </c>
      <c r="B20" s="30" t="s">
        <v>292</v>
      </c>
      <c r="C20" s="30" t="s">
        <v>318</v>
      </c>
      <c r="D20" s="30" t="s">
        <v>342</v>
      </c>
      <c r="E20" s="30" t="s">
        <v>367</v>
      </c>
      <c r="F20" s="30" t="s">
        <v>69</v>
      </c>
      <c r="G20" s="30" t="s">
        <v>95</v>
      </c>
      <c r="H20" s="30" t="s">
        <v>78</v>
      </c>
      <c r="I20" s="30" t="s">
        <v>93</v>
      </c>
      <c r="J20" s="30" t="s">
        <v>394</v>
      </c>
      <c r="K20" s="30" t="s">
        <v>407</v>
      </c>
      <c r="L20" s="30" t="s">
        <v>418</v>
      </c>
      <c r="M20" s="30" t="s">
        <v>125</v>
      </c>
      <c r="N20" s="30" t="s">
        <v>438</v>
      </c>
      <c r="O20" s="1" t="s">
        <v>185</v>
      </c>
      <c r="P20" s="1" t="s">
        <v>444</v>
      </c>
      <c r="Q20" s="1" t="s">
        <v>445</v>
      </c>
      <c r="R20" s="1" t="s">
        <v>247</v>
      </c>
      <c r="S20" s="32" t="s">
        <v>465</v>
      </c>
      <c r="T20" s="1" t="s">
        <v>251</v>
      </c>
      <c r="U20" s="31" t="s">
        <v>466</v>
      </c>
    </row>
    <row r="21" spans="1:21" x14ac:dyDescent="0.25">
      <c r="A21" s="5">
        <v>17</v>
      </c>
      <c r="B21" s="30" t="s">
        <v>293</v>
      </c>
      <c r="C21" s="30" t="s">
        <v>319</v>
      </c>
      <c r="D21" s="30" t="s">
        <v>343</v>
      </c>
      <c r="E21" s="30" t="s">
        <v>368</v>
      </c>
      <c r="F21" s="30" t="s">
        <v>76</v>
      </c>
      <c r="G21" s="30" t="s">
        <v>378</v>
      </c>
      <c r="H21" s="30" t="s">
        <v>79</v>
      </c>
      <c r="I21" s="30" t="s">
        <v>98</v>
      </c>
      <c r="J21" s="30" t="s">
        <v>395</v>
      </c>
      <c r="K21" s="30" t="s">
        <v>141</v>
      </c>
      <c r="L21" s="30" t="s">
        <v>132</v>
      </c>
      <c r="M21" s="30" t="s">
        <v>434</v>
      </c>
      <c r="N21" s="30" t="s">
        <v>439</v>
      </c>
      <c r="O21" s="1" t="s">
        <v>195</v>
      </c>
      <c r="P21" s="1" t="s">
        <v>197</v>
      </c>
      <c r="Q21" s="1" t="s">
        <v>196</v>
      </c>
      <c r="R21" s="31" t="s">
        <v>250</v>
      </c>
      <c r="S21" s="32" t="s">
        <v>467</v>
      </c>
      <c r="T21" s="32" t="s">
        <v>256</v>
      </c>
      <c r="U21" s="31" t="s">
        <v>468</v>
      </c>
    </row>
    <row r="22" spans="1:21" x14ac:dyDescent="0.25">
      <c r="A22" s="5">
        <v>18</v>
      </c>
      <c r="B22" s="30" t="s">
        <v>294</v>
      </c>
      <c r="C22" s="30" t="s">
        <v>320</v>
      </c>
      <c r="D22" s="30" t="s">
        <v>344</v>
      </c>
      <c r="E22" s="30" t="s">
        <v>369</v>
      </c>
      <c r="F22" s="30" t="s">
        <v>92</v>
      </c>
      <c r="G22" s="30" t="s">
        <v>101</v>
      </c>
      <c r="H22" s="30" t="s">
        <v>77</v>
      </c>
      <c r="I22" s="30" t="s">
        <v>96</v>
      </c>
      <c r="J22" s="30" t="s">
        <v>117</v>
      </c>
      <c r="K22" s="30" t="s">
        <v>408</v>
      </c>
      <c r="L22" s="30" t="s">
        <v>130</v>
      </c>
      <c r="M22" s="30" t="s">
        <v>133</v>
      </c>
      <c r="N22" s="30" t="s">
        <v>199</v>
      </c>
      <c r="O22" s="1" t="s">
        <v>198</v>
      </c>
      <c r="P22" s="1" t="s">
        <v>206</v>
      </c>
      <c r="Q22" s="1" t="s">
        <v>204</v>
      </c>
      <c r="R22" s="31" t="s">
        <v>260</v>
      </c>
      <c r="S22" s="32" t="s">
        <v>249</v>
      </c>
      <c r="T22" s="32" t="s">
        <v>469</v>
      </c>
      <c r="U22" s="31" t="s">
        <v>470</v>
      </c>
    </row>
    <row r="23" spans="1:21" x14ac:dyDescent="0.25">
      <c r="A23" s="5">
        <v>19</v>
      </c>
      <c r="B23" s="30" t="s">
        <v>295</v>
      </c>
      <c r="C23" s="30" t="s">
        <v>321</v>
      </c>
      <c r="D23" s="30" t="s">
        <v>345</v>
      </c>
      <c r="E23" s="30" t="s">
        <v>370</v>
      </c>
      <c r="F23" s="30" t="s">
        <v>100</v>
      </c>
      <c r="G23" s="30" t="s">
        <v>97</v>
      </c>
      <c r="H23" s="30" t="s">
        <v>91</v>
      </c>
      <c r="I23" s="30" t="s">
        <v>94</v>
      </c>
      <c r="J23" s="30" t="s">
        <v>126</v>
      </c>
      <c r="K23" s="30" t="s">
        <v>409</v>
      </c>
      <c r="L23" s="30" t="s">
        <v>419</v>
      </c>
      <c r="M23" s="30" t="s">
        <v>435</v>
      </c>
      <c r="N23" s="30" t="s">
        <v>200</v>
      </c>
      <c r="O23" s="1" t="s">
        <v>201</v>
      </c>
      <c r="P23" s="1" t="s">
        <v>209</v>
      </c>
      <c r="Q23" s="1" t="s">
        <v>203</v>
      </c>
      <c r="R23" s="31" t="s">
        <v>253</v>
      </c>
      <c r="S23" s="32" t="s">
        <v>471</v>
      </c>
      <c r="T23" s="32" t="s">
        <v>264</v>
      </c>
      <c r="U23" s="31" t="s">
        <v>472</v>
      </c>
    </row>
    <row r="24" spans="1:21" x14ac:dyDescent="0.25">
      <c r="A24" s="5">
        <v>20</v>
      </c>
      <c r="B24" s="30" t="s">
        <v>296</v>
      </c>
      <c r="C24" s="30" t="s">
        <v>322</v>
      </c>
      <c r="D24" s="30" t="s">
        <v>346</v>
      </c>
      <c r="E24" s="30" t="s">
        <v>371</v>
      </c>
      <c r="F24" s="30" t="s">
        <v>102</v>
      </c>
      <c r="G24" s="30" t="s">
        <v>99</v>
      </c>
      <c r="H24" s="30" t="s">
        <v>86</v>
      </c>
      <c r="I24" s="30" t="s">
        <v>103</v>
      </c>
      <c r="J24" s="30" t="s">
        <v>122</v>
      </c>
      <c r="K24" s="30" t="s">
        <v>410</v>
      </c>
      <c r="L24" s="30" t="s">
        <v>420</v>
      </c>
      <c r="M24" s="30" t="s">
        <v>135</v>
      </c>
      <c r="N24" s="30" t="s">
        <v>440</v>
      </c>
      <c r="O24" s="1" t="s">
        <v>446</v>
      </c>
      <c r="P24" s="1" t="s">
        <v>211</v>
      </c>
      <c r="Q24" s="1" t="s">
        <v>207</v>
      </c>
      <c r="R24" s="31" t="s">
        <v>262</v>
      </c>
      <c r="S24" s="32" t="s">
        <v>257</v>
      </c>
      <c r="T24" s="32" t="s">
        <v>263</v>
      </c>
      <c r="U24" s="32" t="s">
        <v>259</v>
      </c>
    </row>
    <row r="25" spans="1:21" x14ac:dyDescent="0.25">
      <c r="A25" s="5">
        <v>21</v>
      </c>
      <c r="B25" s="30" t="s">
        <v>297</v>
      </c>
      <c r="C25" s="30" t="s">
        <v>323</v>
      </c>
      <c r="D25" s="30" t="s">
        <v>347</v>
      </c>
      <c r="E25" s="30" t="s">
        <v>372</v>
      </c>
      <c r="F25" s="75"/>
      <c r="G25" s="75"/>
      <c r="H25" s="75"/>
      <c r="I25" s="75"/>
      <c r="J25" s="30" t="s">
        <v>129</v>
      </c>
      <c r="K25" s="30" t="s">
        <v>411</v>
      </c>
      <c r="L25" s="30" t="s">
        <v>421</v>
      </c>
      <c r="M25" s="30" t="s">
        <v>137</v>
      </c>
      <c r="N25" s="30" t="s">
        <v>208</v>
      </c>
      <c r="O25" s="1" t="s">
        <v>202</v>
      </c>
      <c r="P25" s="1" t="s">
        <v>447</v>
      </c>
      <c r="Q25" s="1" t="s">
        <v>205</v>
      </c>
      <c r="R25" s="31" t="s">
        <v>258</v>
      </c>
      <c r="S25" s="32" t="s">
        <v>473</v>
      </c>
      <c r="T25" s="32" t="s">
        <v>266</v>
      </c>
      <c r="U25" s="32" t="s">
        <v>261</v>
      </c>
    </row>
    <row r="26" spans="1:21" x14ac:dyDescent="0.25">
      <c r="A26" s="5">
        <v>22</v>
      </c>
      <c r="B26" s="30" t="s">
        <v>298</v>
      </c>
      <c r="C26" s="30" t="s">
        <v>324</v>
      </c>
      <c r="D26" s="30" t="s">
        <v>348</v>
      </c>
      <c r="E26" s="30" t="s">
        <v>373</v>
      </c>
      <c r="F26" s="75"/>
      <c r="G26" s="75"/>
      <c r="H26" s="75"/>
      <c r="I26" s="75"/>
      <c r="J26" s="30" t="s">
        <v>397</v>
      </c>
      <c r="K26" s="30" t="s">
        <v>140</v>
      </c>
      <c r="L26" s="30" t="s">
        <v>422</v>
      </c>
      <c r="M26" s="30" t="s">
        <v>138</v>
      </c>
      <c r="N26" s="30" t="s">
        <v>210</v>
      </c>
      <c r="O26" s="1"/>
      <c r="P26" s="1"/>
      <c r="Q26" s="1"/>
      <c r="R26" s="31" t="s">
        <v>474</v>
      </c>
      <c r="S26" s="32" t="s">
        <v>265</v>
      </c>
      <c r="T26" s="32" t="s">
        <v>484</v>
      </c>
      <c r="U26" s="32" t="s">
        <v>475</v>
      </c>
    </row>
    <row r="27" spans="1:21" x14ac:dyDescent="0.25">
      <c r="A27" s="5">
        <v>23</v>
      </c>
      <c r="B27" s="30" t="s">
        <v>299</v>
      </c>
      <c r="C27" s="30" t="s">
        <v>325</v>
      </c>
      <c r="D27" s="30" t="s">
        <v>349</v>
      </c>
      <c r="E27" s="30" t="s">
        <v>374</v>
      </c>
      <c r="F27" s="75"/>
      <c r="G27" s="75"/>
      <c r="H27" s="75"/>
      <c r="I27" s="75"/>
      <c r="J27" s="30" t="s">
        <v>398</v>
      </c>
      <c r="K27" s="30" t="s">
        <v>412</v>
      </c>
      <c r="L27" s="30" t="s">
        <v>423</v>
      </c>
      <c r="M27" s="30" t="s">
        <v>436</v>
      </c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 t="s">
        <v>300</v>
      </c>
      <c r="C28" s="30" t="s">
        <v>326</v>
      </c>
      <c r="D28" s="30" t="s">
        <v>350</v>
      </c>
      <c r="E28" s="30" t="s">
        <v>375</v>
      </c>
      <c r="F28" s="75"/>
      <c r="G28" s="75"/>
      <c r="H28" s="75"/>
      <c r="I28" s="75"/>
      <c r="J28" s="30" t="s">
        <v>399</v>
      </c>
      <c r="K28" s="30" t="s">
        <v>139</v>
      </c>
      <c r="L28" s="30" t="s">
        <v>142</v>
      </c>
      <c r="M28" s="30" t="s">
        <v>437</v>
      </c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 t="s">
        <v>301</v>
      </c>
      <c r="C29" s="30" t="s">
        <v>327</v>
      </c>
      <c r="D29" s="30" t="s">
        <v>351</v>
      </c>
      <c r="E29" s="30" t="s">
        <v>376</v>
      </c>
      <c r="F29" s="30"/>
      <c r="G29" s="30"/>
      <c r="H29" s="30"/>
      <c r="I29" s="75"/>
      <c r="J29" s="30"/>
      <c r="K29" s="30"/>
      <c r="L29" s="30" t="s">
        <v>424</v>
      </c>
      <c r="M29" s="30" t="s">
        <v>136</v>
      </c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 t="s">
        <v>302</v>
      </c>
      <c r="C30" s="32"/>
      <c r="D30" s="32" t="s">
        <v>352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 t="s">
        <v>303</v>
      </c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sheetProtection algorithmName="SHA-512" hashValue="MzYe3YiGc3ckT9VfrU5nGErymbsWzGFzvoHQapsPnJqPx/Nvx/LYRLPW+clUrkw4VgrvezjAh1XElihK9oayrw==" saltValue="syA3VK5wQWaO62ZC6TaP5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115" zoomScaleNormal="115" workbookViewId="0">
      <selection activeCell="M33" sqref="M3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482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Pr</v>
      </c>
      <c r="E9" s="63">
        <f>B101</f>
        <v>0</v>
      </c>
      <c r="F9" s="63">
        <f>B132</f>
        <v>0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9" t="str">
        <f t="shared" ref="C11:C36" si="0">M42</f>
        <v/>
      </c>
      <c r="D11" s="69" t="str">
        <f t="shared" ref="D11:D36" si="1">M73</f>
        <v/>
      </c>
      <c r="E11" s="69" t="str">
        <f t="shared" ref="E11:E36" si="2">M104</f>
        <v/>
      </c>
      <c r="F11" s="69" t="str">
        <f>M135</f>
        <v/>
      </c>
      <c r="G11" s="69" t="str">
        <f>M166</f>
        <v/>
      </c>
      <c r="H11" s="70"/>
      <c r="I11" s="70"/>
      <c r="J11" s="70"/>
      <c r="K11" s="70"/>
      <c r="L11" s="70"/>
      <c r="M11" s="7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ref="F12:F36" si="3">M136</f>
        <v/>
      </c>
      <c r="G12" s="60" t="str">
        <f t="shared" ref="G12:G36" si="4">M167</f>
        <v/>
      </c>
      <c r="H12" s="70"/>
      <c r="I12" s="70"/>
      <c r="J12" s="70"/>
      <c r="K12" s="70"/>
      <c r="L12" s="70"/>
      <c r="M12" s="78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70"/>
      <c r="I13" s="70"/>
      <c r="J13" s="70"/>
      <c r="K13" s="70"/>
      <c r="L13" s="70"/>
      <c r="M13" s="78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70"/>
      <c r="I14" s="70"/>
      <c r="J14" s="70"/>
      <c r="K14" s="70"/>
      <c r="L14" s="70"/>
      <c r="M14" s="78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70"/>
      <c r="I15" s="70"/>
      <c r="J15" s="70"/>
      <c r="K15" s="70"/>
      <c r="L15" s="70"/>
      <c r="M15" s="78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70"/>
      <c r="I16" s="70"/>
      <c r="J16" s="70"/>
      <c r="K16" s="70"/>
      <c r="L16" s="70"/>
      <c r="M16" s="78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70"/>
      <c r="I17" s="70"/>
      <c r="J17" s="70"/>
      <c r="K17" s="70"/>
      <c r="L17" s="70"/>
      <c r="M17" s="78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70"/>
      <c r="I18" s="70"/>
      <c r="J18" s="70"/>
      <c r="K18" s="70"/>
      <c r="L18" s="70"/>
      <c r="M18" s="78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70"/>
      <c r="I19" s="70"/>
      <c r="J19" s="70"/>
      <c r="K19" s="70"/>
      <c r="L19" s="70"/>
      <c r="M19" s="78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70"/>
      <c r="I20" s="70"/>
      <c r="J20" s="70"/>
      <c r="K20" s="70"/>
      <c r="L20" s="70"/>
      <c r="M20" s="78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70"/>
      <c r="I21" s="70"/>
      <c r="J21" s="70"/>
      <c r="K21" s="70"/>
      <c r="L21" s="70"/>
      <c r="M21" s="78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>
        <f t="shared" si="0"/>
        <v>84</v>
      </c>
      <c r="D22" s="60">
        <f t="shared" si="1"/>
        <v>82.67</v>
      </c>
      <c r="E22" s="60">
        <f t="shared" si="2"/>
        <v>0</v>
      </c>
      <c r="F22" s="60">
        <f t="shared" si="3"/>
        <v>0</v>
      </c>
      <c r="G22" s="60">
        <f t="shared" si="4"/>
        <v>0</v>
      </c>
      <c r="H22" s="70"/>
      <c r="I22" s="70"/>
      <c r="J22" s="70"/>
      <c r="K22" s="70"/>
      <c r="L22" s="70"/>
      <c r="M22" s="78">
        <f t="shared" si="5"/>
        <v>83.2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70"/>
      <c r="I23" s="70"/>
      <c r="J23" s="70"/>
      <c r="K23" s="70"/>
      <c r="L23" s="70"/>
      <c r="M23" s="78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>
        <f t="shared" si="0"/>
        <v>78</v>
      </c>
      <c r="D24" s="60">
        <f t="shared" si="1"/>
        <v>78.67</v>
      </c>
      <c r="E24" s="60">
        <f t="shared" si="2"/>
        <v>0</v>
      </c>
      <c r="F24" s="60">
        <f t="shared" si="3"/>
        <v>0</v>
      </c>
      <c r="G24" s="60">
        <f t="shared" si="4"/>
        <v>0</v>
      </c>
      <c r="H24" s="70"/>
      <c r="I24" s="70"/>
      <c r="J24" s="70"/>
      <c r="K24" s="70"/>
      <c r="L24" s="70"/>
      <c r="M24" s="78">
        <f t="shared" si="5"/>
        <v>78.400000000000006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70"/>
      <c r="I25" s="70"/>
      <c r="J25" s="70"/>
      <c r="K25" s="70"/>
      <c r="L25" s="70"/>
      <c r="M25" s="78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70"/>
      <c r="I26" s="70"/>
      <c r="J26" s="70"/>
      <c r="K26" s="70"/>
      <c r="L26" s="70"/>
      <c r="M26" s="78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70"/>
      <c r="I27" s="70"/>
      <c r="J27" s="70"/>
      <c r="K27" s="70"/>
      <c r="L27" s="70"/>
      <c r="M27" s="78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70"/>
      <c r="I28" s="70"/>
      <c r="J28" s="70"/>
      <c r="K28" s="70"/>
      <c r="L28" s="70"/>
      <c r="M28" s="78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70"/>
      <c r="I29" s="70"/>
      <c r="J29" s="70"/>
      <c r="K29" s="70"/>
      <c r="L29" s="70"/>
      <c r="M29" s="78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70"/>
      <c r="I30" s="70"/>
      <c r="J30" s="70"/>
      <c r="K30" s="70"/>
      <c r="L30" s="70"/>
      <c r="M30" s="78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>
        <f t="shared" si="0"/>
        <v>82</v>
      </c>
      <c r="D31" s="60">
        <f t="shared" si="1"/>
        <v>82.33</v>
      </c>
      <c r="E31" s="60">
        <f t="shared" si="2"/>
        <v>0</v>
      </c>
      <c r="F31" s="60">
        <f t="shared" si="3"/>
        <v>0</v>
      </c>
      <c r="G31" s="60">
        <f t="shared" si="4"/>
        <v>0</v>
      </c>
      <c r="H31" s="70"/>
      <c r="I31" s="70"/>
      <c r="J31" s="70"/>
      <c r="K31" s="70"/>
      <c r="L31" s="70"/>
      <c r="M31" s="78">
        <f t="shared" si="5"/>
        <v>82.2</v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>
        <f t="shared" si="0"/>
        <v>78</v>
      </c>
      <c r="D32" s="60">
        <f t="shared" si="1"/>
        <v>76.67</v>
      </c>
      <c r="E32" s="60">
        <f t="shared" si="2"/>
        <v>0</v>
      </c>
      <c r="F32" s="60">
        <f t="shared" si="3"/>
        <v>0</v>
      </c>
      <c r="G32" s="60">
        <f t="shared" si="4"/>
        <v>0</v>
      </c>
      <c r="H32" s="70"/>
      <c r="I32" s="70"/>
      <c r="J32" s="70"/>
      <c r="K32" s="70"/>
      <c r="L32" s="70"/>
      <c r="M32" s="78">
        <f t="shared" si="5"/>
        <v>77.2</v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>
        <f t="shared" si="0"/>
        <v>79</v>
      </c>
      <c r="D33" s="60">
        <f t="shared" si="1"/>
        <v>77.33</v>
      </c>
      <c r="E33" s="60">
        <f t="shared" si="2"/>
        <v>0</v>
      </c>
      <c r="F33" s="60">
        <f t="shared" si="3"/>
        <v>0</v>
      </c>
      <c r="G33" s="60">
        <f t="shared" si="4"/>
        <v>0</v>
      </c>
      <c r="H33" s="70"/>
      <c r="I33" s="70"/>
      <c r="J33" s="70"/>
      <c r="K33" s="70"/>
      <c r="L33" s="70"/>
      <c r="M33" s="78">
        <f t="shared" si="5"/>
        <v>78</v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si="0"/>
        <v/>
      </c>
      <c r="D34" s="60" t="str">
        <f t="shared" si="1"/>
        <v/>
      </c>
      <c r="E34" s="60" t="str">
        <f t="shared" si="2"/>
        <v/>
      </c>
      <c r="F34" s="60" t="str">
        <f t="shared" si="3"/>
        <v/>
      </c>
      <c r="G34" s="60" t="str">
        <f t="shared" si="4"/>
        <v/>
      </c>
      <c r="H34" s="70"/>
      <c r="I34" s="70"/>
      <c r="J34" s="70"/>
      <c r="K34" s="70"/>
      <c r="L34" s="70"/>
      <c r="M34" s="78" t="str">
        <f t="shared" ref="M34:M36" si="6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9" t="str">
        <f t="shared" si="0"/>
        <v/>
      </c>
      <c r="D35" s="69" t="str">
        <f t="shared" si="1"/>
        <v/>
      </c>
      <c r="E35" s="69" t="str">
        <f t="shared" si="2"/>
        <v/>
      </c>
      <c r="F35" s="69" t="str">
        <f t="shared" si="3"/>
        <v/>
      </c>
      <c r="G35" s="69" t="str">
        <f t="shared" si="4"/>
        <v/>
      </c>
      <c r="H35" s="70"/>
      <c r="I35" s="70"/>
      <c r="J35" s="70"/>
      <c r="K35" s="70"/>
      <c r="L35" s="70"/>
      <c r="M35" s="71" t="str">
        <f t="shared" si="6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9" t="str">
        <f t="shared" si="0"/>
        <v/>
      </c>
      <c r="D36" s="69" t="str">
        <f t="shared" si="1"/>
        <v/>
      </c>
      <c r="E36" s="69" t="str">
        <f t="shared" si="2"/>
        <v/>
      </c>
      <c r="F36" s="69" t="str">
        <f t="shared" si="3"/>
        <v/>
      </c>
      <c r="G36" s="69" t="str">
        <f t="shared" si="4"/>
        <v/>
      </c>
      <c r="H36" s="70"/>
      <c r="I36" s="70"/>
      <c r="J36" s="70"/>
      <c r="K36" s="70"/>
      <c r="L36" s="70"/>
      <c r="M36" s="71" t="str">
        <f t="shared" si="6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5" si="7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7"/>
        <v>AUDREY MARVELLA DARMAWAN</v>
      </c>
      <c r="C43" s="77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5" si="8">IFERROR(ROUND(AVERAGE(C43:L43),2),"")</f>
        <v/>
      </c>
    </row>
    <row r="44" spans="1:22" x14ac:dyDescent="0.25">
      <c r="A44" s="42">
        <v>3</v>
      </c>
      <c r="B44" s="43" t="str">
        <f t="shared" si="7"/>
        <v>CHELLIN CONCETTA</v>
      </c>
      <c r="C44" s="77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8"/>
        <v/>
      </c>
    </row>
    <row r="45" spans="1:22" x14ac:dyDescent="0.25">
      <c r="A45" s="42">
        <v>4</v>
      </c>
      <c r="B45" s="43" t="str">
        <f t="shared" si="7"/>
        <v>CHRISTIAN ANTHONY ROCHILI</v>
      </c>
      <c r="C45" s="77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8"/>
        <v/>
      </c>
    </row>
    <row r="46" spans="1:22" x14ac:dyDescent="0.25">
      <c r="A46" s="42">
        <v>5</v>
      </c>
      <c r="B46" s="43" t="str">
        <f t="shared" si="7"/>
        <v>DAVE AZRIEL ADEEV PUTRA</v>
      </c>
      <c r="C46" s="77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8"/>
        <v/>
      </c>
    </row>
    <row r="47" spans="1:22" x14ac:dyDescent="0.25">
      <c r="A47" s="42">
        <v>6</v>
      </c>
      <c r="B47" s="43" t="str">
        <f t="shared" si="7"/>
        <v>FELICIA CATHERINE</v>
      </c>
      <c r="C47" s="77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8"/>
        <v/>
      </c>
    </row>
    <row r="48" spans="1:22" x14ac:dyDescent="0.25">
      <c r="A48" s="42">
        <v>7</v>
      </c>
      <c r="B48" s="43" t="str">
        <f t="shared" si="7"/>
        <v>FLORENCIA AUDREY HANSARLIE</v>
      </c>
      <c r="C48" s="77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8"/>
        <v/>
      </c>
    </row>
    <row r="49" spans="1:13" x14ac:dyDescent="0.25">
      <c r="A49" s="42">
        <v>8</v>
      </c>
      <c r="B49" s="43" t="str">
        <f t="shared" si="7"/>
        <v>GABRIELLA CLARA SUBAKTI</v>
      </c>
      <c r="C49" s="77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8"/>
        <v/>
      </c>
    </row>
    <row r="50" spans="1:13" x14ac:dyDescent="0.25">
      <c r="A50" s="42">
        <v>9</v>
      </c>
      <c r="B50" s="43" t="str">
        <f t="shared" si="7"/>
        <v>GREZELDA MEREDITH HARIJANTO</v>
      </c>
      <c r="C50" s="77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8"/>
        <v/>
      </c>
    </row>
    <row r="51" spans="1:13" x14ac:dyDescent="0.25">
      <c r="A51" s="42">
        <v>10</v>
      </c>
      <c r="B51" s="43" t="str">
        <f t="shared" si="7"/>
        <v>IVANKA JOCELLYN GUNAWAN</v>
      </c>
      <c r="C51" s="77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8"/>
        <v/>
      </c>
    </row>
    <row r="52" spans="1:13" x14ac:dyDescent="0.25">
      <c r="A52" s="42">
        <v>11</v>
      </c>
      <c r="B52" s="43" t="str">
        <f t="shared" si="7"/>
        <v>JEREMIAH LEWIS LOEDIJANTO</v>
      </c>
      <c r="C52" s="77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8"/>
        <v/>
      </c>
    </row>
    <row r="53" spans="1:13" x14ac:dyDescent="0.25">
      <c r="A53" s="42">
        <v>12</v>
      </c>
      <c r="B53" s="43" t="str">
        <f t="shared" si="7"/>
        <v>JEREMY NATHANIEL ANDRIES</v>
      </c>
      <c r="C53" s="77">
        <v>84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8"/>
        <v>84</v>
      </c>
    </row>
    <row r="54" spans="1:13" x14ac:dyDescent="0.25">
      <c r="A54" s="42">
        <v>13</v>
      </c>
      <c r="B54" s="43" t="str">
        <f t="shared" si="7"/>
        <v>JEVON THAVEA ANJARO</v>
      </c>
      <c r="C54" s="77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8"/>
        <v/>
      </c>
    </row>
    <row r="55" spans="1:13" x14ac:dyDescent="0.25">
      <c r="A55" s="42">
        <v>14</v>
      </c>
      <c r="B55" s="43" t="str">
        <f t="shared" si="7"/>
        <v>JONATHAN NEVILLE HADIWIBOWO</v>
      </c>
      <c r="C55" s="77">
        <v>78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8"/>
        <v>78</v>
      </c>
    </row>
    <row r="56" spans="1:13" x14ac:dyDescent="0.25">
      <c r="A56" s="42">
        <v>15</v>
      </c>
      <c r="B56" s="43" t="str">
        <f t="shared" si="7"/>
        <v>JOSHUA PHILIP WIBAWA KARTADI</v>
      </c>
      <c r="C56" s="77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8"/>
        <v/>
      </c>
    </row>
    <row r="57" spans="1:13" x14ac:dyDescent="0.25">
      <c r="A57" s="42">
        <v>16</v>
      </c>
      <c r="B57" s="43" t="str">
        <f t="shared" si="7"/>
        <v>KATHLEEN LINDSAY TEMANSYAH</v>
      </c>
      <c r="C57" s="77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8"/>
        <v/>
      </c>
    </row>
    <row r="58" spans="1:13" x14ac:dyDescent="0.25">
      <c r="A58" s="42">
        <v>17</v>
      </c>
      <c r="B58" s="43" t="str">
        <f t="shared" si="7"/>
        <v>KEVIN BRYAN SUHERMAN</v>
      </c>
      <c r="C58" s="77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8"/>
        <v/>
      </c>
    </row>
    <row r="59" spans="1:13" x14ac:dyDescent="0.25">
      <c r="A59" s="42">
        <v>18</v>
      </c>
      <c r="B59" s="43" t="str">
        <f t="shared" si="7"/>
        <v>NATHANIA NAOMI ROSEMARIE</v>
      </c>
      <c r="C59" s="77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8"/>
        <v/>
      </c>
    </row>
    <row r="60" spans="1:13" x14ac:dyDescent="0.25">
      <c r="A60" s="42">
        <v>19</v>
      </c>
      <c r="B60" s="43" t="str">
        <f t="shared" si="7"/>
        <v>PETER DAVID WIJAYA</v>
      </c>
      <c r="C60" s="77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8"/>
        <v/>
      </c>
    </row>
    <row r="61" spans="1:13" x14ac:dyDescent="0.25">
      <c r="A61" s="42">
        <v>20</v>
      </c>
      <c r="B61" s="43" t="str">
        <f t="shared" si="7"/>
        <v>RACHEL TALISA NAFA</v>
      </c>
      <c r="C61" s="77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8"/>
        <v/>
      </c>
    </row>
    <row r="62" spans="1:13" x14ac:dyDescent="0.25">
      <c r="A62" s="42">
        <v>21</v>
      </c>
      <c r="B62" s="43" t="str">
        <f t="shared" si="7"/>
        <v>RACHEL TERESA H.</v>
      </c>
      <c r="C62" s="77">
        <v>82</v>
      </c>
      <c r="D62" s="52"/>
      <c r="E62" s="52"/>
      <c r="F62" s="52"/>
      <c r="G62" s="52"/>
      <c r="H62" s="52"/>
      <c r="I62" s="52"/>
      <c r="J62" s="52"/>
      <c r="K62" s="52"/>
      <c r="L62" s="52"/>
      <c r="M62" s="41">
        <f t="shared" si="8"/>
        <v>82</v>
      </c>
    </row>
    <row r="63" spans="1:13" x14ac:dyDescent="0.25">
      <c r="A63" s="42">
        <v>22</v>
      </c>
      <c r="B63" s="43" t="str">
        <f t="shared" si="7"/>
        <v>RUSSELL GABRIEL RISWANTO</v>
      </c>
      <c r="C63" s="77">
        <v>78</v>
      </c>
      <c r="D63" s="52"/>
      <c r="E63" s="52"/>
      <c r="F63" s="52"/>
      <c r="G63" s="52"/>
      <c r="H63" s="52"/>
      <c r="I63" s="52"/>
      <c r="J63" s="52"/>
      <c r="K63" s="52"/>
      <c r="L63" s="52"/>
      <c r="M63" s="41">
        <f t="shared" si="8"/>
        <v>78</v>
      </c>
    </row>
    <row r="64" spans="1:13" x14ac:dyDescent="0.25">
      <c r="A64" s="42">
        <v>23</v>
      </c>
      <c r="B64" s="43" t="str">
        <f t="shared" si="7"/>
        <v>RYAN PATRICK LESMANA</v>
      </c>
      <c r="C64" s="77">
        <v>79</v>
      </c>
      <c r="D64" s="52"/>
      <c r="E64" s="52"/>
      <c r="F64" s="52"/>
      <c r="G64" s="52"/>
      <c r="H64" s="52"/>
      <c r="I64" s="52"/>
      <c r="J64" s="52"/>
      <c r="K64" s="52"/>
      <c r="L64" s="52"/>
      <c r="M64" s="41">
        <f t="shared" si="8"/>
        <v>79</v>
      </c>
    </row>
    <row r="65" spans="1:13" x14ac:dyDescent="0.25">
      <c r="A65" s="42">
        <v>24</v>
      </c>
      <c r="B65" s="43" t="str">
        <f t="shared" si="7"/>
        <v>SEBASTIAN SAMUEL SETAWAN</v>
      </c>
      <c r="C65" s="77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8"/>
        <v/>
      </c>
    </row>
    <row r="66" spans="1:13" x14ac:dyDescent="0.25">
      <c r="A66" s="42">
        <v>25</v>
      </c>
      <c r="B66" s="43" t="str">
        <f t="shared" ref="B66:B67" si="9">B35</f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ref="M66:M67" si="10">IFERROR(ROUND(AVERAGE(C66:L66),2),"")</f>
        <v/>
      </c>
    </row>
    <row r="67" spans="1:13" x14ac:dyDescent="0.25">
      <c r="A67" s="42">
        <v>26</v>
      </c>
      <c r="B67" s="43" t="str">
        <f t="shared" si="9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0"/>
        <v/>
      </c>
    </row>
    <row r="70" spans="1:13" x14ac:dyDescent="0.25">
      <c r="A70" s="64" t="s">
        <v>478</v>
      </c>
      <c r="B70" s="76" t="s">
        <v>485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6" si="11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1"/>
        <v>AUDREY MARVELLA DARMAWAN</v>
      </c>
      <c r="C74" s="77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2" si="12">IFERROR(ROUND(AVERAGE(C74:L74),2),"")</f>
        <v/>
      </c>
    </row>
    <row r="75" spans="1:13" x14ac:dyDescent="0.25">
      <c r="A75" s="42">
        <v>3</v>
      </c>
      <c r="B75" s="43" t="str">
        <f t="shared" si="11"/>
        <v>CHELLIN CONCETTA</v>
      </c>
      <c r="C75" s="77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2"/>
        <v/>
      </c>
    </row>
    <row r="76" spans="1:13" x14ac:dyDescent="0.25">
      <c r="A76" s="42">
        <v>4</v>
      </c>
      <c r="B76" s="43" t="str">
        <f t="shared" si="11"/>
        <v>CHRISTIAN ANTHONY ROCHILI</v>
      </c>
      <c r="C76" s="77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2"/>
        <v/>
      </c>
    </row>
    <row r="77" spans="1:13" x14ac:dyDescent="0.25">
      <c r="A77" s="42">
        <v>5</v>
      </c>
      <c r="B77" s="43" t="str">
        <f t="shared" si="11"/>
        <v>DAVE AZRIEL ADEEV PUTRA</v>
      </c>
      <c r="C77" s="77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2"/>
        <v/>
      </c>
    </row>
    <row r="78" spans="1:13" x14ac:dyDescent="0.25">
      <c r="A78" s="42">
        <v>6</v>
      </c>
      <c r="B78" s="43" t="str">
        <f t="shared" si="11"/>
        <v>FELICIA CATHERINE</v>
      </c>
      <c r="C78" s="77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2"/>
        <v/>
      </c>
    </row>
    <row r="79" spans="1:13" x14ac:dyDescent="0.25">
      <c r="A79" s="42">
        <v>7</v>
      </c>
      <c r="B79" s="43" t="str">
        <f t="shared" si="11"/>
        <v>FLORENCIA AUDREY HANSARLIE</v>
      </c>
      <c r="C79" s="77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2"/>
        <v/>
      </c>
    </row>
    <row r="80" spans="1:13" x14ac:dyDescent="0.25">
      <c r="A80" s="42">
        <v>8</v>
      </c>
      <c r="B80" s="43" t="str">
        <f t="shared" si="11"/>
        <v>GABRIELLA CLARA SUBAKTI</v>
      </c>
      <c r="C80" s="77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2"/>
        <v/>
      </c>
    </row>
    <row r="81" spans="1:13" x14ac:dyDescent="0.25">
      <c r="A81" s="42">
        <v>9</v>
      </c>
      <c r="B81" s="43" t="str">
        <f t="shared" si="11"/>
        <v>GREZELDA MEREDITH HARIJANTO</v>
      </c>
      <c r="C81" s="77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2"/>
        <v/>
      </c>
    </row>
    <row r="82" spans="1:13" x14ac:dyDescent="0.25">
      <c r="A82" s="42">
        <v>10</v>
      </c>
      <c r="B82" s="43" t="str">
        <f t="shared" si="11"/>
        <v>IVANKA JOCELLYN GUNAWAN</v>
      </c>
      <c r="C82" s="77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2"/>
        <v/>
      </c>
    </row>
    <row r="83" spans="1:13" x14ac:dyDescent="0.25">
      <c r="A83" s="42">
        <v>11</v>
      </c>
      <c r="B83" s="43" t="str">
        <f t="shared" si="11"/>
        <v>JEREMIAH LEWIS LOEDIJANTO</v>
      </c>
      <c r="C83" s="77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2"/>
        <v/>
      </c>
    </row>
    <row r="84" spans="1:13" x14ac:dyDescent="0.25">
      <c r="A84" s="42">
        <v>12</v>
      </c>
      <c r="B84" s="43" t="str">
        <f t="shared" si="11"/>
        <v>JEREMY NATHANIEL ANDRIES</v>
      </c>
      <c r="C84" s="77">
        <v>84</v>
      </c>
      <c r="D84" s="52">
        <v>82</v>
      </c>
      <c r="E84" s="52">
        <v>82</v>
      </c>
      <c r="F84" s="52"/>
      <c r="G84" s="52"/>
      <c r="H84" s="52"/>
      <c r="I84" s="52"/>
      <c r="J84" s="52"/>
      <c r="K84" s="52"/>
      <c r="L84" s="52"/>
      <c r="M84" s="41">
        <f t="shared" si="12"/>
        <v>82.67</v>
      </c>
    </row>
    <row r="85" spans="1:13" x14ac:dyDescent="0.25">
      <c r="A85" s="42">
        <v>13</v>
      </c>
      <c r="B85" s="43" t="str">
        <f t="shared" si="11"/>
        <v>JEVON THAVEA ANJARO</v>
      </c>
      <c r="C85" s="77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2"/>
        <v/>
      </c>
    </row>
    <row r="86" spans="1:13" x14ac:dyDescent="0.25">
      <c r="A86" s="42">
        <v>14</v>
      </c>
      <c r="B86" s="43" t="str">
        <f t="shared" si="11"/>
        <v>JONATHAN NEVILLE HADIWIBOWO</v>
      </c>
      <c r="C86" s="77">
        <v>78</v>
      </c>
      <c r="D86" s="52">
        <v>80</v>
      </c>
      <c r="E86" s="52">
        <v>78</v>
      </c>
      <c r="F86" s="52"/>
      <c r="G86" s="52"/>
      <c r="H86" s="52"/>
      <c r="I86" s="52"/>
      <c r="J86" s="52"/>
      <c r="K86" s="52"/>
      <c r="L86" s="52"/>
      <c r="M86" s="41">
        <f t="shared" si="12"/>
        <v>78.67</v>
      </c>
    </row>
    <row r="87" spans="1:13" x14ac:dyDescent="0.25">
      <c r="A87" s="42">
        <v>15</v>
      </c>
      <c r="B87" s="43" t="str">
        <f t="shared" si="11"/>
        <v>JOSHUA PHILIP WIBAWA KARTADI</v>
      </c>
      <c r="C87" s="77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2"/>
        <v/>
      </c>
    </row>
    <row r="88" spans="1:13" x14ac:dyDescent="0.25">
      <c r="A88" s="42">
        <v>16</v>
      </c>
      <c r="B88" s="43" t="str">
        <f t="shared" si="11"/>
        <v>KATHLEEN LINDSAY TEMANSYAH</v>
      </c>
      <c r="C88" s="77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2"/>
        <v/>
      </c>
    </row>
    <row r="89" spans="1:13" x14ac:dyDescent="0.25">
      <c r="A89" s="42">
        <v>17</v>
      </c>
      <c r="B89" s="43" t="str">
        <f t="shared" si="11"/>
        <v>KEVIN BRYAN SUHERMAN</v>
      </c>
      <c r="C89" s="77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2"/>
        <v/>
      </c>
    </row>
    <row r="90" spans="1:13" x14ac:dyDescent="0.25">
      <c r="A90" s="42">
        <v>18</v>
      </c>
      <c r="B90" s="43" t="str">
        <f t="shared" si="11"/>
        <v>NATHANIA NAOMI ROSEMARIE</v>
      </c>
      <c r="C90" s="77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2"/>
        <v/>
      </c>
    </row>
    <row r="91" spans="1:13" x14ac:dyDescent="0.25">
      <c r="A91" s="42">
        <v>19</v>
      </c>
      <c r="B91" s="43" t="str">
        <f t="shared" si="11"/>
        <v>PETER DAVID WIJAYA</v>
      </c>
      <c r="C91" s="77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2"/>
        <v/>
      </c>
    </row>
    <row r="92" spans="1:13" x14ac:dyDescent="0.25">
      <c r="A92" s="42">
        <v>20</v>
      </c>
      <c r="B92" s="43" t="str">
        <f t="shared" si="11"/>
        <v>RACHEL TALISA NAFA</v>
      </c>
      <c r="C92" s="77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2"/>
        <v/>
      </c>
    </row>
    <row r="93" spans="1:13" x14ac:dyDescent="0.25">
      <c r="A93" s="42">
        <v>21</v>
      </c>
      <c r="B93" s="43" t="str">
        <f t="shared" si="11"/>
        <v>RACHEL TERESA H.</v>
      </c>
      <c r="C93" s="77">
        <v>83</v>
      </c>
      <c r="D93" s="52">
        <v>82</v>
      </c>
      <c r="E93" s="52">
        <v>82</v>
      </c>
      <c r="F93" s="52"/>
      <c r="G93" s="52"/>
      <c r="H93" s="52"/>
      <c r="I93" s="52"/>
      <c r="J93" s="52"/>
      <c r="K93" s="52"/>
      <c r="L93" s="52"/>
      <c r="M93" s="41">
        <f t="shared" ref="M93:M96" si="13">IFERROR(ROUND(AVERAGE(C93:L93),2),"")</f>
        <v>82.33</v>
      </c>
    </row>
    <row r="94" spans="1:13" x14ac:dyDescent="0.25">
      <c r="A94" s="42">
        <v>22</v>
      </c>
      <c r="B94" s="43" t="str">
        <f t="shared" si="11"/>
        <v>RUSSELL GABRIEL RISWANTO</v>
      </c>
      <c r="C94" s="77">
        <v>78</v>
      </c>
      <c r="D94" s="52">
        <v>76</v>
      </c>
      <c r="E94" s="52">
        <v>76</v>
      </c>
      <c r="F94" s="52"/>
      <c r="G94" s="52"/>
      <c r="H94" s="52"/>
      <c r="I94" s="52"/>
      <c r="J94" s="52"/>
      <c r="K94" s="52"/>
      <c r="L94" s="52"/>
      <c r="M94" s="41">
        <f t="shared" si="13"/>
        <v>76.67</v>
      </c>
    </row>
    <row r="95" spans="1:13" x14ac:dyDescent="0.25">
      <c r="A95" s="42">
        <v>23</v>
      </c>
      <c r="B95" s="43" t="str">
        <f t="shared" si="11"/>
        <v>RYAN PATRICK LESMANA</v>
      </c>
      <c r="C95" s="77">
        <v>78</v>
      </c>
      <c r="D95" s="52">
        <v>76</v>
      </c>
      <c r="E95" s="52">
        <v>78</v>
      </c>
      <c r="F95" s="52"/>
      <c r="G95" s="52"/>
      <c r="H95" s="52"/>
      <c r="I95" s="52"/>
      <c r="J95" s="52"/>
      <c r="K95" s="52"/>
      <c r="L95" s="52"/>
      <c r="M95" s="41">
        <f t="shared" si="13"/>
        <v>77.33</v>
      </c>
    </row>
    <row r="96" spans="1:13" x14ac:dyDescent="0.25">
      <c r="A96" s="42">
        <v>24</v>
      </c>
      <c r="B96" s="43" t="str">
        <f t="shared" si="11"/>
        <v>SEBASTIAN SAMUEL SETAWAN</v>
      </c>
      <c r="C96" s="77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ref="B97:B98" si="14">B35</f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ref="M97:M98" si="15">IFERROR(ROUND(AVERAGE(C97:L97),2),"")</f>
        <v/>
      </c>
    </row>
    <row r="98" spans="1:13" x14ac:dyDescent="0.25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4" t="s">
        <v>479</v>
      </c>
      <c r="B101" s="76"/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7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77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3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77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77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77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FELICIA CATHERINE</v>
      </c>
      <c r="C109" s="77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FLORENCIA AUDREY HANSARLIE</v>
      </c>
      <c r="C110" s="77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77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77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77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77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JEREMY NATHANIEL ANDRIES</v>
      </c>
      <c r="C115" s="77">
        <v>0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7"/>
        <v>0</v>
      </c>
    </row>
    <row r="116" spans="1:13" x14ac:dyDescent="0.25">
      <c r="A116" s="42">
        <v>13</v>
      </c>
      <c r="B116" s="43" t="str">
        <f t="shared" si="16"/>
        <v>JEVON THAVEA ANJARO</v>
      </c>
      <c r="C116" s="77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77">
        <v>0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7"/>
        <v>0</v>
      </c>
    </row>
    <row r="118" spans="1:13" x14ac:dyDescent="0.25">
      <c r="A118" s="42">
        <v>15</v>
      </c>
      <c r="B118" s="43" t="str">
        <f t="shared" si="16"/>
        <v>JOSHUA PHILIP WIBAWA KARTADI</v>
      </c>
      <c r="C118" s="77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77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77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77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77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RACHEL TALISA NAFA</v>
      </c>
      <c r="C123" s="77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RACHEL TERESA H.</v>
      </c>
      <c r="C124" s="77">
        <v>0</v>
      </c>
      <c r="D124" s="52"/>
      <c r="E124" s="52"/>
      <c r="F124" s="52"/>
      <c r="G124" s="52"/>
      <c r="H124" s="52"/>
      <c r="I124" s="52"/>
      <c r="J124" s="52"/>
      <c r="K124" s="52"/>
      <c r="L124" s="52"/>
      <c r="M124" s="41">
        <f t="shared" ref="M124:M129" si="18">IFERROR(ROUND(AVERAGE(C124:L124),2),"")</f>
        <v>0</v>
      </c>
    </row>
    <row r="125" spans="1:13" x14ac:dyDescent="0.25">
      <c r="A125" s="42">
        <v>22</v>
      </c>
      <c r="B125" s="43" t="str">
        <f t="shared" si="16"/>
        <v>RUSSELL GABRIEL RISWANTO</v>
      </c>
      <c r="C125" s="77">
        <v>0</v>
      </c>
      <c r="D125" s="52"/>
      <c r="E125" s="52"/>
      <c r="F125" s="52"/>
      <c r="G125" s="52"/>
      <c r="H125" s="52"/>
      <c r="I125" s="52"/>
      <c r="J125" s="52"/>
      <c r="K125" s="52"/>
      <c r="L125" s="52"/>
      <c r="M125" s="41">
        <f t="shared" si="18"/>
        <v>0</v>
      </c>
    </row>
    <row r="126" spans="1:13" x14ac:dyDescent="0.25">
      <c r="A126" s="42">
        <v>23</v>
      </c>
      <c r="B126" s="43" t="str">
        <f t="shared" si="16"/>
        <v>RYAN PATRICK LESMANA</v>
      </c>
      <c r="C126" s="77">
        <v>0</v>
      </c>
      <c r="D126" s="52"/>
      <c r="E126" s="52"/>
      <c r="F126" s="52"/>
      <c r="G126" s="52"/>
      <c r="H126" s="52"/>
      <c r="I126" s="52"/>
      <c r="J126" s="52"/>
      <c r="K126" s="52"/>
      <c r="L126" s="52"/>
      <c r="M126" s="41">
        <f t="shared" si="18"/>
        <v>0</v>
      </c>
    </row>
    <row r="127" spans="1:13" x14ac:dyDescent="0.25">
      <c r="A127" s="42">
        <v>24</v>
      </c>
      <c r="B127" s="43" t="str">
        <f t="shared" si="16"/>
        <v>SEBASTIAN SAMUEL SETAWAN</v>
      </c>
      <c r="C127" s="77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8"/>
        <v/>
      </c>
    </row>
    <row r="128" spans="1:13" x14ac:dyDescent="0.25">
      <c r="A128" s="42">
        <v>25</v>
      </c>
      <c r="B128" s="43" t="str">
        <f t="shared" ref="B128:B129" si="19">B35</f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8"/>
        <v/>
      </c>
    </row>
    <row r="129" spans="1:13" x14ac:dyDescent="0.25">
      <c r="A129" s="42">
        <v>26</v>
      </c>
      <c r="B129" s="43" t="str">
        <f t="shared" si="19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8"/>
        <v/>
      </c>
    </row>
    <row r="132" spans="1:13" x14ac:dyDescent="0.25">
      <c r="A132" s="64" t="s">
        <v>480</v>
      </c>
      <c r="B132" s="76"/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58" si="20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20"/>
        <v>AUDREY MARVELLA DARMAWAN</v>
      </c>
      <c r="C136" s="77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21">IFERROR(ROUND(AVERAGE(C136:L136),2),"")</f>
        <v/>
      </c>
    </row>
    <row r="137" spans="1:13" x14ac:dyDescent="0.25">
      <c r="A137" s="42">
        <v>3</v>
      </c>
      <c r="B137" s="43" t="str">
        <f t="shared" si="20"/>
        <v>CHELLIN CONCETTA</v>
      </c>
      <c r="C137" s="77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21"/>
        <v/>
      </c>
    </row>
    <row r="138" spans="1:13" x14ac:dyDescent="0.25">
      <c r="A138" s="42">
        <v>4</v>
      </c>
      <c r="B138" s="43" t="str">
        <f t="shared" si="20"/>
        <v>CHRISTIAN ANTHONY ROCHILI</v>
      </c>
      <c r="C138" s="77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21"/>
        <v/>
      </c>
    </row>
    <row r="139" spans="1:13" x14ac:dyDescent="0.25">
      <c r="A139" s="42">
        <v>5</v>
      </c>
      <c r="B139" s="43" t="str">
        <f t="shared" si="20"/>
        <v>DAVE AZRIEL ADEEV PUTRA</v>
      </c>
      <c r="C139" s="77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21"/>
        <v/>
      </c>
    </row>
    <row r="140" spans="1:13" x14ac:dyDescent="0.25">
      <c r="A140" s="42">
        <v>6</v>
      </c>
      <c r="B140" s="43" t="str">
        <f t="shared" si="20"/>
        <v>FELICIA CATHERINE</v>
      </c>
      <c r="C140" s="77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21"/>
        <v/>
      </c>
    </row>
    <row r="141" spans="1:13" x14ac:dyDescent="0.25">
      <c r="A141" s="42">
        <v>7</v>
      </c>
      <c r="B141" s="43" t="str">
        <f t="shared" si="20"/>
        <v>FLORENCIA AUDREY HANSARLIE</v>
      </c>
      <c r="C141" s="77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21"/>
        <v/>
      </c>
    </row>
    <row r="142" spans="1:13" x14ac:dyDescent="0.25">
      <c r="A142" s="42">
        <v>8</v>
      </c>
      <c r="B142" s="43" t="str">
        <f t="shared" si="20"/>
        <v>GABRIELLA CLARA SUBAKTI</v>
      </c>
      <c r="C142" s="77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21"/>
        <v/>
      </c>
    </row>
    <row r="143" spans="1:13" x14ac:dyDescent="0.25">
      <c r="A143" s="42">
        <v>9</v>
      </c>
      <c r="B143" s="43" t="str">
        <f t="shared" si="20"/>
        <v>GREZELDA MEREDITH HARIJANTO</v>
      </c>
      <c r="C143" s="77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21"/>
        <v/>
      </c>
    </row>
    <row r="144" spans="1:13" x14ac:dyDescent="0.25">
      <c r="A144" s="42">
        <v>10</v>
      </c>
      <c r="B144" s="43" t="str">
        <f t="shared" si="20"/>
        <v>IVANKA JOCELLYN GUNAWAN</v>
      </c>
      <c r="C144" s="77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21"/>
        <v/>
      </c>
    </row>
    <row r="145" spans="1:13" x14ac:dyDescent="0.25">
      <c r="A145" s="42">
        <v>11</v>
      </c>
      <c r="B145" s="43" t="str">
        <f t="shared" si="20"/>
        <v>JEREMIAH LEWIS LOEDIJANTO</v>
      </c>
      <c r="C145" s="77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21"/>
        <v/>
      </c>
    </row>
    <row r="146" spans="1:13" x14ac:dyDescent="0.25">
      <c r="A146" s="42">
        <v>12</v>
      </c>
      <c r="B146" s="43" t="str">
        <f t="shared" si="20"/>
        <v>JEREMY NATHANIEL ANDRIES</v>
      </c>
      <c r="C146" s="77">
        <v>0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1"/>
        <v>0</v>
      </c>
    </row>
    <row r="147" spans="1:13" x14ac:dyDescent="0.25">
      <c r="A147" s="42">
        <v>13</v>
      </c>
      <c r="B147" s="43" t="str">
        <f t="shared" si="20"/>
        <v>JEVON THAVEA ANJARO</v>
      </c>
      <c r="C147" s="77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21"/>
        <v/>
      </c>
    </row>
    <row r="148" spans="1:13" x14ac:dyDescent="0.25">
      <c r="A148" s="42">
        <v>14</v>
      </c>
      <c r="B148" s="43" t="str">
        <f t="shared" si="20"/>
        <v>JONATHAN NEVILLE HADIWIBOWO</v>
      </c>
      <c r="C148" s="77">
        <v>0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1"/>
        <v>0</v>
      </c>
    </row>
    <row r="149" spans="1:13" x14ac:dyDescent="0.25">
      <c r="A149" s="42">
        <v>15</v>
      </c>
      <c r="B149" s="43" t="str">
        <f t="shared" si="20"/>
        <v>JOSHUA PHILIP WIBAWA KARTADI</v>
      </c>
      <c r="C149" s="77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1"/>
        <v/>
      </c>
    </row>
    <row r="150" spans="1:13" x14ac:dyDescent="0.25">
      <c r="A150" s="42">
        <v>16</v>
      </c>
      <c r="B150" s="43" t="str">
        <f t="shared" si="20"/>
        <v>KATHLEEN LINDSAY TEMANSYAH</v>
      </c>
      <c r="C150" s="77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1"/>
        <v/>
      </c>
    </row>
    <row r="151" spans="1:13" x14ac:dyDescent="0.25">
      <c r="A151" s="42">
        <v>17</v>
      </c>
      <c r="B151" s="43" t="str">
        <f t="shared" si="20"/>
        <v>KEVIN BRYAN SUHERMAN</v>
      </c>
      <c r="C151" s="77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1"/>
        <v/>
      </c>
    </row>
    <row r="152" spans="1:13" x14ac:dyDescent="0.25">
      <c r="A152" s="42">
        <v>18</v>
      </c>
      <c r="B152" s="43" t="str">
        <f t="shared" si="20"/>
        <v>NATHANIA NAOMI ROSEMARIE</v>
      </c>
      <c r="C152" s="77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1"/>
        <v/>
      </c>
    </row>
    <row r="153" spans="1:13" x14ac:dyDescent="0.25">
      <c r="A153" s="42">
        <v>19</v>
      </c>
      <c r="B153" s="43" t="str">
        <f t="shared" si="20"/>
        <v>PETER DAVID WIJAYA</v>
      </c>
      <c r="C153" s="77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1"/>
        <v/>
      </c>
    </row>
    <row r="154" spans="1:13" x14ac:dyDescent="0.25">
      <c r="A154" s="42">
        <v>20</v>
      </c>
      <c r="B154" s="43" t="str">
        <f t="shared" si="20"/>
        <v>RACHEL TALISA NAFA</v>
      </c>
      <c r="C154" s="77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1"/>
        <v/>
      </c>
    </row>
    <row r="155" spans="1:13" x14ac:dyDescent="0.25">
      <c r="A155" s="42">
        <v>21</v>
      </c>
      <c r="B155" s="43" t="str">
        <f t="shared" si="20"/>
        <v>RACHEL TERESA H.</v>
      </c>
      <c r="C155" s="77">
        <v>0</v>
      </c>
      <c r="D155" s="52"/>
      <c r="E155" s="52"/>
      <c r="F155" s="52"/>
      <c r="G155" s="52"/>
      <c r="H155" s="52"/>
      <c r="I155" s="52"/>
      <c r="J155" s="52"/>
      <c r="K155" s="52"/>
      <c r="L155" s="52"/>
      <c r="M155" s="41">
        <f t="shared" si="21"/>
        <v>0</v>
      </c>
    </row>
    <row r="156" spans="1:13" x14ac:dyDescent="0.25">
      <c r="A156" s="42">
        <v>22</v>
      </c>
      <c r="B156" s="43" t="str">
        <f t="shared" si="20"/>
        <v>RUSSELL GABRIEL RISWANTO</v>
      </c>
      <c r="C156" s="77">
        <v>0</v>
      </c>
      <c r="D156" s="52"/>
      <c r="E156" s="52"/>
      <c r="F156" s="52"/>
      <c r="G156" s="52"/>
      <c r="H156" s="52"/>
      <c r="I156" s="52"/>
      <c r="J156" s="52"/>
      <c r="K156" s="52"/>
      <c r="L156" s="52"/>
      <c r="M156" s="41">
        <f t="shared" si="21"/>
        <v>0</v>
      </c>
    </row>
    <row r="157" spans="1:13" x14ac:dyDescent="0.25">
      <c r="A157" s="42">
        <v>23</v>
      </c>
      <c r="B157" s="43" t="str">
        <f t="shared" si="20"/>
        <v>RYAN PATRICK LESMANA</v>
      </c>
      <c r="C157" s="77">
        <v>0</v>
      </c>
      <c r="D157" s="52"/>
      <c r="E157" s="52"/>
      <c r="F157" s="52"/>
      <c r="G157" s="52"/>
      <c r="H157" s="52"/>
      <c r="I157" s="52"/>
      <c r="J157" s="52"/>
      <c r="K157" s="52"/>
      <c r="L157" s="52"/>
      <c r="M157" s="41">
        <f t="shared" si="21"/>
        <v>0</v>
      </c>
    </row>
    <row r="158" spans="1:13" x14ac:dyDescent="0.25">
      <c r="A158" s="42">
        <v>24</v>
      </c>
      <c r="B158" s="43" t="str">
        <f t="shared" si="20"/>
        <v>SEBASTIAN SAMUEL SETAWAN</v>
      </c>
      <c r="C158" s="77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1"/>
        <v/>
      </c>
    </row>
    <row r="159" spans="1:13" x14ac:dyDescent="0.25">
      <c r="A159" s="42">
        <v>25</v>
      </c>
      <c r="B159" s="43" t="str">
        <f t="shared" ref="B159:B160" si="22">B35</f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1"/>
        <v/>
      </c>
    </row>
    <row r="160" spans="1:13" x14ac:dyDescent="0.25">
      <c r="A160" s="42">
        <v>26</v>
      </c>
      <c r="B160" s="43" t="str">
        <f t="shared" si="22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1"/>
        <v/>
      </c>
    </row>
    <row r="163" spans="1:13" x14ac:dyDescent="0.25">
      <c r="A163" s="64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89" si="23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3"/>
        <v>AUDREY MARVELLA DARMAWAN</v>
      </c>
      <c r="C167" s="77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4">IFERROR(ROUND(AVERAGE(C167:L167),2),"")</f>
        <v/>
      </c>
    </row>
    <row r="168" spans="1:13" x14ac:dyDescent="0.25">
      <c r="A168" s="42">
        <v>3</v>
      </c>
      <c r="B168" s="43" t="str">
        <f t="shared" si="23"/>
        <v>CHELLIN CONCETTA</v>
      </c>
      <c r="C168" s="77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4"/>
        <v/>
      </c>
    </row>
    <row r="169" spans="1:13" x14ac:dyDescent="0.25">
      <c r="A169" s="42">
        <v>4</v>
      </c>
      <c r="B169" s="43" t="str">
        <f t="shared" si="23"/>
        <v>CHRISTIAN ANTHONY ROCHILI</v>
      </c>
      <c r="C169" s="77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4"/>
        <v/>
      </c>
    </row>
    <row r="170" spans="1:13" x14ac:dyDescent="0.25">
      <c r="A170" s="42">
        <v>5</v>
      </c>
      <c r="B170" s="43" t="str">
        <f t="shared" si="23"/>
        <v>DAVE AZRIEL ADEEV PUTRA</v>
      </c>
      <c r="C170" s="77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4"/>
        <v/>
      </c>
    </row>
    <row r="171" spans="1:13" x14ac:dyDescent="0.25">
      <c r="A171" s="42">
        <v>6</v>
      </c>
      <c r="B171" s="43" t="str">
        <f t="shared" si="23"/>
        <v>FELICIA CATHERINE</v>
      </c>
      <c r="C171" s="77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4"/>
        <v/>
      </c>
    </row>
    <row r="172" spans="1:13" x14ac:dyDescent="0.25">
      <c r="A172" s="42">
        <v>7</v>
      </c>
      <c r="B172" s="43" t="str">
        <f t="shared" si="23"/>
        <v>FLORENCIA AUDREY HANSARLIE</v>
      </c>
      <c r="C172" s="77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4"/>
        <v/>
      </c>
    </row>
    <row r="173" spans="1:13" x14ac:dyDescent="0.25">
      <c r="A173" s="42">
        <v>8</v>
      </c>
      <c r="B173" s="43" t="str">
        <f t="shared" si="23"/>
        <v>GABRIELLA CLARA SUBAKTI</v>
      </c>
      <c r="C173" s="77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4"/>
        <v/>
      </c>
    </row>
    <row r="174" spans="1:13" x14ac:dyDescent="0.25">
      <c r="A174" s="42">
        <v>9</v>
      </c>
      <c r="B174" s="43" t="str">
        <f t="shared" si="23"/>
        <v>GREZELDA MEREDITH HARIJANTO</v>
      </c>
      <c r="C174" s="77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4"/>
        <v/>
      </c>
    </row>
    <row r="175" spans="1:13" x14ac:dyDescent="0.25">
      <c r="A175" s="42">
        <v>10</v>
      </c>
      <c r="B175" s="43" t="str">
        <f t="shared" si="23"/>
        <v>IVANKA JOCELLYN GUNAWAN</v>
      </c>
      <c r="C175" s="77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4"/>
        <v/>
      </c>
    </row>
    <row r="176" spans="1:13" x14ac:dyDescent="0.25">
      <c r="A176" s="42">
        <v>11</v>
      </c>
      <c r="B176" s="43" t="str">
        <f t="shared" si="23"/>
        <v>JEREMIAH LEWIS LOEDIJANTO</v>
      </c>
      <c r="C176" s="77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4"/>
        <v/>
      </c>
    </row>
    <row r="177" spans="1:13" x14ac:dyDescent="0.25">
      <c r="A177" s="42">
        <v>12</v>
      </c>
      <c r="B177" s="43" t="str">
        <f t="shared" si="23"/>
        <v>JEREMY NATHANIEL ANDRIES</v>
      </c>
      <c r="C177" s="77">
        <v>0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4"/>
        <v>0</v>
      </c>
    </row>
    <row r="178" spans="1:13" x14ac:dyDescent="0.25">
      <c r="A178" s="42">
        <v>13</v>
      </c>
      <c r="B178" s="43" t="str">
        <f t="shared" si="23"/>
        <v>JEVON THAVEA ANJARO</v>
      </c>
      <c r="C178" s="77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4"/>
        <v/>
      </c>
    </row>
    <row r="179" spans="1:13" x14ac:dyDescent="0.25">
      <c r="A179" s="42">
        <v>14</v>
      </c>
      <c r="B179" s="43" t="str">
        <f t="shared" si="23"/>
        <v>JONATHAN NEVILLE HADIWIBOWO</v>
      </c>
      <c r="C179" s="77">
        <v>0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4"/>
        <v>0</v>
      </c>
    </row>
    <row r="180" spans="1:13" x14ac:dyDescent="0.25">
      <c r="A180" s="42">
        <v>15</v>
      </c>
      <c r="B180" s="43" t="str">
        <f t="shared" si="23"/>
        <v>JOSHUA PHILIP WIBAWA KARTADI</v>
      </c>
      <c r="C180" s="77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4"/>
        <v/>
      </c>
    </row>
    <row r="181" spans="1:13" x14ac:dyDescent="0.25">
      <c r="A181" s="42">
        <v>16</v>
      </c>
      <c r="B181" s="43" t="str">
        <f t="shared" si="23"/>
        <v>KATHLEEN LINDSAY TEMANSYAH</v>
      </c>
      <c r="C181" s="77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4"/>
        <v/>
      </c>
    </row>
    <row r="182" spans="1:13" x14ac:dyDescent="0.25">
      <c r="A182" s="42">
        <v>17</v>
      </c>
      <c r="B182" s="43" t="str">
        <f t="shared" si="23"/>
        <v>KEVIN BRYAN SUHERMAN</v>
      </c>
      <c r="C182" s="77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4"/>
        <v/>
      </c>
    </row>
    <row r="183" spans="1:13" x14ac:dyDescent="0.25">
      <c r="A183" s="42">
        <v>18</v>
      </c>
      <c r="B183" s="43" t="str">
        <f t="shared" si="23"/>
        <v>NATHANIA NAOMI ROSEMARIE</v>
      </c>
      <c r="C183" s="77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4"/>
        <v/>
      </c>
    </row>
    <row r="184" spans="1:13" x14ac:dyDescent="0.25">
      <c r="A184" s="42">
        <v>19</v>
      </c>
      <c r="B184" s="43" t="str">
        <f t="shared" si="23"/>
        <v>PETER DAVID WIJAYA</v>
      </c>
      <c r="C184" s="77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4"/>
        <v/>
      </c>
    </row>
    <row r="185" spans="1:13" x14ac:dyDescent="0.25">
      <c r="A185" s="42">
        <v>20</v>
      </c>
      <c r="B185" s="43" t="str">
        <f t="shared" si="23"/>
        <v>RACHEL TALISA NAFA</v>
      </c>
      <c r="C185" s="77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4"/>
        <v/>
      </c>
    </row>
    <row r="186" spans="1:13" x14ac:dyDescent="0.25">
      <c r="A186" s="42">
        <v>21</v>
      </c>
      <c r="B186" s="43" t="str">
        <f t="shared" si="23"/>
        <v>RACHEL TERESA H.</v>
      </c>
      <c r="C186" s="77">
        <v>0</v>
      </c>
      <c r="D186" s="52"/>
      <c r="E186" s="52"/>
      <c r="F186" s="52"/>
      <c r="G186" s="52"/>
      <c r="H186" s="52"/>
      <c r="I186" s="52"/>
      <c r="J186" s="52"/>
      <c r="K186" s="52"/>
      <c r="L186" s="52"/>
      <c r="M186" s="41">
        <f t="shared" si="24"/>
        <v>0</v>
      </c>
    </row>
    <row r="187" spans="1:13" x14ac:dyDescent="0.25">
      <c r="A187" s="42">
        <v>22</v>
      </c>
      <c r="B187" s="43" t="str">
        <f t="shared" si="23"/>
        <v>RUSSELL GABRIEL RISWANTO</v>
      </c>
      <c r="C187" s="77">
        <v>0</v>
      </c>
      <c r="D187" s="52"/>
      <c r="E187" s="52"/>
      <c r="F187" s="52"/>
      <c r="G187" s="52"/>
      <c r="H187" s="52"/>
      <c r="I187" s="52"/>
      <c r="J187" s="52"/>
      <c r="K187" s="52"/>
      <c r="L187" s="52"/>
      <c r="M187" s="41">
        <f t="shared" si="24"/>
        <v>0</v>
      </c>
    </row>
    <row r="188" spans="1:13" x14ac:dyDescent="0.25">
      <c r="A188" s="42">
        <v>23</v>
      </c>
      <c r="B188" s="43" t="str">
        <f t="shared" si="23"/>
        <v>RYAN PATRICK LESMANA</v>
      </c>
      <c r="C188" s="77">
        <v>0</v>
      </c>
      <c r="D188" s="52"/>
      <c r="E188" s="52"/>
      <c r="F188" s="52"/>
      <c r="G188" s="52"/>
      <c r="H188" s="52"/>
      <c r="I188" s="52"/>
      <c r="J188" s="52"/>
      <c r="K188" s="52"/>
      <c r="L188" s="52"/>
      <c r="M188" s="41">
        <f t="shared" si="24"/>
        <v>0</v>
      </c>
    </row>
    <row r="189" spans="1:13" x14ac:dyDescent="0.25">
      <c r="A189" s="42">
        <v>24</v>
      </c>
      <c r="B189" s="43" t="str">
        <f t="shared" si="23"/>
        <v>SEBASTIAN SAMUEL SETAWAN</v>
      </c>
      <c r="C189" s="77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4"/>
        <v/>
      </c>
    </row>
    <row r="190" spans="1:13" x14ac:dyDescent="0.25">
      <c r="A190" s="42">
        <v>25</v>
      </c>
      <c r="B190" s="43" t="str">
        <f t="shared" ref="B190:B191" si="25">B35</f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4"/>
        <v/>
      </c>
    </row>
    <row r="191" spans="1:13" x14ac:dyDescent="0.25">
      <c r="A191" s="42">
        <v>26</v>
      </c>
      <c r="B191" s="43" t="str">
        <f t="shared" si="25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4"/>
        <v/>
      </c>
    </row>
  </sheetData>
  <sheetProtection algorithmName="SHA-512" hashValue="WiEyUdEPhPcGUQ3iQjgwqir2uqPvu78IFTxS48JSvQ04dx0g+b104bsk2IGVngCuRAvth7yY7S86p3nvl+gjZg==" saltValue="unlpTwfEIZzIH4ALhj5M5g==" spinCount="100000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topLeftCell="A10" zoomScale="75" zoomScaleNormal="75" workbookViewId="0">
      <selection activeCell="B163" sqref="B163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1"/>
        <v/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F42" sqref="F4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>
        <f t="shared" ref="C11:C30" si="0">M42</f>
        <v>90</v>
      </c>
      <c r="D11" s="60" t="str">
        <f t="shared" ref="D11:D30" si="1">M73</f>
        <v/>
      </c>
      <c r="E11" s="60" t="str">
        <f t="shared" ref="E11:E30" si="2">M104</f>
        <v/>
      </c>
      <c r="F11" s="60" t="str">
        <f t="shared" ref="F11:F33" si="3">M135</f>
        <v/>
      </c>
      <c r="G11" s="60" t="str">
        <f t="shared" ref="G11:G33" si="4">M166</f>
        <v/>
      </c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 t="str">
        <f t="shared" si="1"/>
        <v/>
      </c>
      <c r="E12" s="60" t="str">
        <f t="shared" si="2"/>
        <v/>
      </c>
      <c r="F12" s="60" t="str">
        <f t="shared" si="3"/>
        <v/>
      </c>
      <c r="G12" s="60" t="str">
        <f t="shared" si="4"/>
        <v/>
      </c>
      <c r="H12" s="61"/>
      <c r="I12" s="61"/>
      <c r="J12" s="61"/>
      <c r="K12" s="61"/>
      <c r="L12" s="61"/>
      <c r="M12" s="41" t="str">
        <f t="shared" ref="M12:M33" si="5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 t="str">
        <f t="shared" si="0"/>
        <v/>
      </c>
      <c r="D13" s="60" t="str">
        <f t="shared" si="1"/>
        <v/>
      </c>
      <c r="E13" s="60" t="str">
        <f t="shared" si="2"/>
        <v/>
      </c>
      <c r="F13" s="60" t="str">
        <f t="shared" si="3"/>
        <v/>
      </c>
      <c r="G13" s="60" t="str">
        <f t="shared" si="4"/>
        <v/>
      </c>
      <c r="H13" s="61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 t="str">
        <f t="shared" si="1"/>
        <v/>
      </c>
      <c r="E14" s="60" t="str">
        <f t="shared" si="2"/>
        <v/>
      </c>
      <c r="F14" s="60" t="str">
        <f t="shared" si="3"/>
        <v/>
      </c>
      <c r="G14" s="60" t="str">
        <f t="shared" si="4"/>
        <v/>
      </c>
      <c r="H14" s="61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 t="str">
        <f t="shared" si="1"/>
        <v/>
      </c>
      <c r="E15" s="60" t="str">
        <f t="shared" si="2"/>
        <v/>
      </c>
      <c r="F15" s="60" t="str">
        <f t="shared" si="3"/>
        <v/>
      </c>
      <c r="G15" s="60" t="str">
        <f t="shared" si="4"/>
        <v/>
      </c>
      <c r="H15" s="61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 t="str">
        <f t="shared" si="1"/>
        <v/>
      </c>
      <c r="E16" s="60" t="str">
        <f t="shared" si="2"/>
        <v/>
      </c>
      <c r="F16" s="60" t="str">
        <f t="shared" si="3"/>
        <v/>
      </c>
      <c r="G16" s="60" t="str">
        <f t="shared" si="4"/>
        <v/>
      </c>
      <c r="H16" s="61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 t="str">
        <f t="shared" si="1"/>
        <v/>
      </c>
      <c r="E17" s="60" t="str">
        <f t="shared" si="2"/>
        <v/>
      </c>
      <c r="F17" s="60" t="str">
        <f t="shared" si="3"/>
        <v/>
      </c>
      <c r="G17" s="60" t="str">
        <f t="shared" si="4"/>
        <v/>
      </c>
      <c r="H17" s="61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 t="str">
        <f t="shared" si="1"/>
        <v/>
      </c>
      <c r="E18" s="60" t="str">
        <f t="shared" si="2"/>
        <v/>
      </c>
      <c r="F18" s="60" t="str">
        <f t="shared" si="3"/>
        <v/>
      </c>
      <c r="G18" s="60" t="str">
        <f t="shared" si="4"/>
        <v/>
      </c>
      <c r="H18" s="61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 t="str">
        <f t="shared" si="1"/>
        <v/>
      </c>
      <c r="E19" s="60" t="str">
        <f t="shared" si="2"/>
        <v/>
      </c>
      <c r="F19" s="60" t="str">
        <f t="shared" si="3"/>
        <v/>
      </c>
      <c r="G19" s="60" t="str">
        <f t="shared" si="4"/>
        <v/>
      </c>
      <c r="H19" s="61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 t="str">
        <f t="shared" si="1"/>
        <v/>
      </c>
      <c r="E20" s="60" t="str">
        <f t="shared" si="2"/>
        <v/>
      </c>
      <c r="F20" s="60" t="str">
        <f t="shared" si="3"/>
        <v/>
      </c>
      <c r="G20" s="60" t="str">
        <f t="shared" si="4"/>
        <v/>
      </c>
      <c r="H20" s="61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 t="str">
        <f t="shared" si="1"/>
        <v/>
      </c>
      <c r="E21" s="60" t="str">
        <f t="shared" si="2"/>
        <v/>
      </c>
      <c r="F21" s="60" t="str">
        <f t="shared" si="3"/>
        <v/>
      </c>
      <c r="G21" s="60" t="str">
        <f t="shared" si="4"/>
        <v/>
      </c>
      <c r="H21" s="61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 t="str">
        <f t="shared" si="1"/>
        <v/>
      </c>
      <c r="E22" s="60" t="str">
        <f t="shared" si="2"/>
        <v/>
      </c>
      <c r="F22" s="60" t="str">
        <f t="shared" si="3"/>
        <v/>
      </c>
      <c r="G22" s="60" t="str">
        <f t="shared" si="4"/>
        <v/>
      </c>
      <c r="H22" s="61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 t="str">
        <f t="shared" si="1"/>
        <v/>
      </c>
      <c r="E23" s="60" t="str">
        <f t="shared" si="2"/>
        <v/>
      </c>
      <c r="F23" s="60" t="str">
        <f t="shared" si="3"/>
        <v/>
      </c>
      <c r="G23" s="60" t="str">
        <f t="shared" si="4"/>
        <v/>
      </c>
      <c r="H23" s="61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 t="str">
        <f t="shared" si="1"/>
        <v/>
      </c>
      <c r="E24" s="60" t="str">
        <f t="shared" si="2"/>
        <v/>
      </c>
      <c r="F24" s="60" t="str">
        <f t="shared" si="3"/>
        <v/>
      </c>
      <c r="G24" s="60" t="str">
        <f t="shared" si="4"/>
        <v/>
      </c>
      <c r="H24" s="61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 t="str">
        <f t="shared" si="1"/>
        <v/>
      </c>
      <c r="E25" s="60" t="str">
        <f t="shared" si="2"/>
        <v/>
      </c>
      <c r="F25" s="60" t="str">
        <f t="shared" si="3"/>
        <v/>
      </c>
      <c r="G25" s="60" t="str">
        <f t="shared" si="4"/>
        <v/>
      </c>
      <c r="H25" s="61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 t="str">
        <f t="shared" si="1"/>
        <v/>
      </c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1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 t="str">
        <f t="shared" si="1"/>
        <v/>
      </c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1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 t="str">
        <f t="shared" si="1"/>
        <v/>
      </c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1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 t="str">
        <f t="shared" si="1"/>
        <v/>
      </c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1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 t="str">
        <f t="shared" si="1"/>
        <v/>
      </c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1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3"/>
        <v/>
      </c>
      <c r="G31" s="60" t="str">
        <f t="shared" si="4"/>
        <v/>
      </c>
      <c r="H31" s="61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3"/>
        <v/>
      </c>
      <c r="G32" s="60" t="str">
        <f t="shared" si="4"/>
        <v/>
      </c>
      <c r="H32" s="61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3"/>
        <v/>
      </c>
      <c r="G33" s="60" t="str">
        <f t="shared" si="4"/>
        <v/>
      </c>
      <c r="H33" s="61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2">B11</f>
        <v>ANGELINA YANG QI TALPES</v>
      </c>
      <c r="C42" s="52">
        <v>90</v>
      </c>
      <c r="D42" s="52"/>
      <c r="E42" s="52"/>
      <c r="F42" s="52"/>
      <c r="G42" s="52"/>
      <c r="H42" s="52"/>
      <c r="I42" s="52"/>
      <c r="J42" s="52"/>
      <c r="K42" s="52"/>
      <c r="L42" s="52"/>
      <c r="M42" s="41">
        <f>IFERROR(ROUND(AVERAGE(C42:L42),2),"")</f>
        <v>90</v>
      </c>
      <c r="S42" s="44"/>
    </row>
    <row r="43" spans="1:22" x14ac:dyDescent="0.25">
      <c r="A43" s="42">
        <v>2</v>
      </c>
      <c r="B43" s="43" t="str">
        <f t="shared" si="12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CHELLIN CONCETTA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4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6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8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20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password="C71F" sheet="1" objects="1" scenarios="1"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E45" sqref="E45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12" width="4.85546875" style="39" customWidth="1"/>
    <col min="13" max="13" width="8.71093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86" t="s">
        <v>267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x14ac:dyDescent="0.25">
      <c r="A5" s="40"/>
      <c r="B5" s="40" t="s">
        <v>1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tr">
        <f>": "&amp;Input!D16</f>
        <v>: Seni Budaya (Drawing)</v>
      </c>
      <c r="D6" s="40"/>
      <c r="F6" s="40"/>
      <c r="G6" s="40"/>
      <c r="H6" s="40"/>
      <c r="I6" s="40"/>
      <c r="K6" s="51" t="s">
        <v>272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tr">
        <f>": "&amp;Input!D15</f>
        <v>: Suparyono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87" t="s">
        <v>6</v>
      </c>
      <c r="B9" s="87" t="s">
        <v>7</v>
      </c>
      <c r="C9" s="63" t="str">
        <f>B39</f>
        <v>CT</v>
      </c>
      <c r="D9" s="63" t="str">
        <f>B70</f>
        <v>Q</v>
      </c>
      <c r="E9" s="63" t="str">
        <f>B101</f>
        <v>P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87" t="s">
        <v>277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89"/>
      <c r="B10" s="88"/>
      <c r="C10" s="72">
        <v>0.4</v>
      </c>
      <c r="D10" s="72">
        <v>0.25</v>
      </c>
      <c r="E10" s="72">
        <v>0.15</v>
      </c>
      <c r="F10" s="72">
        <v>0.2</v>
      </c>
      <c r="G10" s="72"/>
      <c r="H10" s="73"/>
      <c r="I10" s="73"/>
      <c r="J10" s="73"/>
      <c r="K10" s="73"/>
      <c r="L10" s="73"/>
      <c r="M10" s="89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ANGELINA YANG QI TALPES</v>
      </c>
      <c r="C11" s="60" t="str">
        <f t="shared" ref="C11:C30" si="0">M42</f>
        <v/>
      </c>
      <c r="D11" s="60"/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AUDREY MARVELLA DARMAWAN</v>
      </c>
      <c r="C12" s="60" t="str">
        <f t="shared" si="0"/>
        <v/>
      </c>
      <c r="D12" s="60"/>
      <c r="E12" s="60" t="str">
        <f t="shared" si="1"/>
        <v/>
      </c>
      <c r="F12" s="60" t="str">
        <f t="shared" si="2"/>
        <v/>
      </c>
      <c r="G12" s="60" t="str">
        <f t="shared" si="3"/>
        <v/>
      </c>
      <c r="H12" s="62"/>
      <c r="I12" s="61"/>
      <c r="J12" s="61"/>
      <c r="K12" s="61"/>
      <c r="L12" s="61"/>
      <c r="M12" s="41" t="str">
        <f t="shared" ref="M12:M33" si="4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CHELLIN CONCETTA</v>
      </c>
      <c r="C13" s="60">
        <f t="shared" si="0"/>
        <v>80</v>
      </c>
      <c r="D13" s="60"/>
      <c r="E13" s="60" t="str">
        <f t="shared" si="1"/>
        <v/>
      </c>
      <c r="F13" s="60" t="str">
        <f t="shared" si="2"/>
        <v/>
      </c>
      <c r="G13" s="60" t="str">
        <f t="shared" si="3"/>
        <v/>
      </c>
      <c r="H13" s="62"/>
      <c r="I13" s="61"/>
      <c r="J13" s="61"/>
      <c r="K13" s="61"/>
      <c r="L13" s="61"/>
      <c r="M13" s="41" t="str">
        <f t="shared" si="4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CHRISTIAN ANTHONY ROCHILI</v>
      </c>
      <c r="C14" s="60" t="str">
        <f t="shared" si="0"/>
        <v/>
      </c>
      <c r="D14" s="60"/>
      <c r="E14" s="60" t="str">
        <f t="shared" si="1"/>
        <v/>
      </c>
      <c r="F14" s="60" t="str">
        <f t="shared" si="2"/>
        <v/>
      </c>
      <c r="G14" s="60" t="str">
        <f t="shared" si="3"/>
        <v/>
      </c>
      <c r="H14" s="62"/>
      <c r="I14" s="61"/>
      <c r="J14" s="61"/>
      <c r="K14" s="61"/>
      <c r="L14" s="61"/>
      <c r="M14" s="41" t="str">
        <f t="shared" si="4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DAVE AZRIEL ADEEV PUTRA</v>
      </c>
      <c r="C15" s="60" t="str">
        <f t="shared" si="0"/>
        <v/>
      </c>
      <c r="D15" s="60"/>
      <c r="E15" s="60" t="str">
        <f t="shared" si="1"/>
        <v/>
      </c>
      <c r="F15" s="60" t="str">
        <f t="shared" si="2"/>
        <v/>
      </c>
      <c r="G15" s="60" t="str">
        <f t="shared" si="3"/>
        <v/>
      </c>
      <c r="H15" s="62"/>
      <c r="I15" s="61"/>
      <c r="J15" s="61"/>
      <c r="K15" s="61"/>
      <c r="L15" s="61"/>
      <c r="M15" s="41" t="str">
        <f t="shared" si="4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FELICIA CATHERINE</v>
      </c>
      <c r="C16" s="60" t="str">
        <f t="shared" si="0"/>
        <v/>
      </c>
      <c r="D16" s="60"/>
      <c r="E16" s="60" t="str">
        <f t="shared" si="1"/>
        <v/>
      </c>
      <c r="F16" s="60" t="str">
        <f t="shared" si="2"/>
        <v/>
      </c>
      <c r="G16" s="60" t="str">
        <f t="shared" si="3"/>
        <v/>
      </c>
      <c r="H16" s="62"/>
      <c r="I16" s="61"/>
      <c r="J16" s="61"/>
      <c r="K16" s="61"/>
      <c r="L16" s="61"/>
      <c r="M16" s="41" t="str">
        <f t="shared" si="4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FLORENCIA AUDREY HANSARLIE</v>
      </c>
      <c r="C17" s="60" t="str">
        <f t="shared" si="0"/>
        <v/>
      </c>
      <c r="D17" s="60"/>
      <c r="E17" s="60" t="str">
        <f t="shared" si="1"/>
        <v/>
      </c>
      <c r="F17" s="60" t="str">
        <f t="shared" si="2"/>
        <v/>
      </c>
      <c r="G17" s="60" t="str">
        <f t="shared" si="3"/>
        <v/>
      </c>
      <c r="H17" s="62"/>
      <c r="I17" s="61"/>
      <c r="J17" s="61"/>
      <c r="K17" s="61"/>
      <c r="L17" s="61"/>
      <c r="M17" s="41" t="str">
        <f t="shared" si="4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GABRIELLA CLARA SUBAKTI</v>
      </c>
      <c r="C18" s="60" t="str">
        <f t="shared" si="0"/>
        <v/>
      </c>
      <c r="D18" s="60"/>
      <c r="E18" s="60" t="str">
        <f t="shared" si="1"/>
        <v/>
      </c>
      <c r="F18" s="60" t="str">
        <f t="shared" si="2"/>
        <v/>
      </c>
      <c r="G18" s="60" t="str">
        <f t="shared" si="3"/>
        <v/>
      </c>
      <c r="H18" s="62"/>
      <c r="I18" s="61"/>
      <c r="J18" s="61"/>
      <c r="K18" s="61"/>
      <c r="L18" s="61"/>
      <c r="M18" s="41" t="str">
        <f t="shared" si="4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GREZELDA MEREDITH HARIJANTO</v>
      </c>
      <c r="C19" s="60" t="str">
        <f t="shared" si="0"/>
        <v/>
      </c>
      <c r="D19" s="60"/>
      <c r="E19" s="60" t="str">
        <f t="shared" si="1"/>
        <v/>
      </c>
      <c r="F19" s="60" t="str">
        <f t="shared" si="2"/>
        <v/>
      </c>
      <c r="G19" s="60" t="str">
        <f t="shared" si="3"/>
        <v/>
      </c>
      <c r="H19" s="62"/>
      <c r="I19" s="61"/>
      <c r="J19" s="61"/>
      <c r="K19" s="61"/>
      <c r="L19" s="61"/>
      <c r="M19" s="41" t="str">
        <f t="shared" si="4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IVANKA JOCELLYN GUNAWAN</v>
      </c>
      <c r="C20" s="60" t="str">
        <f t="shared" si="0"/>
        <v/>
      </c>
      <c r="D20" s="60"/>
      <c r="E20" s="60" t="str">
        <f t="shared" si="1"/>
        <v/>
      </c>
      <c r="F20" s="60" t="str">
        <f t="shared" si="2"/>
        <v/>
      </c>
      <c r="G20" s="60" t="str">
        <f t="shared" si="3"/>
        <v/>
      </c>
      <c r="H20" s="62"/>
      <c r="I20" s="61"/>
      <c r="J20" s="61"/>
      <c r="K20" s="61"/>
      <c r="L20" s="61"/>
      <c r="M20" s="41" t="str">
        <f t="shared" si="4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JEREMIAH LEWIS LOEDIJANTO</v>
      </c>
      <c r="C21" s="60" t="str">
        <f t="shared" si="0"/>
        <v/>
      </c>
      <c r="D21" s="60"/>
      <c r="E21" s="60" t="str">
        <f t="shared" si="1"/>
        <v/>
      </c>
      <c r="F21" s="60" t="str">
        <f t="shared" si="2"/>
        <v/>
      </c>
      <c r="G21" s="60" t="str">
        <f t="shared" si="3"/>
        <v/>
      </c>
      <c r="H21" s="62"/>
      <c r="I21" s="61"/>
      <c r="J21" s="61"/>
      <c r="K21" s="61"/>
      <c r="L21" s="61"/>
      <c r="M21" s="41" t="str">
        <f t="shared" si="4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JEREMY NATHANIEL ANDRIES</v>
      </c>
      <c r="C22" s="60" t="str">
        <f t="shared" si="0"/>
        <v/>
      </c>
      <c r="D22" s="60"/>
      <c r="E22" s="60" t="str">
        <f t="shared" si="1"/>
        <v/>
      </c>
      <c r="F22" s="60" t="str">
        <f t="shared" si="2"/>
        <v/>
      </c>
      <c r="G22" s="60" t="str">
        <f t="shared" si="3"/>
        <v/>
      </c>
      <c r="H22" s="62"/>
      <c r="I22" s="61"/>
      <c r="J22" s="61"/>
      <c r="K22" s="61"/>
      <c r="L22" s="61"/>
      <c r="M22" s="41" t="str">
        <f t="shared" si="4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JEVON THAVEA ANJARO</v>
      </c>
      <c r="C23" s="60" t="str">
        <f t="shared" si="0"/>
        <v/>
      </c>
      <c r="D23" s="60"/>
      <c r="E23" s="60" t="str">
        <f t="shared" si="1"/>
        <v/>
      </c>
      <c r="F23" s="60" t="str">
        <f t="shared" si="2"/>
        <v/>
      </c>
      <c r="G23" s="60" t="str">
        <f t="shared" si="3"/>
        <v/>
      </c>
      <c r="H23" s="62"/>
      <c r="I23" s="61"/>
      <c r="J23" s="61"/>
      <c r="K23" s="61"/>
      <c r="L23" s="61"/>
      <c r="M23" s="41" t="str">
        <f t="shared" si="4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JONATHAN NEVILLE HADIWIBOWO</v>
      </c>
      <c r="C24" s="60" t="str">
        <f t="shared" si="0"/>
        <v/>
      </c>
      <c r="D24" s="60"/>
      <c r="E24" s="60" t="str">
        <f t="shared" si="1"/>
        <v/>
      </c>
      <c r="F24" s="60" t="str">
        <f t="shared" si="2"/>
        <v/>
      </c>
      <c r="G24" s="60" t="str">
        <f t="shared" si="3"/>
        <v/>
      </c>
      <c r="H24" s="62"/>
      <c r="I24" s="61"/>
      <c r="J24" s="61"/>
      <c r="K24" s="61"/>
      <c r="L24" s="61"/>
      <c r="M24" s="41" t="str">
        <f t="shared" si="4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JOSHUA PHILIP WIBAWA KARTADI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4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KATHLEEN LINDSAY TEMANSYAH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4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>KEVIN BRYAN SUHERMAN</v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4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>NATHANIA NAOMI ROSEMARIE</v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4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>PETER DAVID WIJAYA</v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4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>RACHEL TALISA NAFA</v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4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>RACHEL TERESA H.</v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4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>RUSSELL GABRIEL RISWANTO</v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4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>RYAN PATRICK LESMANA</v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4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>SEBASTIAN SAMUEL SETAWAN</v>
      </c>
      <c r="C34" s="60" t="str">
        <f t="shared" ref="C34:C36" si="5">M65</f>
        <v/>
      </c>
      <c r="D34" s="60"/>
      <c r="E34" s="60" t="str">
        <f t="shared" ref="E34:E36" si="6">M127</f>
        <v/>
      </c>
      <c r="F34" s="60" t="str">
        <f t="shared" ref="F34:F36" si="7">M158</f>
        <v/>
      </c>
      <c r="G34" s="60" t="str">
        <f t="shared" ref="G34:G36" si="8">M189</f>
        <v/>
      </c>
      <c r="H34" s="62"/>
      <c r="I34" s="61"/>
      <c r="J34" s="61"/>
      <c r="K34" s="61"/>
      <c r="L34" s="61"/>
      <c r="M34" s="41" t="str">
        <f t="shared" ref="M34:M36" si="9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>SHANNON VICTORIA SOLAIMAN</v>
      </c>
      <c r="C35" s="60" t="str">
        <f t="shared" si="5"/>
        <v/>
      </c>
      <c r="D35" s="60"/>
      <c r="E35" s="60" t="str">
        <f t="shared" si="6"/>
        <v/>
      </c>
      <c r="F35" s="60" t="str">
        <f t="shared" si="7"/>
        <v/>
      </c>
      <c r="G35" s="60" t="str">
        <f t="shared" si="8"/>
        <v/>
      </c>
      <c r="H35" s="62"/>
      <c r="I35" s="61"/>
      <c r="J35" s="61"/>
      <c r="K35" s="61"/>
      <c r="L35" s="61"/>
      <c r="M35" s="41" t="str">
        <f t="shared" si="9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>SHARON SASMITA</v>
      </c>
      <c r="C36" s="60" t="str">
        <f t="shared" si="5"/>
        <v/>
      </c>
      <c r="D36" s="60"/>
      <c r="E36" s="60" t="str">
        <f t="shared" si="6"/>
        <v/>
      </c>
      <c r="F36" s="60" t="str">
        <f t="shared" si="7"/>
        <v/>
      </c>
      <c r="G36" s="60" t="str">
        <f t="shared" si="8"/>
        <v/>
      </c>
      <c r="H36" s="62"/>
      <c r="I36" s="61"/>
      <c r="J36" s="61"/>
      <c r="K36" s="61"/>
      <c r="L36" s="61"/>
      <c r="M36" s="41" t="str">
        <f t="shared" si="9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85"/>
      <c r="T38" s="85"/>
      <c r="U38" s="85"/>
    </row>
    <row r="39" spans="1:22" x14ac:dyDescent="0.25">
      <c r="A39" s="66" t="s">
        <v>477</v>
      </c>
      <c r="B39" s="76" t="s">
        <v>274</v>
      </c>
      <c r="S39" s="44"/>
    </row>
    <row r="41" spans="1:22" x14ac:dyDescent="0.25">
      <c r="B41" s="41" t="s">
        <v>476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273</v>
      </c>
    </row>
    <row r="42" spans="1:22" x14ac:dyDescent="0.25">
      <c r="A42" s="42">
        <v>1</v>
      </c>
      <c r="B42" s="43" t="str">
        <f t="shared" ref="B42:B67" si="10">B11</f>
        <v>ANGELINA YANG QI TALPES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0"/>
        <v>AUDREY MARVELLA DARMAWAN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1">IFERROR(ROUND(AVERAGE(C43:L43),2),"")</f>
        <v/>
      </c>
    </row>
    <row r="44" spans="1:22" x14ac:dyDescent="0.25">
      <c r="A44" s="42">
        <v>3</v>
      </c>
      <c r="B44" s="43" t="str">
        <f t="shared" si="10"/>
        <v>CHELLIN CONCETTA</v>
      </c>
      <c r="C44" s="52">
        <v>80</v>
      </c>
      <c r="D44" s="52"/>
      <c r="E44" s="52"/>
      <c r="F44" s="52"/>
      <c r="G44" s="52"/>
      <c r="H44" s="52"/>
      <c r="I44" s="52"/>
      <c r="J44" s="52"/>
      <c r="K44" s="52"/>
      <c r="L44" s="52"/>
      <c r="M44" s="41">
        <f t="shared" si="11"/>
        <v>80</v>
      </c>
    </row>
    <row r="45" spans="1:22" x14ac:dyDescent="0.25">
      <c r="A45" s="42">
        <v>4</v>
      </c>
      <c r="B45" s="43" t="str">
        <f t="shared" si="10"/>
        <v>CHRISTIAN ANTHONY ROCHILI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1"/>
        <v/>
      </c>
    </row>
    <row r="46" spans="1:22" x14ac:dyDescent="0.25">
      <c r="A46" s="42">
        <v>5</v>
      </c>
      <c r="B46" s="43" t="str">
        <f t="shared" si="10"/>
        <v>DAVE AZRIEL ADEEV PUTRA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1"/>
        <v/>
      </c>
    </row>
    <row r="47" spans="1:22" x14ac:dyDescent="0.25">
      <c r="A47" s="42">
        <v>6</v>
      </c>
      <c r="B47" s="43" t="str">
        <f t="shared" si="10"/>
        <v>FELICIA CATHERINE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1"/>
        <v/>
      </c>
    </row>
    <row r="48" spans="1:22" x14ac:dyDescent="0.25">
      <c r="A48" s="42">
        <v>7</v>
      </c>
      <c r="B48" s="43" t="str">
        <f t="shared" si="10"/>
        <v>FLORENCIA AUDREY HANSARLIE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1"/>
        <v/>
      </c>
    </row>
    <row r="49" spans="1:13" x14ac:dyDescent="0.25">
      <c r="A49" s="42">
        <v>8</v>
      </c>
      <c r="B49" s="43" t="str">
        <f t="shared" si="10"/>
        <v>GABRIELLA CLARA SUBAKTI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1"/>
        <v/>
      </c>
    </row>
    <row r="50" spans="1:13" x14ac:dyDescent="0.25">
      <c r="A50" s="42">
        <v>9</v>
      </c>
      <c r="B50" s="43" t="str">
        <f t="shared" si="10"/>
        <v>GREZELDA MEREDITH HARIJANTO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1"/>
        <v/>
      </c>
    </row>
    <row r="51" spans="1:13" x14ac:dyDescent="0.25">
      <c r="A51" s="42">
        <v>10</v>
      </c>
      <c r="B51" s="43" t="str">
        <f t="shared" si="10"/>
        <v>IVANKA JOCELLYN GUNAWAN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1"/>
        <v/>
      </c>
    </row>
    <row r="52" spans="1:13" x14ac:dyDescent="0.25">
      <c r="A52" s="42">
        <v>11</v>
      </c>
      <c r="B52" s="43" t="str">
        <f t="shared" si="10"/>
        <v>JEREMIAH LEWIS LOEDIJANTO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1"/>
        <v/>
      </c>
    </row>
    <row r="53" spans="1:13" x14ac:dyDescent="0.25">
      <c r="A53" s="42">
        <v>12</v>
      </c>
      <c r="B53" s="43" t="str">
        <f t="shared" si="10"/>
        <v>JEREMY NATHANIEL ANDRIES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1"/>
        <v/>
      </c>
    </row>
    <row r="54" spans="1:13" x14ac:dyDescent="0.25">
      <c r="A54" s="42">
        <v>13</v>
      </c>
      <c r="B54" s="43" t="str">
        <f t="shared" si="10"/>
        <v>JEVON THAVEA ANJARO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1"/>
        <v/>
      </c>
    </row>
    <row r="55" spans="1:13" x14ac:dyDescent="0.25">
      <c r="A55" s="42">
        <v>14</v>
      </c>
      <c r="B55" s="43" t="str">
        <f t="shared" si="10"/>
        <v>JONATHAN NEVILLE HADIWIBOWO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1"/>
        <v/>
      </c>
    </row>
    <row r="56" spans="1:13" x14ac:dyDescent="0.25">
      <c r="A56" s="42">
        <v>15</v>
      </c>
      <c r="B56" s="43" t="str">
        <f t="shared" si="10"/>
        <v>JOSHUA PHILIP WIBAWA KARTADI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1"/>
        <v/>
      </c>
    </row>
    <row r="57" spans="1:13" x14ac:dyDescent="0.25">
      <c r="A57" s="42">
        <v>16</v>
      </c>
      <c r="B57" s="43" t="str">
        <f t="shared" si="10"/>
        <v>KATHLEEN LINDSAY TEMANSYAH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1"/>
        <v/>
      </c>
    </row>
    <row r="58" spans="1:13" x14ac:dyDescent="0.25">
      <c r="A58" s="42">
        <v>17</v>
      </c>
      <c r="B58" s="43" t="str">
        <f t="shared" si="10"/>
        <v>KEVIN BRYAN SUHERMAN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1"/>
        <v/>
      </c>
    </row>
    <row r="59" spans="1:13" x14ac:dyDescent="0.25">
      <c r="A59" s="42">
        <v>18</v>
      </c>
      <c r="B59" s="43" t="str">
        <f t="shared" si="10"/>
        <v>NATHANIA NAOMI ROSEMARIE</v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1"/>
        <v/>
      </c>
    </row>
    <row r="60" spans="1:13" x14ac:dyDescent="0.25">
      <c r="A60" s="42">
        <v>19</v>
      </c>
      <c r="B60" s="43" t="str">
        <f t="shared" si="10"/>
        <v>PETER DAVID WIJAYA</v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1"/>
        <v/>
      </c>
    </row>
    <row r="61" spans="1:13" x14ac:dyDescent="0.25">
      <c r="A61" s="42">
        <v>20</v>
      </c>
      <c r="B61" s="43" t="str">
        <f t="shared" si="10"/>
        <v>RACHEL TALISA NAFA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1"/>
        <v/>
      </c>
    </row>
    <row r="62" spans="1:13" x14ac:dyDescent="0.25">
      <c r="A62" s="42">
        <v>21</v>
      </c>
      <c r="B62" s="43" t="str">
        <f t="shared" si="10"/>
        <v>RACHEL TERESA H.</v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1"/>
        <v/>
      </c>
    </row>
    <row r="63" spans="1:13" x14ac:dyDescent="0.25">
      <c r="A63" s="42">
        <v>22</v>
      </c>
      <c r="B63" s="43" t="str">
        <f t="shared" si="10"/>
        <v>RUSSELL GABRIEL RISWANTO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1"/>
        <v/>
      </c>
    </row>
    <row r="64" spans="1:13" x14ac:dyDescent="0.25">
      <c r="A64" s="42">
        <v>23</v>
      </c>
      <c r="B64" s="43" t="str">
        <f t="shared" si="10"/>
        <v>RYAN PATRICK LESMANA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1"/>
        <v/>
      </c>
    </row>
    <row r="65" spans="1:13" x14ac:dyDescent="0.25">
      <c r="A65" s="42">
        <v>24</v>
      </c>
      <c r="B65" s="43" t="str">
        <f t="shared" si="10"/>
        <v>SEBASTIAN SAMUEL SETAWAN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1"/>
        <v/>
      </c>
    </row>
    <row r="66" spans="1:13" x14ac:dyDescent="0.25">
      <c r="A66" s="42">
        <v>25</v>
      </c>
      <c r="B66" s="43" t="str">
        <f t="shared" si="10"/>
        <v>SHANNON VICTORIA SOLAIMAN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1"/>
        <v/>
      </c>
    </row>
    <row r="67" spans="1:13" x14ac:dyDescent="0.25">
      <c r="A67" s="42">
        <v>26</v>
      </c>
      <c r="B67" s="43" t="str">
        <f t="shared" si="10"/>
        <v>SHARON SASMITA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1"/>
        <v/>
      </c>
    </row>
    <row r="70" spans="1:13" x14ac:dyDescent="0.25">
      <c r="A70" s="67" t="s">
        <v>478</v>
      </c>
      <c r="B70" s="76" t="s">
        <v>275</v>
      </c>
    </row>
    <row r="72" spans="1:13" x14ac:dyDescent="0.25">
      <c r="B72" s="41" t="s">
        <v>476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273</v>
      </c>
    </row>
    <row r="73" spans="1:13" x14ac:dyDescent="0.25">
      <c r="A73" s="42">
        <v>1</v>
      </c>
      <c r="B73" s="43" t="str">
        <f t="shared" ref="B73:B98" si="12">B11</f>
        <v>ANGELINA YANG QI TALPES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2"/>
        <v>AUDREY MARVELLA DARMAWAN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3">IFERROR(ROUND(AVERAGE(C74:L74),2),"")</f>
        <v/>
      </c>
    </row>
    <row r="75" spans="1:13" x14ac:dyDescent="0.25">
      <c r="A75" s="42">
        <v>3</v>
      </c>
      <c r="B75" s="43" t="str">
        <f t="shared" si="12"/>
        <v>CHELLIN CONCETTA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3"/>
        <v/>
      </c>
    </row>
    <row r="76" spans="1:13" x14ac:dyDescent="0.25">
      <c r="A76" s="42">
        <v>4</v>
      </c>
      <c r="B76" s="43" t="str">
        <f t="shared" si="12"/>
        <v>CHRISTIAN ANTHONY ROCHILI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3"/>
        <v/>
      </c>
    </row>
    <row r="77" spans="1:13" x14ac:dyDescent="0.25">
      <c r="A77" s="42">
        <v>5</v>
      </c>
      <c r="B77" s="43" t="str">
        <f t="shared" si="12"/>
        <v>DAVE AZRIEL ADEEV PUTRA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3"/>
        <v/>
      </c>
    </row>
    <row r="78" spans="1:13" x14ac:dyDescent="0.25">
      <c r="A78" s="42">
        <v>6</v>
      </c>
      <c r="B78" s="43" t="str">
        <f t="shared" si="12"/>
        <v>FELICIA CATHERINE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3"/>
        <v/>
      </c>
    </row>
    <row r="79" spans="1:13" x14ac:dyDescent="0.25">
      <c r="A79" s="42">
        <v>7</v>
      </c>
      <c r="B79" s="43" t="str">
        <f t="shared" si="12"/>
        <v>FLORENCIA AUDREY HANSARLIE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3"/>
        <v/>
      </c>
    </row>
    <row r="80" spans="1:13" x14ac:dyDescent="0.25">
      <c r="A80" s="42">
        <v>8</v>
      </c>
      <c r="B80" s="43" t="str">
        <f t="shared" si="12"/>
        <v>GABRIELLA CLARA SUBAKTI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3"/>
        <v/>
      </c>
    </row>
    <row r="81" spans="1:13" x14ac:dyDescent="0.25">
      <c r="A81" s="42">
        <v>9</v>
      </c>
      <c r="B81" s="43" t="str">
        <f t="shared" si="12"/>
        <v>GREZELDA MEREDITH HARIJANTO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3"/>
        <v/>
      </c>
    </row>
    <row r="82" spans="1:13" x14ac:dyDescent="0.25">
      <c r="A82" s="42">
        <v>10</v>
      </c>
      <c r="B82" s="43" t="str">
        <f t="shared" si="12"/>
        <v>IVANKA JOCELLYN GUNAWAN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3"/>
        <v/>
      </c>
    </row>
    <row r="83" spans="1:13" x14ac:dyDescent="0.25">
      <c r="A83" s="42">
        <v>11</v>
      </c>
      <c r="B83" s="43" t="str">
        <f t="shared" si="12"/>
        <v>JEREMIAH LEWIS LOEDIJANTO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3"/>
        <v/>
      </c>
    </row>
    <row r="84" spans="1:13" x14ac:dyDescent="0.25">
      <c r="A84" s="42">
        <v>12</v>
      </c>
      <c r="B84" s="43" t="str">
        <f t="shared" si="12"/>
        <v>JEREMY NATHANIEL ANDRIES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3"/>
        <v/>
      </c>
    </row>
    <row r="85" spans="1:13" x14ac:dyDescent="0.25">
      <c r="A85" s="42">
        <v>13</v>
      </c>
      <c r="B85" s="43" t="str">
        <f t="shared" si="12"/>
        <v>JEVON THAVEA ANJARO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3"/>
        <v/>
      </c>
    </row>
    <row r="86" spans="1:13" x14ac:dyDescent="0.25">
      <c r="A86" s="42">
        <v>14</v>
      </c>
      <c r="B86" s="43" t="str">
        <f t="shared" si="12"/>
        <v>JONATHAN NEVILLE HADIWIBOWO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3"/>
        <v/>
      </c>
    </row>
    <row r="87" spans="1:13" x14ac:dyDescent="0.25">
      <c r="A87" s="42">
        <v>15</v>
      </c>
      <c r="B87" s="43" t="str">
        <f t="shared" si="12"/>
        <v>JOSHUA PHILIP WIBAWA KARTADI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3"/>
        <v/>
      </c>
    </row>
    <row r="88" spans="1:13" x14ac:dyDescent="0.25">
      <c r="A88" s="42">
        <v>16</v>
      </c>
      <c r="B88" s="43" t="str">
        <f t="shared" si="12"/>
        <v>KATHLEEN LINDSAY TEMANSYAH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3"/>
        <v/>
      </c>
    </row>
    <row r="89" spans="1:13" x14ac:dyDescent="0.25">
      <c r="A89" s="42">
        <v>17</v>
      </c>
      <c r="B89" s="43" t="str">
        <f t="shared" si="12"/>
        <v>KEVIN BRYAN SUHERMAN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3"/>
        <v/>
      </c>
    </row>
    <row r="90" spans="1:13" x14ac:dyDescent="0.25">
      <c r="A90" s="42">
        <v>18</v>
      </c>
      <c r="B90" s="43" t="str">
        <f t="shared" si="12"/>
        <v>NATHANIA NAOMI ROSEMARIE</v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3"/>
        <v/>
      </c>
    </row>
    <row r="91" spans="1:13" x14ac:dyDescent="0.25">
      <c r="A91" s="42">
        <v>19</v>
      </c>
      <c r="B91" s="43" t="str">
        <f t="shared" si="12"/>
        <v>PETER DAVID WIJAYA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3"/>
        <v/>
      </c>
    </row>
    <row r="92" spans="1:13" x14ac:dyDescent="0.25">
      <c r="A92" s="42">
        <v>20</v>
      </c>
      <c r="B92" s="43" t="str">
        <f t="shared" si="12"/>
        <v>RACHEL TALISA NAFA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3"/>
        <v/>
      </c>
    </row>
    <row r="93" spans="1:13" x14ac:dyDescent="0.25">
      <c r="A93" s="42">
        <v>21</v>
      </c>
      <c r="B93" s="43" t="str">
        <f t="shared" si="12"/>
        <v>RACHEL TERESA H.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3"/>
        <v/>
      </c>
    </row>
    <row r="94" spans="1:13" x14ac:dyDescent="0.25">
      <c r="A94" s="42">
        <v>22</v>
      </c>
      <c r="B94" s="43" t="str">
        <f t="shared" si="12"/>
        <v>RUSSELL GABRIEL RISWANTO</v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3"/>
        <v/>
      </c>
    </row>
    <row r="95" spans="1:13" x14ac:dyDescent="0.25">
      <c r="A95" s="42">
        <v>23</v>
      </c>
      <c r="B95" s="43" t="str">
        <f t="shared" si="12"/>
        <v>RYAN PATRICK LESMANA</v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3"/>
        <v/>
      </c>
    </row>
    <row r="96" spans="1:13" x14ac:dyDescent="0.25">
      <c r="A96" s="42">
        <v>24</v>
      </c>
      <c r="B96" s="43" t="str">
        <f t="shared" si="12"/>
        <v>SEBASTIAN SAMUEL SETAWAN</v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3"/>
        <v/>
      </c>
    </row>
    <row r="97" spans="1:13" x14ac:dyDescent="0.25">
      <c r="A97" s="42">
        <v>25</v>
      </c>
      <c r="B97" s="43" t="str">
        <f t="shared" si="12"/>
        <v>SHANNON VICTORIA SOLAIMAN</v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3"/>
        <v/>
      </c>
    </row>
    <row r="98" spans="1:13" x14ac:dyDescent="0.25">
      <c r="A98" s="42">
        <v>26</v>
      </c>
      <c r="B98" s="43" t="str">
        <f t="shared" si="12"/>
        <v>SHARON SASMITA</v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3"/>
        <v/>
      </c>
    </row>
    <row r="101" spans="1:13" x14ac:dyDescent="0.25">
      <c r="A101" s="67" t="s">
        <v>479</v>
      </c>
      <c r="B101" s="76" t="s">
        <v>11</v>
      </c>
    </row>
    <row r="103" spans="1:13" x14ac:dyDescent="0.25">
      <c r="B103" s="41" t="s">
        <v>476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273</v>
      </c>
    </row>
    <row r="104" spans="1:13" x14ac:dyDescent="0.25">
      <c r="A104" s="42">
        <v>1</v>
      </c>
      <c r="B104" s="43" t="str">
        <f t="shared" ref="B104:B129" si="14">B11</f>
        <v>ANGELINA YANG QI TALPES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4"/>
        <v>AUDREY MARVELLA DARMAWAN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5">IFERROR(ROUND(AVERAGE(C105:L105),2),"")</f>
        <v/>
      </c>
    </row>
    <row r="106" spans="1:13" x14ac:dyDescent="0.25">
      <c r="A106" s="42">
        <v>3</v>
      </c>
      <c r="B106" s="43" t="str">
        <f t="shared" si="14"/>
        <v>CHELLIN CONCETTA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5"/>
        <v/>
      </c>
    </row>
    <row r="107" spans="1:13" x14ac:dyDescent="0.25">
      <c r="A107" s="42">
        <v>4</v>
      </c>
      <c r="B107" s="43" t="str">
        <f t="shared" si="14"/>
        <v>CHRISTIAN ANTHONY ROCHILI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5"/>
        <v/>
      </c>
    </row>
    <row r="108" spans="1:13" x14ac:dyDescent="0.25">
      <c r="A108" s="42">
        <v>5</v>
      </c>
      <c r="B108" s="43" t="str">
        <f t="shared" si="14"/>
        <v>DAVE AZRIEL ADEEV PUTRA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5"/>
        <v/>
      </c>
    </row>
    <row r="109" spans="1:13" x14ac:dyDescent="0.25">
      <c r="A109" s="42">
        <v>6</v>
      </c>
      <c r="B109" s="43" t="str">
        <f t="shared" si="14"/>
        <v>FELICIA CATHERINE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5"/>
        <v/>
      </c>
    </row>
    <row r="110" spans="1:13" x14ac:dyDescent="0.25">
      <c r="A110" s="42">
        <v>7</v>
      </c>
      <c r="B110" s="43" t="str">
        <f t="shared" si="14"/>
        <v>FLORENCIA AUDREY HANSARLIE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5"/>
        <v/>
      </c>
    </row>
    <row r="111" spans="1:13" x14ac:dyDescent="0.25">
      <c r="A111" s="42">
        <v>8</v>
      </c>
      <c r="B111" s="43" t="str">
        <f t="shared" si="14"/>
        <v>GABRIELLA CLARA SUBAKTI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5"/>
        <v/>
      </c>
    </row>
    <row r="112" spans="1:13" x14ac:dyDescent="0.25">
      <c r="A112" s="42">
        <v>9</v>
      </c>
      <c r="B112" s="43" t="str">
        <f t="shared" si="14"/>
        <v>GREZELDA MEREDITH HARIJANTO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5"/>
        <v/>
      </c>
    </row>
    <row r="113" spans="1:13" x14ac:dyDescent="0.25">
      <c r="A113" s="42">
        <v>10</v>
      </c>
      <c r="B113" s="43" t="str">
        <f t="shared" si="14"/>
        <v>IVANKA JOCELLYN GUNAWAN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5"/>
        <v/>
      </c>
    </row>
    <row r="114" spans="1:13" x14ac:dyDescent="0.25">
      <c r="A114" s="42">
        <v>11</v>
      </c>
      <c r="B114" s="43" t="str">
        <f t="shared" si="14"/>
        <v>JEREMIAH LEWIS LOEDIJANTO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5"/>
        <v/>
      </c>
    </row>
    <row r="115" spans="1:13" x14ac:dyDescent="0.25">
      <c r="A115" s="42">
        <v>12</v>
      </c>
      <c r="B115" s="43" t="str">
        <f t="shared" si="14"/>
        <v>JEREMY NATHANIEL ANDRIES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5"/>
        <v/>
      </c>
    </row>
    <row r="116" spans="1:13" x14ac:dyDescent="0.25">
      <c r="A116" s="42">
        <v>13</v>
      </c>
      <c r="B116" s="43" t="str">
        <f t="shared" si="14"/>
        <v>JEVON THAVEA ANJARO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5"/>
        <v/>
      </c>
    </row>
    <row r="117" spans="1:13" x14ac:dyDescent="0.25">
      <c r="A117" s="42">
        <v>14</v>
      </c>
      <c r="B117" s="43" t="str">
        <f t="shared" si="14"/>
        <v>JONATHAN NEVILLE HADIWIBOWO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5"/>
        <v/>
      </c>
    </row>
    <row r="118" spans="1:13" x14ac:dyDescent="0.25">
      <c r="A118" s="42">
        <v>15</v>
      </c>
      <c r="B118" s="43" t="str">
        <f t="shared" si="14"/>
        <v>JOSHUA PHILIP WIBAWA KARTADI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5"/>
        <v/>
      </c>
    </row>
    <row r="119" spans="1:13" x14ac:dyDescent="0.25">
      <c r="A119" s="42">
        <v>16</v>
      </c>
      <c r="B119" s="43" t="str">
        <f t="shared" si="14"/>
        <v>KATHLEEN LINDSAY TEMANSYAH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5"/>
        <v/>
      </c>
    </row>
    <row r="120" spans="1:13" x14ac:dyDescent="0.25">
      <c r="A120" s="42">
        <v>17</v>
      </c>
      <c r="B120" s="43" t="str">
        <f t="shared" si="14"/>
        <v>KEVIN BRYAN SUHERMAN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5"/>
        <v/>
      </c>
    </row>
    <row r="121" spans="1:13" x14ac:dyDescent="0.25">
      <c r="A121" s="42">
        <v>18</v>
      </c>
      <c r="B121" s="43" t="str">
        <f t="shared" si="14"/>
        <v>NATHANIA NAOMI ROSEMARIE</v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5"/>
        <v/>
      </c>
    </row>
    <row r="122" spans="1:13" x14ac:dyDescent="0.25">
      <c r="A122" s="42">
        <v>19</v>
      </c>
      <c r="B122" s="43" t="str">
        <f t="shared" si="14"/>
        <v>PETER DAVID WIJAYA</v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5"/>
        <v/>
      </c>
    </row>
    <row r="123" spans="1:13" x14ac:dyDescent="0.25">
      <c r="A123" s="42">
        <v>20</v>
      </c>
      <c r="B123" s="43" t="str">
        <f t="shared" si="14"/>
        <v>RACHEL TALISA NAFA</v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5"/>
        <v/>
      </c>
    </row>
    <row r="124" spans="1:13" x14ac:dyDescent="0.25">
      <c r="A124" s="42">
        <v>21</v>
      </c>
      <c r="B124" s="43" t="str">
        <f t="shared" si="14"/>
        <v>RACHEL TERESA H.</v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5"/>
        <v/>
      </c>
    </row>
    <row r="125" spans="1:13" x14ac:dyDescent="0.25">
      <c r="A125" s="42">
        <v>22</v>
      </c>
      <c r="B125" s="43" t="str">
        <f t="shared" si="14"/>
        <v>RUSSELL GABRIEL RISWANTO</v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5"/>
        <v/>
      </c>
    </row>
    <row r="126" spans="1:13" x14ac:dyDescent="0.25">
      <c r="A126" s="42">
        <v>23</v>
      </c>
      <c r="B126" s="43" t="str">
        <f t="shared" si="14"/>
        <v>RYAN PATRICK LESMANA</v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5"/>
        <v/>
      </c>
    </row>
    <row r="127" spans="1:13" x14ac:dyDescent="0.25">
      <c r="A127" s="42">
        <v>24</v>
      </c>
      <c r="B127" s="43" t="str">
        <f t="shared" si="14"/>
        <v>SEBASTIAN SAMUEL SETAWAN</v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5"/>
        <v/>
      </c>
    </row>
    <row r="128" spans="1:13" x14ac:dyDescent="0.25">
      <c r="A128" s="42">
        <v>25</v>
      </c>
      <c r="B128" s="43" t="str">
        <f t="shared" si="14"/>
        <v>SHANNON VICTORIA SOLAIMAN</v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5"/>
        <v/>
      </c>
    </row>
    <row r="129" spans="1:13" x14ac:dyDescent="0.25">
      <c r="A129" s="42">
        <v>26</v>
      </c>
      <c r="B129" s="43" t="str">
        <f t="shared" si="14"/>
        <v>SHARON SASMITA</v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5"/>
        <v/>
      </c>
    </row>
    <row r="132" spans="1:13" x14ac:dyDescent="0.25">
      <c r="A132" s="67" t="s">
        <v>480</v>
      </c>
      <c r="B132" s="76" t="s">
        <v>276</v>
      </c>
    </row>
    <row r="134" spans="1:13" x14ac:dyDescent="0.25">
      <c r="B134" s="41" t="s">
        <v>476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273</v>
      </c>
    </row>
    <row r="135" spans="1:13" x14ac:dyDescent="0.25">
      <c r="A135" s="42">
        <v>1</v>
      </c>
      <c r="B135" s="43" t="str">
        <f t="shared" ref="B135:B160" si="16">B11</f>
        <v>ANGELINA YANG QI TALPES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6"/>
        <v>AUDREY MARVELLA DARMAWAN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7">IFERROR(ROUND(AVERAGE(C136:L136),2),"")</f>
        <v/>
      </c>
    </row>
    <row r="137" spans="1:13" x14ac:dyDescent="0.25">
      <c r="A137" s="42">
        <v>3</v>
      </c>
      <c r="B137" s="43" t="str">
        <f t="shared" si="16"/>
        <v>CHELLIN CONCETTA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7"/>
        <v/>
      </c>
    </row>
    <row r="138" spans="1:13" x14ac:dyDescent="0.25">
      <c r="A138" s="42">
        <v>4</v>
      </c>
      <c r="B138" s="43" t="str">
        <f t="shared" si="16"/>
        <v>CHRISTIAN ANTHONY ROCHILI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7"/>
        <v/>
      </c>
    </row>
    <row r="139" spans="1:13" x14ac:dyDescent="0.25">
      <c r="A139" s="42">
        <v>5</v>
      </c>
      <c r="B139" s="43" t="str">
        <f t="shared" si="16"/>
        <v>DAVE AZRIEL ADEEV PUTRA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7"/>
        <v/>
      </c>
    </row>
    <row r="140" spans="1:13" x14ac:dyDescent="0.25">
      <c r="A140" s="42">
        <v>6</v>
      </c>
      <c r="B140" s="43" t="str">
        <f t="shared" si="16"/>
        <v>FELICIA CATHERINE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7"/>
        <v/>
      </c>
    </row>
    <row r="141" spans="1:13" x14ac:dyDescent="0.25">
      <c r="A141" s="42">
        <v>7</v>
      </c>
      <c r="B141" s="43" t="str">
        <f t="shared" si="16"/>
        <v>FLORENCIA AUDREY HANSARLIE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7"/>
        <v/>
      </c>
    </row>
    <row r="142" spans="1:13" x14ac:dyDescent="0.25">
      <c r="A142" s="42">
        <v>8</v>
      </c>
      <c r="B142" s="43" t="str">
        <f t="shared" si="16"/>
        <v>GABRIELLA CLARA SUBAKTI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7"/>
        <v/>
      </c>
    </row>
    <row r="143" spans="1:13" x14ac:dyDescent="0.25">
      <c r="A143" s="42">
        <v>9</v>
      </c>
      <c r="B143" s="43" t="str">
        <f t="shared" si="16"/>
        <v>GREZELDA MEREDITH HARIJANTO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7"/>
        <v/>
      </c>
    </row>
    <row r="144" spans="1:13" x14ac:dyDescent="0.25">
      <c r="A144" s="42">
        <v>10</v>
      </c>
      <c r="B144" s="43" t="str">
        <f t="shared" si="16"/>
        <v>IVANKA JOCELLYN GUNAWAN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7"/>
        <v/>
      </c>
    </row>
    <row r="145" spans="1:13" x14ac:dyDescent="0.25">
      <c r="A145" s="42">
        <v>11</v>
      </c>
      <c r="B145" s="43" t="str">
        <f t="shared" si="16"/>
        <v>JEREMIAH LEWIS LOEDIJANTO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7"/>
        <v/>
      </c>
    </row>
    <row r="146" spans="1:13" x14ac:dyDescent="0.25">
      <c r="A146" s="42">
        <v>12</v>
      </c>
      <c r="B146" s="43" t="str">
        <f t="shared" si="16"/>
        <v>JEREMY NATHANIEL ANDRIES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7"/>
        <v/>
      </c>
    </row>
    <row r="147" spans="1:13" x14ac:dyDescent="0.25">
      <c r="A147" s="42">
        <v>13</v>
      </c>
      <c r="B147" s="43" t="str">
        <f t="shared" si="16"/>
        <v>JEVON THAVEA ANJARO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7"/>
        <v/>
      </c>
    </row>
    <row r="148" spans="1:13" x14ac:dyDescent="0.25">
      <c r="A148" s="42">
        <v>14</v>
      </c>
      <c r="B148" s="43" t="str">
        <f t="shared" si="16"/>
        <v>JONATHAN NEVILLE HADIWIBOWO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7"/>
        <v/>
      </c>
    </row>
    <row r="149" spans="1:13" x14ac:dyDescent="0.25">
      <c r="A149" s="42">
        <v>15</v>
      </c>
      <c r="B149" s="43" t="str">
        <f t="shared" si="16"/>
        <v>JOSHUA PHILIP WIBAWA KARTADI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7"/>
        <v/>
      </c>
    </row>
    <row r="150" spans="1:13" x14ac:dyDescent="0.25">
      <c r="A150" s="42">
        <v>16</v>
      </c>
      <c r="B150" s="43" t="str">
        <f t="shared" si="16"/>
        <v>KATHLEEN LINDSAY TEMANSYAH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7"/>
        <v/>
      </c>
    </row>
    <row r="151" spans="1:13" x14ac:dyDescent="0.25">
      <c r="A151" s="42">
        <v>17</v>
      </c>
      <c r="B151" s="43" t="str">
        <f t="shared" si="16"/>
        <v>KEVIN BRYAN SUHERMAN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7"/>
        <v/>
      </c>
    </row>
    <row r="152" spans="1:13" x14ac:dyDescent="0.25">
      <c r="A152" s="42">
        <v>18</v>
      </c>
      <c r="B152" s="43" t="str">
        <f t="shared" si="16"/>
        <v>NATHANIA NAOMI ROSEMARIE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7"/>
        <v/>
      </c>
    </row>
    <row r="153" spans="1:13" x14ac:dyDescent="0.25">
      <c r="A153" s="42">
        <v>19</v>
      </c>
      <c r="B153" s="43" t="str">
        <f t="shared" si="16"/>
        <v>PETER DAVID WIJAYA</v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7"/>
        <v/>
      </c>
    </row>
    <row r="154" spans="1:13" x14ac:dyDescent="0.25">
      <c r="A154" s="42">
        <v>20</v>
      </c>
      <c r="B154" s="43" t="str">
        <f t="shared" si="16"/>
        <v>RACHEL TALISA NAFA</v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7"/>
        <v/>
      </c>
    </row>
    <row r="155" spans="1:13" x14ac:dyDescent="0.25">
      <c r="A155" s="42">
        <v>21</v>
      </c>
      <c r="B155" s="43" t="str">
        <f t="shared" si="16"/>
        <v>RACHEL TERESA H.</v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7"/>
        <v/>
      </c>
    </row>
    <row r="156" spans="1:13" x14ac:dyDescent="0.25">
      <c r="A156" s="42">
        <v>22</v>
      </c>
      <c r="B156" s="43" t="str">
        <f t="shared" si="16"/>
        <v>RUSSELL GABRIEL RISWANTO</v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7"/>
        <v/>
      </c>
    </row>
    <row r="157" spans="1:13" x14ac:dyDescent="0.25">
      <c r="A157" s="42">
        <v>23</v>
      </c>
      <c r="B157" s="43" t="str">
        <f t="shared" si="16"/>
        <v>RYAN PATRICK LESMANA</v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7"/>
        <v/>
      </c>
    </row>
    <row r="158" spans="1:13" x14ac:dyDescent="0.25">
      <c r="A158" s="42">
        <v>24</v>
      </c>
      <c r="B158" s="43" t="str">
        <f t="shared" si="16"/>
        <v>SEBASTIAN SAMUEL SETAWAN</v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7"/>
        <v/>
      </c>
    </row>
    <row r="159" spans="1:13" x14ac:dyDescent="0.25">
      <c r="A159" s="42">
        <v>25</v>
      </c>
      <c r="B159" s="43" t="str">
        <f t="shared" si="16"/>
        <v>SHANNON VICTORIA SOLAIMAN</v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7"/>
        <v/>
      </c>
    </row>
    <row r="160" spans="1:13" x14ac:dyDescent="0.25">
      <c r="A160" s="42">
        <v>26</v>
      </c>
      <c r="B160" s="43" t="str">
        <f t="shared" si="16"/>
        <v>SHARON SASMITA</v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7"/>
        <v/>
      </c>
    </row>
    <row r="163" spans="1:13" x14ac:dyDescent="0.25">
      <c r="A163" s="67" t="s">
        <v>481</v>
      </c>
      <c r="B163" s="76"/>
    </row>
    <row r="165" spans="1:13" x14ac:dyDescent="0.25">
      <c r="B165" s="41" t="s">
        <v>476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273</v>
      </c>
    </row>
    <row r="166" spans="1:13" x14ac:dyDescent="0.25">
      <c r="A166" s="42">
        <v>1</v>
      </c>
      <c r="B166" s="43" t="str">
        <f t="shared" ref="B166:B191" si="18">B11</f>
        <v>ANGELINA YANG QI TALPES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8"/>
        <v>AUDREY MARVELLA DARMAWAN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19">IFERROR(ROUND(AVERAGE(C167:L167),2),"")</f>
        <v/>
      </c>
    </row>
    <row r="168" spans="1:13" x14ac:dyDescent="0.25">
      <c r="A168" s="42">
        <v>3</v>
      </c>
      <c r="B168" s="43" t="str">
        <f t="shared" si="18"/>
        <v>CHELLIN CONCETTA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19"/>
        <v/>
      </c>
    </row>
    <row r="169" spans="1:13" x14ac:dyDescent="0.25">
      <c r="A169" s="42">
        <v>4</v>
      </c>
      <c r="B169" s="43" t="str">
        <f t="shared" si="18"/>
        <v>CHRISTIAN ANTHONY ROCHILI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19"/>
        <v/>
      </c>
    </row>
    <row r="170" spans="1:13" x14ac:dyDescent="0.25">
      <c r="A170" s="42">
        <v>5</v>
      </c>
      <c r="B170" s="43" t="str">
        <f t="shared" si="18"/>
        <v>DAVE AZRIEL ADEEV PUTRA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19"/>
        <v/>
      </c>
    </row>
    <row r="171" spans="1:13" x14ac:dyDescent="0.25">
      <c r="A171" s="42">
        <v>6</v>
      </c>
      <c r="B171" s="43" t="str">
        <f t="shared" si="18"/>
        <v>FELICIA CATHERINE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19"/>
        <v/>
      </c>
    </row>
    <row r="172" spans="1:13" x14ac:dyDescent="0.25">
      <c r="A172" s="42">
        <v>7</v>
      </c>
      <c r="B172" s="43" t="str">
        <f t="shared" si="18"/>
        <v>FLORENCIA AUDREY HANSARLIE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19"/>
        <v/>
      </c>
    </row>
    <row r="173" spans="1:13" x14ac:dyDescent="0.25">
      <c r="A173" s="42">
        <v>8</v>
      </c>
      <c r="B173" s="43" t="str">
        <f t="shared" si="18"/>
        <v>GABRIELLA CLARA SUBAKTI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19"/>
        <v/>
      </c>
    </row>
    <row r="174" spans="1:13" x14ac:dyDescent="0.25">
      <c r="A174" s="42">
        <v>9</v>
      </c>
      <c r="B174" s="43" t="str">
        <f t="shared" si="18"/>
        <v>GREZELDA MEREDITH HARIJANTO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19"/>
        <v/>
      </c>
    </row>
    <row r="175" spans="1:13" x14ac:dyDescent="0.25">
      <c r="A175" s="42">
        <v>10</v>
      </c>
      <c r="B175" s="43" t="str">
        <f t="shared" si="18"/>
        <v>IVANKA JOCELLYN GUNAWAN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19"/>
        <v/>
      </c>
    </row>
    <row r="176" spans="1:13" x14ac:dyDescent="0.25">
      <c r="A176" s="42">
        <v>11</v>
      </c>
      <c r="B176" s="43" t="str">
        <f t="shared" si="18"/>
        <v>JEREMIAH LEWIS LOEDIJANTO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19"/>
        <v/>
      </c>
    </row>
    <row r="177" spans="1:13" x14ac:dyDescent="0.25">
      <c r="A177" s="42">
        <v>12</v>
      </c>
      <c r="B177" s="43" t="str">
        <f t="shared" si="18"/>
        <v>JEREMY NATHANIEL ANDRIES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19"/>
        <v/>
      </c>
    </row>
    <row r="178" spans="1:13" x14ac:dyDescent="0.25">
      <c r="A178" s="42">
        <v>13</v>
      </c>
      <c r="B178" s="43" t="str">
        <f t="shared" si="18"/>
        <v>JEVON THAVEA ANJARO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19"/>
        <v/>
      </c>
    </row>
    <row r="179" spans="1:13" x14ac:dyDescent="0.25">
      <c r="A179" s="42">
        <v>14</v>
      </c>
      <c r="B179" s="43" t="str">
        <f t="shared" si="18"/>
        <v>JONATHAN NEVILLE HADIWIBOWO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19"/>
        <v/>
      </c>
    </row>
    <row r="180" spans="1:13" x14ac:dyDescent="0.25">
      <c r="A180" s="42">
        <v>15</v>
      </c>
      <c r="B180" s="43" t="str">
        <f t="shared" si="18"/>
        <v>JOSHUA PHILIP WIBAWA KARTADI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19"/>
        <v/>
      </c>
    </row>
    <row r="181" spans="1:13" x14ac:dyDescent="0.25">
      <c r="A181" s="42">
        <v>16</v>
      </c>
      <c r="B181" s="43" t="str">
        <f t="shared" si="18"/>
        <v>KATHLEEN LINDSAY TEMANSYAH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19"/>
        <v/>
      </c>
    </row>
    <row r="182" spans="1:13" x14ac:dyDescent="0.25">
      <c r="A182" s="42">
        <v>17</v>
      </c>
      <c r="B182" s="43" t="str">
        <f t="shared" si="18"/>
        <v>KEVIN BRYAN SUHERMAN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19"/>
        <v/>
      </c>
    </row>
    <row r="183" spans="1:13" x14ac:dyDescent="0.25">
      <c r="A183" s="42">
        <v>18</v>
      </c>
      <c r="B183" s="43" t="str">
        <f t="shared" si="18"/>
        <v>NATHANIA NAOMI ROSEMARIE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19"/>
        <v/>
      </c>
    </row>
    <row r="184" spans="1:13" x14ac:dyDescent="0.25">
      <c r="A184" s="42">
        <v>19</v>
      </c>
      <c r="B184" s="43" t="str">
        <f t="shared" si="18"/>
        <v>PETER DAVID WIJAYA</v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19"/>
        <v/>
      </c>
    </row>
    <row r="185" spans="1:13" x14ac:dyDescent="0.25">
      <c r="A185" s="42">
        <v>20</v>
      </c>
      <c r="B185" s="43" t="str">
        <f t="shared" si="18"/>
        <v>RACHEL TALISA NAFA</v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19"/>
        <v/>
      </c>
    </row>
    <row r="186" spans="1:13" x14ac:dyDescent="0.25">
      <c r="A186" s="42">
        <v>21</v>
      </c>
      <c r="B186" s="43" t="str">
        <f t="shared" si="18"/>
        <v>RACHEL TERESA H.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19"/>
        <v/>
      </c>
    </row>
    <row r="187" spans="1:13" x14ac:dyDescent="0.25">
      <c r="A187" s="42">
        <v>22</v>
      </c>
      <c r="B187" s="43" t="str">
        <f t="shared" si="18"/>
        <v>RUSSELL GABRIEL RISWANTO</v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19"/>
        <v/>
      </c>
    </row>
    <row r="188" spans="1:13" x14ac:dyDescent="0.25">
      <c r="A188" s="42">
        <v>23</v>
      </c>
      <c r="B188" s="43" t="str">
        <f t="shared" si="18"/>
        <v>RYAN PATRICK LESMANA</v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19"/>
        <v/>
      </c>
    </row>
    <row r="189" spans="1:13" x14ac:dyDescent="0.25">
      <c r="A189" s="42">
        <v>24</v>
      </c>
      <c r="B189" s="43" t="str">
        <f t="shared" si="18"/>
        <v>SEBASTIAN SAMUEL SETAWAN</v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19"/>
        <v/>
      </c>
    </row>
    <row r="190" spans="1:13" x14ac:dyDescent="0.25">
      <c r="A190" s="42">
        <v>25</v>
      </c>
      <c r="B190" s="43" t="str">
        <f t="shared" si="18"/>
        <v>SHANNON VICTORIA SOLAIMAN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19"/>
        <v/>
      </c>
    </row>
    <row r="191" spans="1:13" x14ac:dyDescent="0.25">
      <c r="A191" s="42">
        <v>26</v>
      </c>
      <c r="B191" s="43" t="str">
        <f t="shared" si="18"/>
        <v>SHARON SASMITA</v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19"/>
        <v/>
      </c>
    </row>
  </sheetData>
  <sheetProtection password="C71F" sheet="1" objects="1" scenarios="1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D22" sqref="D22"/>
    </sheetView>
  </sheetViews>
  <sheetFormatPr defaultColWidth="9.140625" defaultRowHeight="15" x14ac:dyDescent="0.25"/>
  <cols>
    <col min="1" max="1" width="9.140625" style="39"/>
    <col min="2" max="2" width="27.28515625" style="39" customWidth="1"/>
    <col min="3" max="6" width="13.28515625" style="39" customWidth="1"/>
    <col min="7" max="7" width="14" style="39" customWidth="1"/>
    <col min="8" max="16384" width="9.140625" style="39"/>
  </cols>
  <sheetData>
    <row r="1" spans="1:8" x14ac:dyDescent="0.25">
      <c r="A1" s="86" t="s">
        <v>267</v>
      </c>
      <c r="B1" s="86"/>
      <c r="C1" s="86"/>
      <c r="D1" s="86"/>
      <c r="E1" s="86"/>
      <c r="F1" s="86"/>
      <c r="G1" s="86"/>
    </row>
    <row r="2" spans="1:8" x14ac:dyDescent="0.25">
      <c r="A2" s="86" t="s">
        <v>0</v>
      </c>
      <c r="B2" s="86"/>
      <c r="C2" s="86"/>
      <c r="D2" s="86"/>
      <c r="E2" s="86"/>
      <c r="F2" s="86"/>
      <c r="G2" s="86"/>
    </row>
    <row r="3" spans="1:8" x14ac:dyDescent="0.25">
      <c r="A3" s="86"/>
      <c r="B3" s="86"/>
      <c r="C3" s="86"/>
      <c r="D3" s="86"/>
      <c r="E3" s="86"/>
      <c r="F3" s="86"/>
      <c r="G3" s="86"/>
    </row>
    <row r="4" spans="1:8" x14ac:dyDescent="0.25">
      <c r="C4" s="40"/>
      <c r="D4" s="40"/>
      <c r="E4" s="40"/>
      <c r="F4" s="40"/>
      <c r="G4" s="40"/>
    </row>
    <row r="5" spans="1:8" x14ac:dyDescent="0.25">
      <c r="A5" s="40" t="s">
        <v>1</v>
      </c>
      <c r="B5" s="40" t="str">
        <f>": "&amp;Input!K16</f>
        <v>: 7.1</v>
      </c>
      <c r="C5" s="50"/>
      <c r="E5" s="40"/>
      <c r="F5" s="51" t="s">
        <v>272</v>
      </c>
      <c r="G5" s="40" t="str">
        <f>": "&amp;Input!D18</f>
        <v>: 2018-2019</v>
      </c>
    </row>
    <row r="6" spans="1:8" x14ac:dyDescent="0.25">
      <c r="A6" s="40" t="s">
        <v>2</v>
      </c>
      <c r="B6" s="50" t="str">
        <f>": "&amp;Input!D16</f>
        <v>: Seni Budaya (Drawing)</v>
      </c>
      <c r="E6" s="40"/>
    </row>
    <row r="7" spans="1:8" x14ac:dyDescent="0.25">
      <c r="A7" s="40" t="s">
        <v>3</v>
      </c>
      <c r="B7" s="50" t="str">
        <f>": "&amp;Input!D15</f>
        <v>: Suparyono</v>
      </c>
      <c r="E7" s="40"/>
    </row>
    <row r="8" spans="1:8" x14ac:dyDescent="0.2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x14ac:dyDescent="0.25">
      <c r="A10" s="42">
        <v>1</v>
      </c>
      <c r="B10" s="43" t="str">
        <f>Input!B25</f>
        <v>ANGELINA YANG QI TALPES</v>
      </c>
      <c r="C10" s="42" t="str">
        <f>'Term 1'!M11</f>
        <v/>
      </c>
      <c r="D10" s="42" t="str">
        <f>'Term 2'!M11</f>
        <v/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x14ac:dyDescent="0.25">
      <c r="A11" s="42">
        <v>2</v>
      </c>
      <c r="B11" s="43" t="str">
        <f>Input!B26</f>
        <v>AUDREY MARVELLA DARMAWAN</v>
      </c>
      <c r="C11" s="42" t="str">
        <f>'Term 1'!M12</f>
        <v/>
      </c>
      <c r="D11" s="42" t="str">
        <f>'Term 2'!M12</f>
        <v/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x14ac:dyDescent="0.25">
      <c r="A12" s="42">
        <v>3</v>
      </c>
      <c r="B12" s="43" t="str">
        <f>Input!B27</f>
        <v>CHELLIN CONCETTA</v>
      </c>
      <c r="C12" s="42" t="str">
        <f>'Term 1'!M13</f>
        <v/>
      </c>
      <c r="D12" s="42" t="str">
        <f>'Term 2'!M13</f>
        <v/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x14ac:dyDescent="0.25">
      <c r="A13" s="42">
        <v>4</v>
      </c>
      <c r="B13" s="43" t="str">
        <f>Input!B28</f>
        <v>CHRISTIAN ANTHONY ROCHILI</v>
      </c>
      <c r="C13" s="42" t="str">
        <f>'Term 1'!M14</f>
        <v/>
      </c>
      <c r="D13" s="42" t="str">
        <f>'Term 2'!M14</f>
        <v/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x14ac:dyDescent="0.25">
      <c r="A14" s="42">
        <v>5</v>
      </c>
      <c r="B14" s="43" t="str">
        <f>Input!B29</f>
        <v>DAVE AZRIEL ADEEV PUTRA</v>
      </c>
      <c r="C14" s="42" t="str">
        <f>'Term 1'!M15</f>
        <v/>
      </c>
      <c r="D14" s="42" t="str">
        <f>'Term 2'!M15</f>
        <v/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x14ac:dyDescent="0.25">
      <c r="A15" s="42">
        <v>6</v>
      </c>
      <c r="B15" s="43" t="str">
        <f>Input!B30</f>
        <v>FELICIA CATHERINE</v>
      </c>
      <c r="C15" s="42" t="str">
        <f>'Term 1'!M16</f>
        <v/>
      </c>
      <c r="D15" s="42" t="str">
        <f>'Term 2'!M16</f>
        <v/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x14ac:dyDescent="0.25">
      <c r="A16" s="42">
        <v>7</v>
      </c>
      <c r="B16" s="43" t="str">
        <f>Input!B31</f>
        <v>FLORENCIA AUDREY HANSARLIE</v>
      </c>
      <c r="C16" s="42" t="str">
        <f>'Term 1'!M17</f>
        <v/>
      </c>
      <c r="D16" s="42" t="str">
        <f>'Term 2'!M17</f>
        <v/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x14ac:dyDescent="0.25">
      <c r="A17" s="42">
        <v>8</v>
      </c>
      <c r="B17" s="43" t="str">
        <f>Input!B32</f>
        <v>GABRIELLA CLARA SUBAKTI</v>
      </c>
      <c r="C17" s="42" t="str">
        <f>'Term 1'!M18</f>
        <v/>
      </c>
      <c r="D17" s="42" t="str">
        <f>'Term 2'!M18</f>
        <v/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x14ac:dyDescent="0.25">
      <c r="A18" s="42">
        <v>9</v>
      </c>
      <c r="B18" s="43" t="str">
        <f>Input!B33</f>
        <v>GREZELDA MEREDITH HARIJANTO</v>
      </c>
      <c r="C18" s="42" t="str">
        <f>'Term 1'!M19</f>
        <v/>
      </c>
      <c r="D18" s="42" t="str">
        <f>'Term 2'!M19</f>
        <v/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x14ac:dyDescent="0.25">
      <c r="A19" s="42">
        <v>10</v>
      </c>
      <c r="B19" s="43" t="str">
        <f>Input!B34</f>
        <v>IVANKA JOCELLYN GUNAWAN</v>
      </c>
      <c r="C19" s="42" t="str">
        <f>'Term 1'!M20</f>
        <v/>
      </c>
      <c r="D19" s="42" t="str">
        <f>'Term 2'!M20</f>
        <v/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x14ac:dyDescent="0.25">
      <c r="A20" s="42">
        <v>11</v>
      </c>
      <c r="B20" s="43" t="str">
        <f>Input!B35</f>
        <v>JEREMIAH LEWIS LOEDIJANTO</v>
      </c>
      <c r="C20" s="42" t="str">
        <f>'Term 1'!M21</f>
        <v/>
      </c>
      <c r="D20" s="42" t="str">
        <f>'Term 2'!M21</f>
        <v/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x14ac:dyDescent="0.25">
      <c r="A21" s="42">
        <v>12</v>
      </c>
      <c r="B21" s="43" t="str">
        <f>Input!B36</f>
        <v>JEREMY NATHANIEL ANDRIES</v>
      </c>
      <c r="C21" s="42">
        <f>'Term 1'!M22</f>
        <v>83.2</v>
      </c>
      <c r="D21" s="42" t="str">
        <f>'Term 2'!M22</f>
        <v/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x14ac:dyDescent="0.25">
      <c r="A22" s="42">
        <v>13</v>
      </c>
      <c r="B22" s="43" t="str">
        <f>Input!B37</f>
        <v>JEVON THAVEA ANJARO</v>
      </c>
      <c r="C22" s="42" t="str">
        <f>'Term 1'!M23</f>
        <v/>
      </c>
      <c r="D22" s="42" t="str">
        <f>'Term 2'!M23</f>
        <v/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x14ac:dyDescent="0.25">
      <c r="A23" s="42">
        <v>14</v>
      </c>
      <c r="B23" s="43" t="str">
        <f>Input!B38</f>
        <v>JONATHAN NEVILLE HADIWIBOWO</v>
      </c>
      <c r="C23" s="42">
        <f>'Term 1'!M24</f>
        <v>78.400000000000006</v>
      </c>
      <c r="D23" s="42" t="str">
        <f>'Term 2'!M24</f>
        <v/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x14ac:dyDescent="0.25">
      <c r="A24" s="42">
        <v>15</v>
      </c>
      <c r="B24" s="43" t="str">
        <f>Input!B39</f>
        <v>JOSHUA PHILIP WIBAWA KARTADI</v>
      </c>
      <c r="C24" s="42" t="str">
        <f>'Term 1'!M25</f>
        <v/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x14ac:dyDescent="0.25">
      <c r="A25" s="42">
        <v>16</v>
      </c>
      <c r="B25" s="43" t="str">
        <f>Input!B40</f>
        <v>KATHLEEN LINDSAY TEMANSYAH</v>
      </c>
      <c r="C25" s="42" t="str">
        <f>'Term 1'!M26</f>
        <v/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x14ac:dyDescent="0.25">
      <c r="A26" s="42">
        <v>17</v>
      </c>
      <c r="B26" s="43" t="str">
        <f>Input!B41</f>
        <v>KEVIN BRYAN SUHERMAN</v>
      </c>
      <c r="C26" s="42" t="str">
        <f>'Term 1'!M27</f>
        <v/>
      </c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>NATHANIA NAOMI ROSEMARIE</v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>PETER DAVID WIJAYA</v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>RACHEL TALISA NAFA</v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>RACHEL TERESA H.</v>
      </c>
      <c r="C30" s="42">
        <f>'Term 1'!M31</f>
        <v>82.2</v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>RUSSELL GABRIEL RISWANTO</v>
      </c>
      <c r="C31" s="42">
        <f>'Term 1'!M32</f>
        <v>77.2</v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>RYAN PATRICK LESMANA</v>
      </c>
      <c r="C32" s="42">
        <f>'Term 1'!M33</f>
        <v>78</v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>SEBASTIAN SAMUEL SETAWAN</v>
      </c>
      <c r="C33" s="42" t="str">
        <f>'Term 1'!M34</f>
        <v/>
      </c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>SHANNON VICTORIA SOLAIMAN</v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>SHARON SASMITA</v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268</v>
      </c>
      <c r="G36" s="85">
        <f ca="1">NOW()</f>
        <v>43376.642328240741</v>
      </c>
      <c r="H36" s="85"/>
      <c r="I36" s="85"/>
    </row>
    <row r="37" spans="1:9" x14ac:dyDescent="0.25">
      <c r="G37" s="44" t="s">
        <v>9</v>
      </c>
    </row>
    <row r="40" spans="1:9" x14ac:dyDescent="0.25">
      <c r="G40" s="44" t="str">
        <f>Input!D15</f>
        <v>Suparyono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sheetProtection password="C71F" sheet="1" objects="1" scenarios="1"/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2018-10-03T08:32:57Z</dcterms:modified>
</cp:coreProperties>
</file>