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11" documentId="8_{8528B792-8EF4-4DAB-B5A1-D9D40BBA2618}" xr6:coauthVersionLast="36" xr6:coauthVersionMax="36" xr10:uidLastSave="{A53E0042-E03B-468B-9F54-FD9362D8B193}"/>
  <bookViews>
    <workbookView xWindow="8030" yWindow="470" windowWidth="10360" windowHeight="8740" activeTab="2" xr2:uid="{00000000-000D-0000-FFFF-FFFF00000000}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7" i="1" l="1"/>
  <c r="G12" i="1"/>
  <c r="M168" i="1"/>
  <c r="G13" i="1"/>
  <c r="M169" i="1"/>
  <c r="G14" i="1"/>
  <c r="M170" i="1"/>
  <c r="G15" i="1"/>
  <c r="M171" i="1"/>
  <c r="G16" i="1"/>
  <c r="M172" i="1"/>
  <c r="G17" i="1"/>
  <c r="M173" i="1"/>
  <c r="G18" i="1"/>
  <c r="M174" i="1"/>
  <c r="G19" i="1"/>
  <c r="M175" i="1"/>
  <c r="G20" i="1"/>
  <c r="M176" i="1"/>
  <c r="G21" i="1"/>
  <c r="M177" i="1"/>
  <c r="G22" i="1"/>
  <c r="M178" i="1"/>
  <c r="M179" i="1"/>
  <c r="G24" i="1"/>
  <c r="M180" i="1"/>
  <c r="G25" i="1"/>
  <c r="M181" i="1"/>
  <c r="G26" i="1"/>
  <c r="M182" i="1"/>
  <c r="G27" i="1"/>
  <c r="M183" i="1"/>
  <c r="G28" i="1"/>
  <c r="M184" i="1"/>
  <c r="G29" i="1"/>
  <c r="M185" i="1"/>
  <c r="G30" i="1"/>
  <c r="M186" i="1"/>
  <c r="G31" i="1"/>
  <c r="M187" i="1"/>
  <c r="G32" i="1"/>
  <c r="M188" i="1"/>
  <c r="G33" i="1"/>
  <c r="M189" i="1"/>
  <c r="G34" i="1"/>
  <c r="G35" i="1"/>
  <c r="G36" i="1"/>
  <c r="M136" i="1"/>
  <c r="F12" i="1"/>
  <c r="M137" i="1"/>
  <c r="F13" i="1"/>
  <c r="M138" i="1"/>
  <c r="F14" i="1"/>
  <c r="M139" i="1"/>
  <c r="F15" i="1"/>
  <c r="M140" i="1"/>
  <c r="F16" i="1"/>
  <c r="M141" i="1"/>
  <c r="F17" i="1"/>
  <c r="M142" i="1"/>
  <c r="F18" i="1"/>
  <c r="M143" i="1"/>
  <c r="F19" i="1"/>
  <c r="M144" i="1"/>
  <c r="F20" i="1"/>
  <c r="M145" i="1"/>
  <c r="F21" i="1"/>
  <c r="M146" i="1"/>
  <c r="F22" i="1"/>
  <c r="M147" i="1"/>
  <c r="M148" i="1"/>
  <c r="F24" i="1"/>
  <c r="M149" i="1"/>
  <c r="F25" i="1"/>
  <c r="M150" i="1"/>
  <c r="F26" i="1"/>
  <c r="M151" i="1"/>
  <c r="F27" i="1"/>
  <c r="M152" i="1"/>
  <c r="F28" i="1"/>
  <c r="M153" i="1"/>
  <c r="F29" i="1"/>
  <c r="M154" i="1"/>
  <c r="F30" i="1"/>
  <c r="M155" i="1"/>
  <c r="F31" i="1"/>
  <c r="M156" i="1"/>
  <c r="F32" i="1"/>
  <c r="M157" i="1"/>
  <c r="F33" i="1"/>
  <c r="M158" i="1"/>
  <c r="F34" i="1"/>
  <c r="F35" i="1"/>
  <c r="F36" i="1"/>
  <c r="M105" i="1"/>
  <c r="E12" i="1"/>
  <c r="M106" i="1"/>
  <c r="E13" i="1"/>
  <c r="M107" i="1"/>
  <c r="E14" i="1"/>
  <c r="M108" i="1"/>
  <c r="E15" i="1"/>
  <c r="M109" i="1"/>
  <c r="E16" i="1"/>
  <c r="M110" i="1"/>
  <c r="E17" i="1"/>
  <c r="M111" i="1"/>
  <c r="E18" i="1"/>
  <c r="M112" i="1"/>
  <c r="E19" i="1"/>
  <c r="M113" i="1"/>
  <c r="E20" i="1"/>
  <c r="M114" i="1"/>
  <c r="E21" i="1"/>
  <c r="M115" i="1"/>
  <c r="E22" i="1"/>
  <c r="M116" i="1"/>
  <c r="M117" i="1"/>
  <c r="E24" i="1"/>
  <c r="M118" i="1"/>
  <c r="E25" i="1"/>
  <c r="M119" i="1"/>
  <c r="E26" i="1"/>
  <c r="M120" i="1"/>
  <c r="E27" i="1"/>
  <c r="M121" i="1"/>
  <c r="E28" i="1"/>
  <c r="M122" i="1"/>
  <c r="E29" i="1"/>
  <c r="M123" i="1"/>
  <c r="E30" i="1"/>
  <c r="M124" i="1"/>
  <c r="E31" i="1"/>
  <c r="M125" i="1"/>
  <c r="E32" i="1"/>
  <c r="M126" i="1"/>
  <c r="E33" i="1"/>
  <c r="M127" i="1"/>
  <c r="E34" i="1"/>
  <c r="E35" i="1"/>
  <c r="E36" i="1"/>
  <c r="M74" i="1"/>
  <c r="D12" i="1"/>
  <c r="M75" i="1"/>
  <c r="D13" i="1"/>
  <c r="M76" i="1"/>
  <c r="D14" i="1"/>
  <c r="M77" i="1"/>
  <c r="D15" i="1"/>
  <c r="M78" i="1"/>
  <c r="D16" i="1"/>
  <c r="M79" i="1"/>
  <c r="D17" i="1"/>
  <c r="M80" i="1"/>
  <c r="D18" i="1"/>
  <c r="M81" i="1"/>
  <c r="D19" i="1"/>
  <c r="M82" i="1"/>
  <c r="D20" i="1"/>
  <c r="M83" i="1"/>
  <c r="D21" i="1"/>
  <c r="M84" i="1"/>
  <c r="D22" i="1"/>
  <c r="M85" i="1"/>
  <c r="D23" i="1"/>
  <c r="M86" i="1"/>
  <c r="D24" i="1"/>
  <c r="M87" i="1"/>
  <c r="D25" i="1"/>
  <c r="M88" i="1"/>
  <c r="D26" i="1"/>
  <c r="M89" i="1"/>
  <c r="D27" i="1"/>
  <c r="M90" i="1"/>
  <c r="D28" i="1"/>
  <c r="M91" i="1"/>
  <c r="D29" i="1"/>
  <c r="M92" i="1"/>
  <c r="D30" i="1"/>
  <c r="M93" i="1"/>
  <c r="D31" i="1"/>
  <c r="M94" i="1"/>
  <c r="D32" i="1"/>
  <c r="M95" i="1"/>
  <c r="D33" i="1"/>
  <c r="M96" i="1"/>
  <c r="D34" i="1"/>
  <c r="D35" i="1"/>
  <c r="D36" i="1"/>
  <c r="M43" i="1"/>
  <c r="C12" i="1"/>
  <c r="M44" i="1"/>
  <c r="C13" i="1"/>
  <c r="M45" i="1"/>
  <c r="C14" i="1"/>
  <c r="M46" i="1"/>
  <c r="C15" i="1"/>
  <c r="M47" i="1"/>
  <c r="C16" i="1"/>
  <c r="M48" i="1"/>
  <c r="C17" i="1"/>
  <c r="M49" i="1"/>
  <c r="C18" i="1"/>
  <c r="M50" i="1"/>
  <c r="C19" i="1"/>
  <c r="M51" i="1"/>
  <c r="C20" i="1"/>
  <c r="M52" i="1"/>
  <c r="C21" i="1"/>
  <c r="M53" i="1"/>
  <c r="C22" i="1"/>
  <c r="M54" i="1"/>
  <c r="C23" i="1"/>
  <c r="M55" i="1"/>
  <c r="C24" i="1"/>
  <c r="M56" i="1"/>
  <c r="C25" i="1"/>
  <c r="M57" i="1"/>
  <c r="C26" i="1"/>
  <c r="M58" i="1"/>
  <c r="C27" i="1"/>
  <c r="M59" i="1"/>
  <c r="C28" i="1"/>
  <c r="M60" i="1"/>
  <c r="C29" i="1"/>
  <c r="M61" i="1"/>
  <c r="C30" i="1"/>
  <c r="M62" i="1"/>
  <c r="C31" i="1"/>
  <c r="M63" i="1"/>
  <c r="C32" i="1"/>
  <c r="M64" i="1"/>
  <c r="C33" i="1"/>
  <c r="M65" i="1"/>
  <c r="C34" i="1"/>
  <c r="C35" i="1"/>
  <c r="C36" i="1"/>
  <c r="N10" i="3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M191" i="1"/>
  <c r="F34" i="4"/>
  <c r="F35" i="4"/>
  <c r="M159" i="1"/>
  <c r="M160" i="1"/>
  <c r="E35" i="2"/>
  <c r="E34" i="3"/>
  <c r="E36" i="3"/>
  <c r="M128" i="1"/>
  <c r="M129" i="1"/>
  <c r="D36" i="3"/>
  <c r="C36" i="4"/>
  <c r="M97" i="1"/>
  <c r="M98" i="1"/>
  <c r="C35" i="2"/>
  <c r="C36" i="2"/>
  <c r="C36" i="3"/>
  <c r="C35" i="4"/>
  <c r="M66" i="1"/>
  <c r="M67" i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M35" i="1"/>
  <c r="C34" i="5" s="1"/>
  <c r="G34" i="5" s="1"/>
  <c r="H34" i="5" s="1"/>
  <c r="M36" i="4"/>
  <c r="F35" i="5"/>
  <c r="M35" i="3"/>
  <c r="E34" i="5"/>
  <c r="M36" i="3"/>
  <c r="E35" i="5"/>
  <c r="M35" i="2"/>
  <c r="D34" i="5"/>
  <c r="M36" i="1"/>
  <c r="C35" i="5" s="1"/>
  <c r="G35" i="5" s="1"/>
  <c r="H35" i="5" s="1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66" i="1"/>
  <c r="G11" i="1"/>
  <c r="M135" i="1"/>
  <c r="F11" i="1"/>
  <c r="M34" i="1"/>
  <c r="C33" i="5" s="1"/>
  <c r="G33" i="5" s="1"/>
  <c r="H33" i="5" s="1"/>
  <c r="M104" i="1"/>
  <c r="E11" i="1"/>
  <c r="M73" i="1"/>
  <c r="D11" i="1"/>
  <c r="M42" i="1"/>
  <c r="C11" i="1"/>
  <c r="M11" i="4"/>
  <c r="B191" i="1"/>
  <c r="B160" i="1"/>
  <c r="B67" i="1"/>
  <c r="B129" i="1"/>
  <c r="B98" i="1"/>
  <c r="M30" i="4"/>
  <c r="D33" i="5"/>
  <c r="M16" i="1"/>
  <c r="C15" i="5" s="1"/>
  <c r="G15" i="5" s="1"/>
  <c r="H15" i="5" s="1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24" i="1"/>
  <c r="C23" i="5" s="1"/>
  <c r="G23" i="5" s="1"/>
  <c r="H23" i="5" s="1"/>
  <c r="M12" i="1"/>
  <c r="C11" i="5" s="1"/>
  <c r="G11" i="5" s="1"/>
  <c r="H11" i="5" s="1"/>
  <c r="M31" i="1"/>
  <c r="C30" i="5" s="1"/>
  <c r="G30" i="5" s="1"/>
  <c r="H30" i="5" s="1"/>
  <c r="M32" i="1"/>
  <c r="C31" i="5" s="1"/>
  <c r="G31" i="5" s="1"/>
  <c r="H31" i="5" s="1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 s="1"/>
  <c r="G27" i="5" s="1"/>
  <c r="H27" i="5" s="1"/>
  <c r="M20" i="1"/>
  <c r="C19" i="5" s="1"/>
  <c r="G19" i="5" s="1"/>
  <c r="H19" i="5" s="1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1"/>
  <c r="C10" i="5" s="1"/>
  <c r="G10" i="5" s="1"/>
  <c r="H10" i="5" s="1"/>
  <c r="M27" i="1"/>
  <c r="C26" i="5"/>
  <c r="G26" i="5" s="1"/>
  <c r="H26" i="5" s="1"/>
  <c r="M23" i="1"/>
  <c r="C22" i="5" s="1"/>
  <c r="G22" i="5" s="1"/>
  <c r="H22" i="5" s="1"/>
  <c r="M19" i="1"/>
  <c r="C18" i="5" s="1"/>
  <c r="G18" i="5" s="1"/>
  <c r="H18" i="5" s="1"/>
  <c r="M15" i="1"/>
  <c r="C14" i="5"/>
  <c r="G14" i="5" s="1"/>
  <c r="H14" i="5" s="1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/>
  <c r="G29" i="5" s="1"/>
  <c r="H29" i="5" s="1"/>
  <c r="M26" i="1"/>
  <c r="C25" i="5" s="1"/>
  <c r="G25" i="5" s="1"/>
  <c r="H25" i="5" s="1"/>
  <c r="M22" i="1"/>
  <c r="C21" i="5"/>
  <c r="M18" i="1"/>
  <c r="C17" i="5" s="1"/>
  <c r="G17" i="5" s="1"/>
  <c r="H17" i="5" s="1"/>
  <c r="M14" i="1"/>
  <c r="C13" i="5" s="1"/>
  <c r="G13" i="5" s="1"/>
  <c r="H13" i="5" s="1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33" i="1"/>
  <c r="C32" i="5" s="1"/>
  <c r="G32" i="5" s="1"/>
  <c r="H32" i="5" s="1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M29" i="1"/>
  <c r="C28" i="5" s="1"/>
  <c r="G28" i="5" s="1"/>
  <c r="H28" i="5" s="1"/>
  <c r="M25" i="1"/>
  <c r="C24" i="5" s="1"/>
  <c r="G24" i="5" s="1"/>
  <c r="H24" i="5" s="1"/>
  <c r="M21" i="1"/>
  <c r="C20" i="5" s="1"/>
  <c r="G20" i="5" s="1"/>
  <c r="H20" i="5" s="1"/>
  <c r="M17" i="1"/>
  <c r="C16" i="5" s="1"/>
  <c r="G16" i="5" s="1"/>
  <c r="H16" i="5" s="1"/>
  <c r="M13" i="1"/>
  <c r="C12" i="5" s="1"/>
  <c r="G12" i="5" s="1"/>
  <c r="H12" i="5" s="1"/>
  <c r="F10" i="5"/>
  <c r="C7" i="1"/>
  <c r="C6" i="1"/>
  <c r="C5" i="1"/>
  <c r="B7" i="5"/>
  <c r="B6" i="5"/>
  <c r="B5" i="5"/>
  <c r="G5" i="5"/>
  <c r="L6" i="1"/>
  <c r="B30" i="5"/>
  <c r="B31" i="5"/>
  <c r="B32" i="5"/>
  <c r="B33" i="5"/>
  <c r="B34" i="1"/>
  <c r="B65" i="1"/>
  <c r="B34" i="5"/>
  <c r="B35" i="1"/>
  <c r="G21" i="5"/>
  <c r="H21" i="5" s="1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D1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10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<sst xmlns="http://schemas.openxmlformats.org/spreadsheetml/2006/main" count="599" uniqueCount="487">
  <si>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</si>
  <si>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</si>
  <si>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</si>
  <si>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</si>
  <si>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</si>
  <si>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</si>
  <si>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</si>
  <si>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</si>
  <si>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</si>
  <si>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</si>
  <si>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</si>
  <si>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</si>
  <si>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</si>
  <si>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</si>
  <si>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</si>
  <si>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</si>
  <si>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</si>
  <si>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</si>
  <si>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</si>
  <si>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</si>
  <si>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</si>
  <si>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</si>
  <si>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</si>
  <si>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</si>
  <si>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</si>
  <si>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</si>
  <si>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</si>
  <si>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</si>
  <si>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</si>
  <si>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</si>
  <si>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</si>
  <si>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</si>
  <si>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</si>
  <si>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</si>
  <si>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</si>
  <si>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</si>
  <si>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</si>
  <si>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</si>
  <si>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</si>
  <si>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</si>
  <si>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</si>
  <si>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</si>
  <si>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</si>
  <si>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</si>
  <si>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</si>
  <si>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</si>
  <si>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</si>
  <si>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</si>
  <si>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</si>
  <si>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</si>
  <si>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</si>
  <si>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</si>
  <si>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</si>
  <si>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</si>
  <si>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</si>
  <si>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</si>
  <si>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</si>
  <si>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</si>
  <si>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</si>
  <si>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</si>
  <si>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</si>
  <si>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</si>
  <si>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</si>
  <si>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</si>
  <si>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</si>
  <si>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</si>
  <si>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</si>
  <si>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</si>
  <si>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</si>
  <si>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</si>
  <si>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</si>
  <si>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</si>
  <si>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</si>
  <si>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</si>
  <si>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</si>
  <si>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</si>
  <si>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</si>
  <si>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</si>
  <si>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</si>
  <si>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</si>
  <si>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</si>
  <si>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</si>
  <si>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</si>
  <si>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</si>
  <si>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</si>
  <si>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</si>
  <si>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</si>
  <si>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</si>
  <si>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</si>
  <si>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</si>
  <si>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</si>
  <si>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</si>
  <si>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</si>
  <si>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</si>
  <si>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</si>
  <si>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</si>
  <si>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</si>
  <si>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</si>
  <si>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</si>
  <si>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</si>
  <si>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</si>
  <si>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</si>
  <si>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</si>
  <si>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</si>
  <si>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</si>
  <si>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</si>
  <si>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</si>
  <si>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</si>
  <si>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</si>
  <si>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</si>
  <si>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</si>
  <si>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</si>
  <si>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</si>
  <si>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</si>
  <si>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</si>
  <si>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</si>
  <si>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</si>
  <si>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</si>
  <si>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</si>
  <si>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</si>
  <si>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</si>
  <si>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</si>
  <si>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</si>
  <si>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</si>
  <si>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</si>
  <si>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</si>
  <si>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</si>
  <si>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</si>
  <si>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</si>
  <si>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</si>
  <si>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</si>
  <si>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</si>
  <si>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</si>
  <si>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</si>
  <si>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</si>
  <si>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</si>
  <si>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</si>
  <si>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</si>
  <si>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</si>
  <si>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</si>
  <si>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</si>
  <si>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</si>
  <si>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</si>
  <si>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</si>
  <si>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</si>
  <si>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</si>
  <si>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</si>
  <si>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</si>
  <si>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</si>
  <si>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</si>
  <si>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</si>
  <si>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</si>
  <si>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</si>
  <si>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</si>
  <si>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</si>
  <si>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</si>
  <si>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</si>
  <si>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</si>
  <si>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</si>
  <si>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</si>
  <si>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</si>
  <si>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</si>
  <si>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</si>
  <si>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</si>
  <si>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</si>
  <si>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</si>
  <si>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</si>
  <si>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</si>
  <si>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</si>
  <si>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</si>
  <si>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</si>
  <si>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</si>
  <si>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</si>
  <si>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</si>
  <si>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</si>
  <si>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</si>
  <si>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</si>
  <si>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</si>
  <si>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</si>
  <si>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</si>
  <si>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</si>
  <si>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</si>
  <si>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</si>
  <si>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</si>
  <si>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</si>
  <si>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</si>
  <si>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</si>
  <si>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</si>
  <si>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</si>
  <si>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</si>
  <si>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</si>
  <si>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</si>
  <si>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</si>
  <si>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</si>
  <si>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</si>
  <si>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</si>
  <si>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</si>
  <si>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</si>
  <si>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</si>
  <si>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</si>
  <si>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</si>
  <si>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</si>
  <si>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</si>
  <si>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</si>
  <si>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</si>
  <si>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</si>
  <si>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</si>
  <si>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</si>
  <si>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</si>
  <si>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</si>
  <si>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</si>
  <si>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</si>
  <si>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</si>
  <si>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</si>
  <si>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</si>
  <si>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</si>
  <si>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</si>
  <si>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</si>
  <si>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</si>
  <si>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</si>
  <si>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</si>
  <si>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</si>
  <si>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</si>
  <si>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</si>
  <si>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</si>
  <si>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</si>
  <si>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</si>
  <si>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</si>
  <si>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</si>
  <si>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</si>
  <si>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</si>
  <si>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</si>
  <si>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</si>
  <si>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</si>
  <si>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</si>
  <si>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</si>
  <si>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</si>
  <si>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</si>
  <si>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</si>
  <si>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</si>
  <si>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</si>
  <si>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</si>
  <si>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</si>
  <si>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</si>
  <si>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</si>
  <si>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</si>
  <si>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</si>
  <si>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</si>
  <si>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</si>
  <si>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</si>
  <si>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</si>
  <si>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</si>
  <si>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</si>
  <si>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</si>
  <si>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</si>
  <si>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</si>
  <si>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</si>
  <si>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</si>
  <si>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</si>
  <si>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</si>
  <si>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</si>
  <si>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</si>
  <si>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</si>
  <si>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</si>
  <si>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</si>
  <si>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</si>
  <si>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</si>
  <si>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</si>
  <si>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</si>
  <si>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</si>
  <si>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</si>
  <si>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</si>
  <si>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</si>
  <si>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</si>
  <si>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</si>
  <si>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</si>
  <si>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</si>
  <si>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</si>
  <si>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</si>
  <si>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</si>
  <si>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</si>
  <si>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</si>
  <si>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</si>
  <si>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</si>
  <si>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</si>
  <si>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</si>
  <si>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</si>
  <si>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</si>
  <si>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</si>
  <si>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</si>
  <si>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</si>
  <si>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</si>
  <si>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</si>
  <si>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</si>
  <si>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</si>
  <si>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</si>
  <si>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</si>
  <si>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</si>
  <si>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</si>
  <si>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</si>
  <si>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</si>
  <si>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</si>
  <si>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</si>
  <si>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</si>
  <si>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</si>
  <si>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</si>
  <si>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</si>
  <si>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</si>
  <si>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</si>
  <si>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</si>
  <si>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</si>
  <si>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</si>
  <si>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</si>
  <si>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</si>
  <si>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</si>
  <si>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</si>
  <si>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</si>
  <si>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</si>
  <si>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</si>
  <si>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</si>
  <si>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</si>
  <si>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</si>
  <si>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</si>
  <si>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</si>
  <si>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</si>
  <si>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</si>
  <si>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</si>
  <si>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</si>
  <si>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</si>
  <si>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</si>
  <si>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</si>
  <si>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</si>
  <si>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</si>
  <si>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</si>
  <si>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</si>
  <si>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</si>
  <si>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</si>
  <si>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</si>
  <si>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</si>
  <si>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</si>
  <si>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</si>
  <si>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</si>
  <si>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</si>
  <si>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</si>
  <si>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</si>
  <si>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</si>
  <si>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</si>
  <si>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</si>
  <si>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</si>
  <si>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</si>
  <si>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</si>
  <si>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</si>
  <si>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</si>
  <si>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</si>
  <si>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</si>
  <si>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</si>
  <si>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</si>
  <si>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</si>
  <si>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</si>
  <si>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</si>
  <si>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</si>
  <si>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</si>
  <si>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</si>
  <si>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</si>
  <si>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</si>
  <si>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</si>
  <si>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</si>
  <si>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</si>
  <si>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</si>
  <si>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</si>
  <si>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</si>
  <si>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</si>
  <si>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</si>
  <si>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</si>
  <si>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</si>
  <si>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</si>
  <si>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</si>
  <si>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</si>
  <si>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</si>
  <si>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</si>
  <si>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</si>
  <si>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</si>
  <si>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</si>
  <si>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</si>
  <si>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</si>
  <si>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</si>
  <si>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</si>
  <si>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</si>
  <si>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</si>
  <si>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</si>
  <si>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</si>
  <si>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</si>
  <si>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</si>
  <si>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</si>
  <si>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</si>
  <si>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</si>
  <si>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</si>
  <si>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</si>
  <si>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</si>
  <si>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</si>
  <si>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</si>
  <si>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</si>
  <si>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</si>
  <si>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</si>
  <si>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</si>
  <si>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</si>
  <si>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</si>
  <si>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</si>
  <si>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</si>
  <si>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</si>
  <si>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</si>
  <si>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</si>
  <si>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</si>
  <si>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</si>
  <si>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</si>
  <si>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</si>
  <si>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</si>
  <si>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</si>
  <si>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</si>
  <si>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</si>
  <si>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</si>
  <si>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</si>
  <si>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</si>
  <si>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</si>
  <si>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</si>
  <si>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</si>
  <si>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</si>
  <si>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</si>
  <si>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</si>
  <si>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</si>
  <si>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</si>
  <si>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</si>
  <si>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</si>
  <si>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</si>
  <si>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</si>
  <si>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</si>
  <si>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</si>
  <si>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</si>
  <si>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</si>
  <si>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</si>
  <si>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</si>
  <si>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</si>
  <si>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</si>
  <si>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</si>
  <si>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</si>
  <si>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</si>
  <si>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</si>
  <si>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</si>
  <si>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</si>
  <si>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</si>
  <si>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</si>
  <si>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</si>
  <si>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</si>
  <si>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</si>
  <si>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</si>
  <si>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</si>
  <si>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</si>
  <si>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</si>
  <si>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</si>
  <si>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</si>
  <si>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</si>
  <si>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</si>
  <si>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</si>
  <si>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</si>
  <si>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</si>
  <si>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</si>
  <si>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</si>
  <si>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</si>
  <si>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</si>
  <si>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</si>
  <si>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</si>
  <si>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</si>
  <si>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</si>
  <si>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</si>
  <si>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</si>
  <si>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</si>
  <si>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</si>
  <si>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</si>
  <si>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</si>
  <si>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</si>
  <si>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</si>
  <si>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</si>
  <si>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</si>
  <si>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</si>
  <si>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</si>
  <si>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Henky Prionggo</t>
  </si>
  <si>
    <t>Seni Budaya (Choir)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</si>
</sst>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1" fontId="0" fillId="0" borderId="1" xfId="0" applyNumberFormat="1" applyBorder="1" applyAlignment="1" applyProtection="1">
      <alignment horizontal="center"/>
      <protection locked="0" hidden="1"/>
    </xf>
    <xf numFmtId="165" fontId="1" fillId="0" borderId="1" xfId="0" applyNumberFormat="1" applyFont="1" applyBorder="1" applyAlignment="1" applyProtection="1">
      <alignment horizontal="center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51"/>
  <sheetViews>
    <sheetView topLeftCell="D3" zoomScaleNormal="100" zoomScaleSheetLayoutView="110" workbookViewId="0">
      <selection activeCell="K16" sqref="K16"/>
    </sheetView>
  </sheetViews>
  <sheetFormatPr defaultColWidth="9.08984375" defaultRowHeight="14.5" x14ac:dyDescent="0.35"/>
  <cols>
    <col min="1" max="1" width="9.08984375" style="3"/>
    <col min="2" max="2" width="29.36328125" style="3" customWidth="1"/>
    <col min="3" max="3" width="3.6328125" style="5" customWidth="1"/>
    <col min="4" max="8" width="9.08984375" style="3"/>
    <col min="9" max="9" width="11.54296875" style="3" customWidth="1"/>
    <col min="10" max="10" width="9.08984375" style="3"/>
    <col min="11" max="11" width="12.1796875" style="3" customWidth="1"/>
    <col min="12" max="16" width="9.08984375" style="3"/>
    <col min="17" max="29" width="30.6328125" style="3" customWidth="1"/>
    <col min="30" max="41" width="27.6328125" style="3" customWidth="1"/>
    <col min="42" max="16384" width="9.08984375" style="3"/>
  </cols>
  <sheetData>
    <row r="2" spans="2:15" ht="34.5" x14ac:dyDescent="0.65">
      <c r="B2" s="80" t="s">
        <v>20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2"/>
    </row>
    <row r="3" spans="2:15" ht="44.5" x14ac:dyDescent="0.85">
      <c r="B3" s="81" t="s">
        <v>21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4"/>
    </row>
    <row r="14" spans="2:15" ht="15" thickBot="1" x14ac:dyDescent="0.4"/>
    <row r="15" spans="2:15" s="13" customFormat="1" ht="23.5" x14ac:dyDescent="0.55000000000000004">
      <c r="B15" s="6" t="s">
        <v>22</v>
      </c>
      <c r="C15" s="7" t="s">
        <v>8</v>
      </c>
      <c r="D15" s="82" t="s">
        <v>485</v>
      </c>
      <c r="E15" s="82"/>
      <c r="F15" s="82"/>
      <c r="G15" s="82"/>
      <c r="H15" s="82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5" x14ac:dyDescent="0.55000000000000004">
      <c r="B16" s="14" t="s">
        <v>25</v>
      </c>
      <c r="C16" s="15" t="s">
        <v>8</v>
      </c>
      <c r="D16" s="83" t="s">
        <v>486</v>
      </c>
      <c r="E16" s="83"/>
      <c r="F16" s="83"/>
      <c r="G16" s="83"/>
      <c r="H16" s="83"/>
      <c r="I16" s="16" t="s">
        <v>26</v>
      </c>
      <c r="J16" s="15" t="s">
        <v>8</v>
      </c>
      <c r="K16" s="17">
        <v>9.1999999999999993</v>
      </c>
      <c r="L16" s="18"/>
      <c r="M16" s="18"/>
      <c r="N16" s="19"/>
      <c r="O16" s="12"/>
    </row>
    <row r="17" spans="1:41" s="13" customFormat="1" ht="30" customHeight="1" x14ac:dyDescent="0.55000000000000004">
      <c r="B17" s="37"/>
      <c r="C17" s="35"/>
      <c r="D17" s="84" t="s">
        <v>27</v>
      </c>
      <c r="E17" s="84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6">
      <c r="B18" s="21" t="s">
        <v>28</v>
      </c>
      <c r="C18" s="22" t="s">
        <v>8</v>
      </c>
      <c r="D18" s="79" t="s">
        <v>271</v>
      </c>
      <c r="E18" s="79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3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35">
      <c r="A25" s="28">
        <v>1</v>
      </c>
      <c r="B25" s="29" t="str">
        <f t="shared" ref="B25:B50" si="1">IF(HLOOKUP($K$16,Daftar_Siswa,A25+1,FALSE)&lt;&gt;0,HLOOKUP($K$16,Daftar_Siswa,A25+1,FALSE),"")</f>
        <v>ANDREW ANGGITO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35">
      <c r="A26" s="28">
        <v>2</v>
      </c>
      <c r="B26" s="29" t="str">
        <f t="shared" si="1"/>
        <v>CHRISTY OLIVIA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35">
      <c r="A27" s="28">
        <v>3</v>
      </c>
      <c r="B27" s="29" t="str">
        <f t="shared" si="1"/>
        <v>DEA ESTERINA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35">
      <c r="A28" s="28">
        <v>4</v>
      </c>
      <c r="B28" s="29" t="str">
        <f t="shared" si="1"/>
        <v>GEMILANG FRIYAN FINN PAKPAHAN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35">
      <c r="A29" s="28">
        <v>5</v>
      </c>
      <c r="B29" s="29" t="str">
        <f t="shared" si="1"/>
        <v>GIOVANNA BRENDA TANUBRATA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35">
      <c r="A30" s="28">
        <v>6</v>
      </c>
      <c r="B30" s="29" t="str">
        <f t="shared" si="1"/>
        <v>JONATHAN KENNETH WIJAYA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35">
      <c r="A31" s="28">
        <v>7</v>
      </c>
      <c r="B31" s="29" t="str">
        <f t="shared" si="1"/>
        <v>KATHLEEN ISABELLA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35">
      <c r="A32" s="28">
        <v>8</v>
      </c>
      <c r="B32" s="29" t="str">
        <f t="shared" si="1"/>
        <v>KENDREW KYNE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35">
      <c r="A33" s="28">
        <v>9</v>
      </c>
      <c r="B33" s="29" t="str">
        <f t="shared" si="1"/>
        <v>MATTHEW BUDHI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35">
      <c r="A34" s="28">
        <v>10</v>
      </c>
      <c r="B34" s="29" t="str">
        <f t="shared" si="1"/>
        <v>MICHELLE FIDELIA HARTONO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35">
      <c r="A35" s="28">
        <v>11</v>
      </c>
      <c r="B35" s="29" t="str">
        <f t="shared" si="1"/>
        <v>NATASHA GAVRILA KARYADI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35">
      <c r="A36" s="28">
        <v>12</v>
      </c>
      <c r="B36" s="29" t="str">
        <f t="shared" si="1"/>
        <v>NATHAN WIDJAJA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35">
      <c r="A37" s="28">
        <v>13</v>
      </c>
      <c r="B37" s="29" t="str">
        <f t="shared" si="1"/>
        <v>NATHANAEL NOBELIUS IVASHKA</v>
      </c>
      <c r="AK37" s="31"/>
      <c r="AL37" s="1"/>
      <c r="AM37" s="1"/>
      <c r="AN37" s="1"/>
      <c r="AO37" s="1"/>
    </row>
    <row r="38" spans="1:41" hidden="1" x14ac:dyDescent="0.35">
      <c r="A38" s="28">
        <v>14</v>
      </c>
      <c r="B38" s="29" t="str">
        <f t="shared" si="1"/>
        <v>PATRICK WILLIAM KURNIAWAN</v>
      </c>
      <c r="AK38" s="1"/>
      <c r="AL38" s="1"/>
      <c r="AM38" s="1"/>
      <c r="AN38" s="1"/>
      <c r="AO38" s="1"/>
    </row>
    <row r="39" spans="1:41" hidden="1" x14ac:dyDescent="0.35">
      <c r="A39" s="28">
        <v>15</v>
      </c>
      <c r="B39" s="29" t="str">
        <f t="shared" si="1"/>
        <v>REFAYA ALODYA MYRON</v>
      </c>
      <c r="AK39" s="31"/>
      <c r="AL39" s="1"/>
      <c r="AM39" s="1"/>
      <c r="AN39" s="1"/>
      <c r="AO39" s="1"/>
    </row>
    <row r="40" spans="1:41" hidden="1" x14ac:dyDescent="0.35">
      <c r="A40" s="28">
        <v>16</v>
      </c>
      <c r="B40" s="29" t="str">
        <f t="shared" si="1"/>
        <v>SHERINE HANS JOCELYNE</v>
      </c>
      <c r="AK40" s="31"/>
      <c r="AL40" s="31"/>
      <c r="AM40" s="33"/>
      <c r="AN40" s="33"/>
      <c r="AO40" s="1"/>
    </row>
    <row r="41" spans="1:41" hidden="1" x14ac:dyDescent="0.35">
      <c r="A41" s="28">
        <v>17</v>
      </c>
      <c r="B41" s="29" t="str">
        <f t="shared" si="1"/>
        <v>SOVIOLA GRACIA GINAT</v>
      </c>
      <c r="AK41" s="31"/>
      <c r="AL41" s="31"/>
      <c r="AM41" s="33"/>
      <c r="AN41" s="33"/>
      <c r="AO41" s="1"/>
    </row>
    <row r="42" spans="1:41" hidden="1" x14ac:dyDescent="0.35">
      <c r="A42" s="28">
        <v>18</v>
      </c>
      <c r="B42" s="29" t="str">
        <f t="shared" si="1"/>
        <v>STEPHEN CHRISTIAN SUIWINATA</v>
      </c>
      <c r="AK42" s="31"/>
      <c r="AL42" s="31"/>
      <c r="AM42" s="33"/>
      <c r="AN42" s="33"/>
      <c r="AO42" s="1"/>
    </row>
    <row r="43" spans="1:41" hidden="1" x14ac:dyDescent="0.35">
      <c r="A43" s="28">
        <v>19</v>
      </c>
      <c r="B43" s="29" t="str">
        <f t="shared" si="1"/>
        <v>THERESIA AUDREY KENANYA</v>
      </c>
      <c r="AK43" s="32"/>
      <c r="AL43" s="31"/>
      <c r="AM43" s="33"/>
      <c r="AN43" s="33"/>
      <c r="AO43" s="1"/>
    </row>
    <row r="44" spans="1:41" hidden="1" x14ac:dyDescent="0.35">
      <c r="A44" s="28">
        <v>20</v>
      </c>
      <c r="B44" s="29" t="str">
        <f t="shared" si="1"/>
        <v>VANIA FELISHA HILLARY HALIM</v>
      </c>
      <c r="AK44" s="32"/>
      <c r="AL44" s="31"/>
      <c r="AM44" s="33"/>
      <c r="AN44" s="33"/>
      <c r="AO44" s="1"/>
    </row>
    <row r="45" spans="1:41" hidden="1" x14ac:dyDescent="0.35">
      <c r="A45" s="28">
        <v>21</v>
      </c>
      <c r="B45" s="29" t="str">
        <f t="shared" si="1"/>
        <v xml:space="preserve">WILLIAM EZRA </v>
      </c>
      <c r="AK45" s="32"/>
      <c r="AL45" s="31"/>
      <c r="AM45" s="33"/>
      <c r="AN45" s="33"/>
      <c r="AO45" s="1"/>
    </row>
    <row r="46" spans="1:41" hidden="1" x14ac:dyDescent="0.35">
      <c r="A46" s="28">
        <v>22</v>
      </c>
      <c r="B46" s="29" t="str">
        <f t="shared" si="1"/>
        <v>WILLIAM NATHANAEL SANTOSO</v>
      </c>
      <c r="AK46" s="32"/>
      <c r="AL46" s="31"/>
      <c r="AM46" s="33"/>
      <c r="AN46" s="33"/>
      <c r="AO46" s="1"/>
    </row>
    <row r="47" spans="1:41" hidden="1" x14ac:dyDescent="0.35">
      <c r="A47" s="28">
        <v>23</v>
      </c>
      <c r="B47" s="29" t="str">
        <f t="shared" si="1"/>
        <v>WILLIAM NOVENIX</v>
      </c>
      <c r="AK47" s="32"/>
      <c r="AL47" s="31"/>
      <c r="AM47" s="33"/>
      <c r="AN47" s="33"/>
      <c r="AO47" s="1"/>
    </row>
    <row r="48" spans="1:41" hidden="1" x14ac:dyDescent="0.35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3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35">
      <c r="A50" s="28">
        <v>26</v>
      </c>
      <c r="B50" s="29" t="str">
        <f t="shared" si="1"/>
        <v/>
      </c>
      <c r="C50" s="3"/>
    </row>
    <row r="51" spans="1:41" hidden="1" x14ac:dyDescent="0.3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 xr:uid="{00000000-0002-0000-0000-000000000000}">
      <formula1>$K$27:$K$28</formula1>
    </dataValidation>
    <dataValidation type="list" allowBlank="1" showInputMessage="1" showErrorMessage="1" sqref="K16" xr:uid="{00000000-0002-0000-0000-000001000000}">
      <formula1>Grade</formula1>
    </dataValidation>
    <dataValidation type="list" allowBlank="1" showInputMessage="1" showErrorMessage="1" sqref="K15" xr:uid="{00000000-0002-0000-0000-000002000000}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U31"/>
  <sheetViews>
    <sheetView view="pageBreakPreview" topLeftCell="A4" zoomScale="96" zoomScaleNormal="68" zoomScaleSheetLayoutView="96" workbookViewId="0">
      <selection activeCell="T27" sqref="T27"/>
    </sheetView>
  </sheetViews>
  <sheetFormatPr defaultRowHeight="14.5" x14ac:dyDescent="0.35"/>
  <cols>
    <col min="2" max="2" width="36" bestFit="1" customWidth="1"/>
    <col min="3" max="3" width="30.453125" bestFit="1" customWidth="1"/>
    <col min="4" max="4" width="44.81640625" bestFit="1" customWidth="1"/>
    <col min="5" max="5" width="34" bestFit="1" customWidth="1"/>
    <col min="6" max="6" width="20.453125" bestFit="1" customWidth="1"/>
    <col min="7" max="7" width="21.6328125" bestFit="1" customWidth="1"/>
    <col min="8" max="8" width="24.36328125" bestFit="1" customWidth="1"/>
    <col min="9" max="9" width="23.1796875" bestFit="1" customWidth="1"/>
    <col min="10" max="10" width="36.54296875" bestFit="1" customWidth="1"/>
    <col min="11" max="11" width="36.453125" bestFit="1" customWidth="1"/>
    <col min="12" max="12" width="31.90625" bestFit="1" customWidth="1"/>
    <col min="13" max="13" width="35.36328125" bestFit="1" customWidth="1"/>
    <col min="14" max="14" width="27.6328125" bestFit="1" customWidth="1"/>
    <col min="15" max="15" width="24" bestFit="1" customWidth="1"/>
    <col min="16" max="16" width="27.1796875" bestFit="1" customWidth="1"/>
    <col min="17" max="17" width="28.54296875" bestFit="1" customWidth="1"/>
    <col min="18" max="21" width="21" customWidth="1"/>
  </cols>
  <sheetData>
    <row r="5" spans="1:21" x14ac:dyDescent="0.3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3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3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3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3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3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3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3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3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3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3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3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3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3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3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3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3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3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3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3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3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3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3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3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3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3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3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91"/>
  <sheetViews>
    <sheetView tabSelected="1" zoomScale="70" zoomScaleNormal="70" workbookViewId="0">
      <selection activeCell="C178" sqref="C178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12" width="4.90625" style="39" customWidth="1"/>
    <col min="13" max="13" width="8.81640625" style="39" customWidth="1"/>
    <col min="14" max="19" width="4.90625" style="39" customWidth="1"/>
    <col min="20" max="20" width="10.08984375" style="39" customWidth="1"/>
    <col min="21" max="16384" width="9.08984375" style="39"/>
  </cols>
  <sheetData>
    <row r="1" spans="1:22" x14ac:dyDescent="0.3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35">
      <c r="A5" s="40"/>
      <c r="B5" s="40" t="s">
        <v>482</v>
      </c>
      <c r="C5" s="50" t="str">
        <f>": "&amp;Input!K16</f>
        <v>: 9.2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5">
      <c r="A9" s="87" t="s">
        <v>6</v>
      </c>
      <c r="B9" s="87" t="s">
        <v>7</v>
      </c>
      <c r="C9" s="63" t="str">
        <f>B39</f>
        <v>CT</v>
      </c>
      <c r="D9" s="63" t="str">
        <f>B70</f>
        <v>P</v>
      </c>
      <c r="E9" s="63" t="str">
        <f>B101</f>
        <v>Q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5">
      <c r="A10" s="89"/>
      <c r="B10" s="88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5">
      <c r="A11" s="42">
        <v>1</v>
      </c>
      <c r="B11" s="43" t="str">
        <f>Input!B25</f>
        <v>ANDREW ANGGITO</v>
      </c>
      <c r="C11" s="60" t="str">
        <f t="shared" ref="C11:C36" si="0">M42</f>
        <v/>
      </c>
      <c r="D11" s="60" t="str">
        <f t="shared" ref="D11:D36" si="1">M73</f>
        <v/>
      </c>
      <c r="E11" s="60" t="str">
        <f t="shared" ref="E11:E36" si="2">M104</f>
        <v/>
      </c>
      <c r="F11" s="60" t="str">
        <f>M135</f>
        <v/>
      </c>
      <c r="G11" s="60" t="str">
        <f>M166</f>
        <v/>
      </c>
      <c r="H11" s="61"/>
      <c r="I11" s="61"/>
      <c r="J11" s="61"/>
      <c r="K11" s="61"/>
      <c r="L11" s="61"/>
      <c r="M11" s="78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5">
      <c r="A12" s="42">
        <v>2</v>
      </c>
      <c r="B12" s="43" t="str">
        <f>Input!B26</f>
        <v>CHRISTY OLIVIA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ref="F12:F36" si="3">M136</f>
        <v/>
      </c>
      <c r="G12" s="60" t="str">
        <f t="shared" ref="G12:G36" si="4">M167</f>
        <v/>
      </c>
      <c r="H12" s="70"/>
      <c r="I12" s="70"/>
      <c r="J12" s="70"/>
      <c r="K12" s="70"/>
      <c r="L12" s="70"/>
      <c r="M12" s="78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5">
      <c r="A13" s="42">
        <v>3</v>
      </c>
      <c r="B13" s="43" t="str">
        <f>Input!B27</f>
        <v>DEA ESTERINA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70"/>
      <c r="I13" s="70"/>
      <c r="J13" s="70"/>
      <c r="K13" s="70"/>
      <c r="L13" s="70"/>
      <c r="M13" s="78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5">
      <c r="A14" s="42">
        <v>4</v>
      </c>
      <c r="B14" s="43" t="str">
        <f>Input!B28</f>
        <v>GEMILANG FRIYAN FINN PAKPAHAN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70"/>
      <c r="I14" s="70"/>
      <c r="J14" s="70"/>
      <c r="K14" s="70"/>
      <c r="L14" s="70"/>
      <c r="M14" s="78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5">
      <c r="A15" s="42">
        <v>5</v>
      </c>
      <c r="B15" s="43" t="str">
        <f>Input!B29</f>
        <v>GIOVANNA BRENDA TANUBRATA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70"/>
      <c r="I15" s="70"/>
      <c r="J15" s="70"/>
      <c r="K15" s="70"/>
      <c r="L15" s="70"/>
      <c r="M15" s="78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5">
      <c r="A16" s="42">
        <v>6</v>
      </c>
      <c r="B16" s="43" t="str">
        <f>Input!B30</f>
        <v>JONATHAN KENNETH WIJAYA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70"/>
      <c r="I16" s="70"/>
      <c r="J16" s="70"/>
      <c r="K16" s="70"/>
      <c r="L16" s="70"/>
      <c r="M16" s="78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5">
      <c r="A17" s="42">
        <v>7</v>
      </c>
      <c r="B17" s="43" t="str">
        <f>Input!B31</f>
        <v>KATHLEEN ISABELLA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70"/>
      <c r="I17" s="70"/>
      <c r="J17" s="70"/>
      <c r="K17" s="70"/>
      <c r="L17" s="70"/>
      <c r="M17" s="78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5">
      <c r="A18" s="42">
        <v>8</v>
      </c>
      <c r="B18" s="43" t="str">
        <f>Input!B32</f>
        <v>KENDREW KYNE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70"/>
      <c r="I18" s="70"/>
      <c r="J18" s="70"/>
      <c r="K18" s="70"/>
      <c r="L18" s="70"/>
      <c r="M18" s="78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5">
      <c r="A19" s="42">
        <v>9</v>
      </c>
      <c r="B19" s="43" t="str">
        <f>Input!B33</f>
        <v>MATTHEW BUDHI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70"/>
      <c r="I19" s="70"/>
      <c r="J19" s="70"/>
      <c r="K19" s="70"/>
      <c r="L19" s="70"/>
      <c r="M19" s="78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5">
      <c r="A20" s="42">
        <v>10</v>
      </c>
      <c r="B20" s="43" t="str">
        <f>Input!B34</f>
        <v>MICHELLE FIDELIA HARTONO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70"/>
      <c r="I20" s="70"/>
      <c r="J20" s="70"/>
      <c r="K20" s="70"/>
      <c r="L20" s="70"/>
      <c r="M20" s="78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5">
      <c r="A21" s="42">
        <v>11</v>
      </c>
      <c r="B21" s="43" t="str">
        <f>Input!B35</f>
        <v>NATASHA GAVRILA KARYADI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70"/>
      <c r="I21" s="70"/>
      <c r="J21" s="70"/>
      <c r="K21" s="70"/>
      <c r="L21" s="70"/>
      <c r="M21" s="78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5">
      <c r="A22" s="42">
        <v>12</v>
      </c>
      <c r="B22" s="43" t="str">
        <f>Input!B36</f>
        <v>NATHAN WIDJAJA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70"/>
      <c r="I22" s="70"/>
      <c r="J22" s="70"/>
      <c r="K22" s="70"/>
      <c r="L22" s="70"/>
      <c r="M22" s="78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5">
      <c r="A23" s="42">
        <v>13</v>
      </c>
      <c r="B23" s="43" t="str">
        <f>Input!B37</f>
        <v>NATHANAEL NOBELIUS IVASHKA</v>
      </c>
      <c r="C23" s="60">
        <f t="shared" si="0"/>
        <v>79.5</v>
      </c>
      <c r="D23" s="60">
        <f t="shared" si="1"/>
        <v>78.25</v>
      </c>
      <c r="E23" s="60"/>
      <c r="F23" s="60"/>
      <c r="G23" s="60"/>
      <c r="H23" s="70"/>
      <c r="I23" s="70"/>
      <c r="J23" s="70"/>
      <c r="K23" s="70"/>
      <c r="L23" s="70"/>
      <c r="M23" s="78">
        <f t="shared" si="5"/>
        <v>78.75</v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5">
      <c r="A24" s="42">
        <v>14</v>
      </c>
      <c r="B24" s="43" t="str">
        <f>Input!B38</f>
        <v>PATRICK WILLIAM KURNIAWAN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70"/>
      <c r="I24" s="70"/>
      <c r="J24" s="70"/>
      <c r="K24" s="70"/>
      <c r="L24" s="70"/>
      <c r="M24" s="78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5">
      <c r="A25" s="42">
        <v>15</v>
      </c>
      <c r="B25" s="43" t="str">
        <f>Input!B39</f>
        <v>REFAYA ALODYA MYRON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70"/>
      <c r="I25" s="70"/>
      <c r="J25" s="70"/>
      <c r="K25" s="70"/>
      <c r="L25" s="70"/>
      <c r="M25" s="78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5">
      <c r="A26" s="42">
        <v>16</v>
      </c>
      <c r="B26" s="43" t="str">
        <f>Input!B40</f>
        <v>SHERINE HANS JOCELYNE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70"/>
      <c r="I26" s="70"/>
      <c r="J26" s="70"/>
      <c r="K26" s="70"/>
      <c r="L26" s="70"/>
      <c r="M26" s="78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5">
      <c r="A27" s="42">
        <v>17</v>
      </c>
      <c r="B27" s="43" t="str">
        <f>Input!B41</f>
        <v>SOVIOLA GRACIA GINAT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70"/>
      <c r="I27" s="70"/>
      <c r="J27" s="70"/>
      <c r="K27" s="70"/>
      <c r="L27" s="70"/>
      <c r="M27" s="78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5">
      <c r="A28" s="42">
        <v>18</v>
      </c>
      <c r="B28" s="43" t="str">
        <f>Input!B42</f>
        <v>STEPHEN CHRISTIAN SUIWINATA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70"/>
      <c r="I28" s="70"/>
      <c r="J28" s="70"/>
      <c r="K28" s="70"/>
      <c r="L28" s="70"/>
      <c r="M28" s="78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5">
      <c r="A29" s="42">
        <v>19</v>
      </c>
      <c r="B29" s="43" t="str">
        <f>Input!B43</f>
        <v>THERESIA AUDREY KENANYA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70"/>
      <c r="I29" s="70"/>
      <c r="J29" s="70"/>
      <c r="K29" s="70"/>
      <c r="L29" s="70"/>
      <c r="M29" s="78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5">
      <c r="A30" s="42">
        <v>20</v>
      </c>
      <c r="B30" s="43" t="str">
        <f>Input!B44</f>
        <v>VANIA FELISHA HILLARY HALIM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70"/>
      <c r="I30" s="70"/>
      <c r="J30" s="70"/>
      <c r="K30" s="70"/>
      <c r="L30" s="70"/>
      <c r="M30" s="78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5">
      <c r="A31" s="42">
        <v>21</v>
      </c>
      <c r="B31" s="43" t="str">
        <f>Input!B45</f>
        <v xml:space="preserve">WILLIAM EZRA </v>
      </c>
      <c r="C31" s="60" t="str">
        <f t="shared" si="0"/>
        <v/>
      </c>
      <c r="D31" s="60" t="str">
        <f t="shared" si="1"/>
        <v/>
      </c>
      <c r="E31" s="60" t="str">
        <f t="shared" si="2"/>
        <v/>
      </c>
      <c r="F31" s="60" t="str">
        <f t="shared" si="3"/>
        <v/>
      </c>
      <c r="G31" s="60" t="str">
        <f t="shared" si="4"/>
        <v/>
      </c>
      <c r="H31" s="70"/>
      <c r="I31" s="70"/>
      <c r="J31" s="70"/>
      <c r="K31" s="70"/>
      <c r="L31" s="70"/>
      <c r="M31" s="78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5">
      <c r="A32" s="42">
        <v>22</v>
      </c>
      <c r="B32" s="43" t="str">
        <f>Input!B46</f>
        <v>WILLIAM NATHANAEL SANTOSO</v>
      </c>
      <c r="C32" s="60" t="str">
        <f t="shared" si="0"/>
        <v/>
      </c>
      <c r="D32" s="60" t="str">
        <f t="shared" si="1"/>
        <v/>
      </c>
      <c r="E32" s="60" t="str">
        <f t="shared" si="2"/>
        <v/>
      </c>
      <c r="F32" s="60" t="str">
        <f t="shared" si="3"/>
        <v/>
      </c>
      <c r="G32" s="60" t="str">
        <f t="shared" si="4"/>
        <v/>
      </c>
      <c r="H32" s="70"/>
      <c r="I32" s="70"/>
      <c r="J32" s="70"/>
      <c r="K32" s="70"/>
      <c r="L32" s="70"/>
      <c r="M32" s="78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5">
      <c r="A33" s="42">
        <v>23</v>
      </c>
      <c r="B33" s="43" t="str">
        <f>Input!B47</f>
        <v>WILLIAM NOVENIX</v>
      </c>
      <c r="C33" s="60" t="str">
        <f t="shared" si="0"/>
        <v/>
      </c>
      <c r="D33" s="60" t="str">
        <f t="shared" si="1"/>
        <v/>
      </c>
      <c r="E33" s="60" t="str">
        <f t="shared" si="2"/>
        <v/>
      </c>
      <c r="F33" s="60" t="str">
        <f t="shared" si="3"/>
        <v/>
      </c>
      <c r="G33" s="60" t="str">
        <f t="shared" si="4"/>
        <v/>
      </c>
      <c r="H33" s="70"/>
      <c r="I33" s="70"/>
      <c r="J33" s="70"/>
      <c r="K33" s="70"/>
      <c r="L33" s="70"/>
      <c r="M33" s="78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5">
      <c r="A34" s="42">
        <v>24</v>
      </c>
      <c r="B34" s="43" t="str">
        <f>Input!B48</f>
        <v/>
      </c>
      <c r="C34" s="60" t="str">
        <f t="shared" si="0"/>
        <v/>
      </c>
      <c r="D34" s="60" t="str">
        <f t="shared" si="1"/>
        <v/>
      </c>
      <c r="E34" s="60" t="str">
        <f t="shared" si="2"/>
        <v/>
      </c>
      <c r="F34" s="60" t="str">
        <f t="shared" si="3"/>
        <v/>
      </c>
      <c r="G34" s="60" t="str">
        <f t="shared" si="4"/>
        <v/>
      </c>
      <c r="H34" s="70"/>
      <c r="I34" s="70"/>
      <c r="J34" s="70"/>
      <c r="K34" s="70"/>
      <c r="L34" s="70"/>
      <c r="M34" s="78" t="str">
        <f t="shared" ref="M34:M36" si="6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5">
      <c r="A35" s="42">
        <v>25</v>
      </c>
      <c r="B35" s="43" t="str">
        <f>Input!B49</f>
        <v/>
      </c>
      <c r="C35" s="69" t="str">
        <f t="shared" si="0"/>
        <v/>
      </c>
      <c r="D35" s="69" t="str">
        <f t="shared" si="1"/>
        <v/>
      </c>
      <c r="E35" s="69" t="str">
        <f t="shared" si="2"/>
        <v/>
      </c>
      <c r="F35" s="69" t="str">
        <f t="shared" si="3"/>
        <v/>
      </c>
      <c r="G35" s="69" t="str">
        <f t="shared" si="4"/>
        <v/>
      </c>
      <c r="H35" s="70"/>
      <c r="I35" s="70"/>
      <c r="J35" s="70"/>
      <c r="K35" s="70"/>
      <c r="L35" s="70"/>
      <c r="M35" s="71" t="str">
        <f t="shared" si="6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5">
      <c r="A36" s="42">
        <v>26</v>
      </c>
      <c r="B36" s="43" t="str">
        <f>Input!B50</f>
        <v/>
      </c>
      <c r="C36" s="69" t="str">
        <f t="shared" si="0"/>
        <v/>
      </c>
      <c r="D36" s="69" t="str">
        <f t="shared" si="1"/>
        <v/>
      </c>
      <c r="E36" s="69" t="str">
        <f t="shared" si="2"/>
        <v/>
      </c>
      <c r="F36" s="69" t="str">
        <f t="shared" si="3"/>
        <v/>
      </c>
      <c r="G36" s="69" t="str">
        <f t="shared" si="4"/>
        <v/>
      </c>
      <c r="H36" s="70"/>
      <c r="I36" s="70"/>
      <c r="J36" s="70"/>
      <c r="K36" s="70"/>
      <c r="L36" s="70"/>
      <c r="M36" s="71" t="str">
        <f t="shared" si="6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5">
      <c r="S38" s="85"/>
      <c r="T38" s="85"/>
      <c r="U38" s="85"/>
    </row>
    <row r="39" spans="1:22" x14ac:dyDescent="0.35">
      <c r="A39" s="66" t="s">
        <v>477</v>
      </c>
      <c r="B39" s="76" t="s">
        <v>274</v>
      </c>
      <c r="S39" s="44"/>
    </row>
    <row r="41" spans="1:22" x14ac:dyDescent="0.3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5">
      <c r="A42" s="42">
        <v>1</v>
      </c>
      <c r="B42" s="43" t="str">
        <f t="shared" ref="B42:B65" si="7">B11</f>
        <v>ANDREW ANGGITO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5">
      <c r="A43" s="42">
        <v>2</v>
      </c>
      <c r="B43" s="43" t="str">
        <f t="shared" si="7"/>
        <v>CHRISTY OLIVIA</v>
      </c>
      <c r="C43" s="77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8">IFERROR(ROUND(AVERAGE(C43:L43),2),"")</f>
        <v/>
      </c>
    </row>
    <row r="44" spans="1:22" x14ac:dyDescent="0.35">
      <c r="A44" s="42">
        <v>3</v>
      </c>
      <c r="B44" s="43" t="str">
        <f t="shared" si="7"/>
        <v>DEA ESTERINA</v>
      </c>
      <c r="C44" s="77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8"/>
        <v/>
      </c>
    </row>
    <row r="45" spans="1:22" x14ac:dyDescent="0.35">
      <c r="A45" s="42">
        <v>4</v>
      </c>
      <c r="B45" s="43" t="str">
        <f t="shared" si="7"/>
        <v>GEMILANG FRIYAN FINN PAKPAHAN</v>
      </c>
      <c r="C45" s="77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8"/>
        <v/>
      </c>
    </row>
    <row r="46" spans="1:22" x14ac:dyDescent="0.35">
      <c r="A46" s="42">
        <v>5</v>
      </c>
      <c r="B46" s="43" t="str">
        <f t="shared" si="7"/>
        <v>GIOVANNA BRENDA TANUBRATA</v>
      </c>
      <c r="C46" s="77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8"/>
        <v/>
      </c>
    </row>
    <row r="47" spans="1:22" x14ac:dyDescent="0.35">
      <c r="A47" s="42">
        <v>6</v>
      </c>
      <c r="B47" s="43" t="str">
        <f t="shared" si="7"/>
        <v>JONATHAN KENNETH WIJAYA</v>
      </c>
      <c r="C47" s="77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8"/>
        <v/>
      </c>
    </row>
    <row r="48" spans="1:22" x14ac:dyDescent="0.35">
      <c r="A48" s="42">
        <v>7</v>
      </c>
      <c r="B48" s="43" t="str">
        <f t="shared" si="7"/>
        <v>KATHLEEN ISABELLA</v>
      </c>
      <c r="C48" s="77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8"/>
        <v/>
      </c>
    </row>
    <row r="49" spans="1:13" x14ac:dyDescent="0.35">
      <c r="A49" s="42">
        <v>8</v>
      </c>
      <c r="B49" s="43" t="str">
        <f t="shared" si="7"/>
        <v>KENDREW KYNE</v>
      </c>
      <c r="C49" s="77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8"/>
        <v/>
      </c>
    </row>
    <row r="50" spans="1:13" x14ac:dyDescent="0.35">
      <c r="A50" s="42">
        <v>9</v>
      </c>
      <c r="B50" s="43" t="str">
        <f t="shared" si="7"/>
        <v>MATTHEW BUDHI</v>
      </c>
      <c r="C50" s="77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8"/>
        <v/>
      </c>
    </row>
    <row r="51" spans="1:13" x14ac:dyDescent="0.35">
      <c r="A51" s="42">
        <v>10</v>
      </c>
      <c r="B51" s="43" t="str">
        <f t="shared" si="7"/>
        <v>MICHELLE FIDELIA HARTONO</v>
      </c>
      <c r="C51" s="77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8"/>
        <v/>
      </c>
    </row>
    <row r="52" spans="1:13" x14ac:dyDescent="0.35">
      <c r="A52" s="42">
        <v>11</v>
      </c>
      <c r="B52" s="43" t="str">
        <f t="shared" si="7"/>
        <v>NATASHA GAVRILA KARYADI</v>
      </c>
      <c r="C52" s="77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8"/>
        <v/>
      </c>
    </row>
    <row r="53" spans="1:13" x14ac:dyDescent="0.35">
      <c r="A53" s="42">
        <v>12</v>
      </c>
      <c r="B53" s="43" t="str">
        <f t="shared" si="7"/>
        <v>NATHAN WIDJAJA</v>
      </c>
      <c r="C53" s="77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8"/>
        <v/>
      </c>
    </row>
    <row r="54" spans="1:13" x14ac:dyDescent="0.35">
      <c r="A54" s="42">
        <v>13</v>
      </c>
      <c r="B54" s="43" t="str">
        <f t="shared" si="7"/>
        <v>NATHANAEL NOBELIUS IVASHKA</v>
      </c>
      <c r="C54" s="77">
        <v>80</v>
      </c>
      <c r="D54" s="52">
        <v>80</v>
      </c>
      <c r="E54" s="52">
        <v>79</v>
      </c>
      <c r="F54" s="52">
        <v>79</v>
      </c>
      <c r="G54" s="52"/>
      <c r="H54" s="52"/>
      <c r="I54" s="52"/>
      <c r="J54" s="52"/>
      <c r="K54" s="52"/>
      <c r="L54" s="52"/>
      <c r="M54" s="41">
        <f t="shared" si="8"/>
        <v>79.5</v>
      </c>
    </row>
    <row r="55" spans="1:13" x14ac:dyDescent="0.35">
      <c r="A55" s="42">
        <v>14</v>
      </c>
      <c r="B55" s="43" t="str">
        <f t="shared" si="7"/>
        <v>PATRICK WILLIAM KURNIAWAN</v>
      </c>
      <c r="C55" s="77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8"/>
        <v/>
      </c>
    </row>
    <row r="56" spans="1:13" x14ac:dyDescent="0.35">
      <c r="A56" s="42">
        <v>15</v>
      </c>
      <c r="B56" s="43" t="str">
        <f t="shared" si="7"/>
        <v>REFAYA ALODYA MYRON</v>
      </c>
      <c r="C56" s="77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8"/>
        <v/>
      </c>
    </row>
    <row r="57" spans="1:13" x14ac:dyDescent="0.35">
      <c r="A57" s="42">
        <v>16</v>
      </c>
      <c r="B57" s="43" t="str">
        <f t="shared" si="7"/>
        <v>SHERINE HANS JOCELYNE</v>
      </c>
      <c r="C57" s="77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8"/>
        <v/>
      </c>
    </row>
    <row r="58" spans="1:13" x14ac:dyDescent="0.35">
      <c r="A58" s="42">
        <v>17</v>
      </c>
      <c r="B58" s="43" t="str">
        <f t="shared" si="7"/>
        <v>SOVIOLA GRACIA GINAT</v>
      </c>
      <c r="C58" s="77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8"/>
        <v/>
      </c>
    </row>
    <row r="59" spans="1:13" x14ac:dyDescent="0.35">
      <c r="A59" s="42">
        <v>18</v>
      </c>
      <c r="B59" s="43" t="str">
        <f t="shared" si="7"/>
        <v>STEPHEN CHRISTIAN SUIWINATA</v>
      </c>
      <c r="C59" s="77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8"/>
        <v/>
      </c>
    </row>
    <row r="60" spans="1:13" x14ac:dyDescent="0.35">
      <c r="A60" s="42">
        <v>19</v>
      </c>
      <c r="B60" s="43" t="str">
        <f t="shared" si="7"/>
        <v>THERESIA AUDREY KENANYA</v>
      </c>
      <c r="C60" s="77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8"/>
        <v/>
      </c>
    </row>
    <row r="61" spans="1:13" x14ac:dyDescent="0.35">
      <c r="A61" s="42">
        <v>20</v>
      </c>
      <c r="B61" s="43" t="str">
        <f t="shared" si="7"/>
        <v>VANIA FELISHA HILLARY HALIM</v>
      </c>
      <c r="C61" s="77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8"/>
        <v/>
      </c>
    </row>
    <row r="62" spans="1:13" x14ac:dyDescent="0.35">
      <c r="A62" s="42">
        <v>21</v>
      </c>
      <c r="B62" s="43" t="str">
        <f t="shared" si="7"/>
        <v xml:space="preserve">WILLIAM EZRA </v>
      </c>
      <c r="C62" s="77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8"/>
        <v/>
      </c>
    </row>
    <row r="63" spans="1:13" x14ac:dyDescent="0.35">
      <c r="A63" s="42">
        <v>22</v>
      </c>
      <c r="B63" s="43" t="str">
        <f t="shared" si="7"/>
        <v>WILLIAM NATHANAEL SANTOSO</v>
      </c>
      <c r="C63" s="77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8"/>
        <v/>
      </c>
    </row>
    <row r="64" spans="1:13" x14ac:dyDescent="0.35">
      <c r="A64" s="42">
        <v>23</v>
      </c>
      <c r="B64" s="43" t="str">
        <f t="shared" si="7"/>
        <v>WILLIAM NOVENIX</v>
      </c>
      <c r="C64" s="77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8"/>
        <v/>
      </c>
    </row>
    <row r="65" spans="1:13" x14ac:dyDescent="0.35">
      <c r="A65" s="42">
        <v>24</v>
      </c>
      <c r="B65" s="43" t="str">
        <f t="shared" si="7"/>
        <v/>
      </c>
      <c r="C65" s="77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8"/>
        <v/>
      </c>
    </row>
    <row r="66" spans="1:13" x14ac:dyDescent="0.35">
      <c r="A66" s="42">
        <v>25</v>
      </c>
      <c r="B66" s="43" t="str">
        <f t="shared" ref="B66:B67" si="9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0">IFERROR(ROUND(AVERAGE(C66:L66),2),"")</f>
        <v/>
      </c>
    </row>
    <row r="67" spans="1:13" x14ac:dyDescent="0.35">
      <c r="A67" s="42">
        <v>26</v>
      </c>
      <c r="B67" s="43" t="str">
        <f t="shared" si="9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0"/>
        <v/>
      </c>
    </row>
    <row r="70" spans="1:13" x14ac:dyDescent="0.35">
      <c r="A70" s="64" t="s">
        <v>478</v>
      </c>
      <c r="B70" s="76" t="s">
        <v>11</v>
      </c>
    </row>
    <row r="72" spans="1:13" x14ac:dyDescent="0.3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5">
      <c r="A73" s="42">
        <v>1</v>
      </c>
      <c r="B73" s="43" t="str">
        <f t="shared" ref="B73:B96" si="11">B11</f>
        <v>ANDREW ANGGITO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5">
      <c r="A74" s="42">
        <v>2</v>
      </c>
      <c r="B74" s="43" t="str">
        <f t="shared" si="11"/>
        <v>CHRISTY OLIVIA</v>
      </c>
      <c r="C74" s="77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2">IFERROR(ROUND(AVERAGE(C74:L74),2),"")</f>
        <v/>
      </c>
    </row>
    <row r="75" spans="1:13" x14ac:dyDescent="0.35">
      <c r="A75" s="42">
        <v>3</v>
      </c>
      <c r="B75" s="43" t="str">
        <f t="shared" si="11"/>
        <v>DEA ESTERINA</v>
      </c>
      <c r="C75" s="77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2"/>
        <v/>
      </c>
    </row>
    <row r="76" spans="1:13" x14ac:dyDescent="0.35">
      <c r="A76" s="42">
        <v>4</v>
      </c>
      <c r="B76" s="43" t="str">
        <f t="shared" si="11"/>
        <v>GEMILANG FRIYAN FINN PAKPAHAN</v>
      </c>
      <c r="C76" s="77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2"/>
        <v/>
      </c>
    </row>
    <row r="77" spans="1:13" x14ac:dyDescent="0.35">
      <c r="A77" s="42">
        <v>5</v>
      </c>
      <c r="B77" s="43" t="str">
        <f t="shared" si="11"/>
        <v>GIOVANNA BRENDA TANUBRATA</v>
      </c>
      <c r="C77" s="77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2"/>
        <v/>
      </c>
    </row>
    <row r="78" spans="1:13" x14ac:dyDescent="0.35">
      <c r="A78" s="42">
        <v>6</v>
      </c>
      <c r="B78" s="43" t="str">
        <f t="shared" si="11"/>
        <v>JONATHAN KENNETH WIJAYA</v>
      </c>
      <c r="C78" s="77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2"/>
        <v/>
      </c>
    </row>
    <row r="79" spans="1:13" x14ac:dyDescent="0.35">
      <c r="A79" s="42">
        <v>7</v>
      </c>
      <c r="B79" s="43" t="str">
        <f t="shared" si="11"/>
        <v>KATHLEEN ISABELLA</v>
      </c>
      <c r="C79" s="77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2"/>
        <v/>
      </c>
    </row>
    <row r="80" spans="1:13" x14ac:dyDescent="0.35">
      <c r="A80" s="42">
        <v>8</v>
      </c>
      <c r="B80" s="43" t="str">
        <f t="shared" si="11"/>
        <v>KENDREW KYNE</v>
      </c>
      <c r="C80" s="77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2"/>
        <v/>
      </c>
    </row>
    <row r="81" spans="1:13" x14ac:dyDescent="0.35">
      <c r="A81" s="42">
        <v>9</v>
      </c>
      <c r="B81" s="43" t="str">
        <f t="shared" si="11"/>
        <v>MATTHEW BUDHI</v>
      </c>
      <c r="C81" s="77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2"/>
        <v/>
      </c>
    </row>
    <row r="82" spans="1:13" x14ac:dyDescent="0.35">
      <c r="A82" s="42">
        <v>10</v>
      </c>
      <c r="B82" s="43" t="str">
        <f t="shared" si="11"/>
        <v>MICHELLE FIDELIA HARTONO</v>
      </c>
      <c r="C82" s="77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2"/>
        <v/>
      </c>
    </row>
    <row r="83" spans="1:13" x14ac:dyDescent="0.35">
      <c r="A83" s="42">
        <v>11</v>
      </c>
      <c r="B83" s="43" t="str">
        <f t="shared" si="11"/>
        <v>NATASHA GAVRILA KARYADI</v>
      </c>
      <c r="C83" s="77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2"/>
        <v/>
      </c>
    </row>
    <row r="84" spans="1:13" x14ac:dyDescent="0.35">
      <c r="A84" s="42">
        <v>12</v>
      </c>
      <c r="B84" s="43" t="str">
        <f t="shared" si="11"/>
        <v>NATHAN WIDJAJA</v>
      </c>
      <c r="C84" s="77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2"/>
        <v/>
      </c>
    </row>
    <row r="85" spans="1:13" x14ac:dyDescent="0.35">
      <c r="A85" s="42">
        <v>13</v>
      </c>
      <c r="B85" s="43" t="str">
        <f t="shared" si="11"/>
        <v>NATHANAEL NOBELIUS IVASHKA</v>
      </c>
      <c r="C85" s="77">
        <v>78</v>
      </c>
      <c r="D85" s="52">
        <v>78</v>
      </c>
      <c r="E85" s="52">
        <v>79</v>
      </c>
      <c r="F85" s="52">
        <v>78</v>
      </c>
      <c r="G85" s="52"/>
      <c r="H85" s="52"/>
      <c r="I85" s="52"/>
      <c r="J85" s="52"/>
      <c r="K85" s="52"/>
      <c r="L85" s="52"/>
      <c r="M85" s="41">
        <f t="shared" si="12"/>
        <v>78.25</v>
      </c>
    </row>
    <row r="86" spans="1:13" x14ac:dyDescent="0.35">
      <c r="A86" s="42">
        <v>14</v>
      </c>
      <c r="B86" s="43" t="str">
        <f t="shared" si="11"/>
        <v>PATRICK WILLIAM KURNIAWAN</v>
      </c>
      <c r="C86" s="77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2"/>
        <v/>
      </c>
    </row>
    <row r="87" spans="1:13" x14ac:dyDescent="0.35">
      <c r="A87" s="42">
        <v>15</v>
      </c>
      <c r="B87" s="43" t="str">
        <f t="shared" si="11"/>
        <v>REFAYA ALODYA MYRON</v>
      </c>
      <c r="C87" s="77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2"/>
        <v/>
      </c>
    </row>
    <row r="88" spans="1:13" x14ac:dyDescent="0.35">
      <c r="A88" s="42">
        <v>16</v>
      </c>
      <c r="B88" s="43" t="str">
        <f t="shared" si="11"/>
        <v>SHERINE HANS JOCELYNE</v>
      </c>
      <c r="C88" s="77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2"/>
        <v/>
      </c>
    </row>
    <row r="89" spans="1:13" x14ac:dyDescent="0.35">
      <c r="A89" s="42">
        <v>17</v>
      </c>
      <c r="B89" s="43" t="str">
        <f t="shared" si="11"/>
        <v>SOVIOLA GRACIA GINAT</v>
      </c>
      <c r="C89" s="77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2"/>
        <v/>
      </c>
    </row>
    <row r="90" spans="1:13" x14ac:dyDescent="0.35">
      <c r="A90" s="42">
        <v>18</v>
      </c>
      <c r="B90" s="43" t="str">
        <f t="shared" si="11"/>
        <v>STEPHEN CHRISTIAN SUIWINATA</v>
      </c>
      <c r="C90" s="77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2"/>
        <v/>
      </c>
    </row>
    <row r="91" spans="1:13" x14ac:dyDescent="0.35">
      <c r="A91" s="42">
        <v>19</v>
      </c>
      <c r="B91" s="43" t="str">
        <f t="shared" si="11"/>
        <v>THERESIA AUDREY KENANYA</v>
      </c>
      <c r="C91" s="77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2"/>
        <v/>
      </c>
    </row>
    <row r="92" spans="1:13" x14ac:dyDescent="0.35">
      <c r="A92" s="42">
        <v>20</v>
      </c>
      <c r="B92" s="43" t="str">
        <f t="shared" si="11"/>
        <v>VANIA FELISHA HILLARY HALIM</v>
      </c>
      <c r="C92" s="77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2"/>
        <v/>
      </c>
    </row>
    <row r="93" spans="1:13" x14ac:dyDescent="0.35">
      <c r="A93" s="42">
        <v>21</v>
      </c>
      <c r="B93" s="43" t="str">
        <f t="shared" si="11"/>
        <v xml:space="preserve">WILLIAM EZRA </v>
      </c>
      <c r="C93" s="77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3">IFERROR(ROUND(AVERAGE(C93:L93),2),"")</f>
        <v/>
      </c>
    </row>
    <row r="94" spans="1:13" x14ac:dyDescent="0.35">
      <c r="A94" s="42">
        <v>22</v>
      </c>
      <c r="B94" s="43" t="str">
        <f t="shared" si="11"/>
        <v>WILLIAM NATHANAEL SANTOSO</v>
      </c>
      <c r="C94" s="77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5">
      <c r="A95" s="42">
        <v>23</v>
      </c>
      <c r="B95" s="43" t="str">
        <f t="shared" si="11"/>
        <v>WILLIAM NOVENIX</v>
      </c>
      <c r="C95" s="77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5">
      <c r="A96" s="42">
        <v>24</v>
      </c>
      <c r="B96" s="43" t="str">
        <f t="shared" si="11"/>
        <v/>
      </c>
      <c r="C96" s="77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5">
      <c r="A97" s="42">
        <v>25</v>
      </c>
      <c r="B97" s="43" t="str">
        <f t="shared" ref="B97:B98" si="14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5">IFERROR(ROUND(AVERAGE(C97:L97),2),"")</f>
        <v/>
      </c>
    </row>
    <row r="98" spans="1:13" x14ac:dyDescent="0.3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35">
      <c r="A101" s="64" t="s">
        <v>479</v>
      </c>
      <c r="B101" s="76" t="s">
        <v>275</v>
      </c>
    </row>
    <row r="103" spans="1:13" x14ac:dyDescent="0.3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5">
      <c r="A104" s="42">
        <v>1</v>
      </c>
      <c r="B104" s="43" t="str">
        <f t="shared" ref="B104:B127" si="16">B11</f>
        <v>ANDREW ANGGITO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5">
      <c r="A105" s="42">
        <v>2</v>
      </c>
      <c r="B105" s="43" t="str">
        <f t="shared" si="16"/>
        <v>CHRISTY OLIVIA</v>
      </c>
      <c r="C105" s="77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17">IFERROR(ROUND(AVERAGE(C105:L105),2),"")</f>
        <v/>
      </c>
    </row>
    <row r="106" spans="1:13" x14ac:dyDescent="0.35">
      <c r="A106" s="42">
        <v>3</v>
      </c>
      <c r="B106" s="43" t="str">
        <f t="shared" si="16"/>
        <v>DEA ESTERINA</v>
      </c>
      <c r="C106" s="77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35">
      <c r="A107" s="42">
        <v>4</v>
      </c>
      <c r="B107" s="43" t="str">
        <f t="shared" si="16"/>
        <v>GEMILANG FRIYAN FINN PAKPAHAN</v>
      </c>
      <c r="C107" s="77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35">
      <c r="A108" s="42">
        <v>5</v>
      </c>
      <c r="B108" s="43" t="str">
        <f t="shared" si="16"/>
        <v>GIOVANNA BRENDA TANUBRATA</v>
      </c>
      <c r="C108" s="77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35">
      <c r="A109" s="42">
        <v>6</v>
      </c>
      <c r="B109" s="43" t="str">
        <f t="shared" si="16"/>
        <v>JONATHAN KENNETH WIJAYA</v>
      </c>
      <c r="C109" s="77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35">
      <c r="A110" s="42">
        <v>7</v>
      </c>
      <c r="B110" s="43" t="str">
        <f t="shared" si="16"/>
        <v>KATHLEEN ISABELLA</v>
      </c>
      <c r="C110" s="77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35">
      <c r="A111" s="42">
        <v>8</v>
      </c>
      <c r="B111" s="43" t="str">
        <f t="shared" si="16"/>
        <v>KENDREW KYNE</v>
      </c>
      <c r="C111" s="77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35">
      <c r="A112" s="42">
        <v>9</v>
      </c>
      <c r="B112" s="43" t="str">
        <f t="shared" si="16"/>
        <v>MATTHEW BUDHI</v>
      </c>
      <c r="C112" s="77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35">
      <c r="A113" s="42">
        <v>10</v>
      </c>
      <c r="B113" s="43" t="str">
        <f t="shared" si="16"/>
        <v>MICHELLE FIDELIA HARTONO</v>
      </c>
      <c r="C113" s="77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35">
      <c r="A114" s="42">
        <v>11</v>
      </c>
      <c r="B114" s="43" t="str">
        <f t="shared" si="16"/>
        <v>NATASHA GAVRILA KARYADI</v>
      </c>
      <c r="C114" s="77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35">
      <c r="A115" s="42">
        <v>12</v>
      </c>
      <c r="B115" s="43" t="str">
        <f t="shared" si="16"/>
        <v>NATHAN WIDJAJA</v>
      </c>
      <c r="C115" s="77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35">
      <c r="A116" s="42">
        <v>13</v>
      </c>
      <c r="B116" s="43" t="str">
        <f t="shared" si="16"/>
        <v>NATHANAEL NOBELIUS IVASHKA</v>
      </c>
      <c r="C116" s="77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35">
      <c r="A117" s="42">
        <v>14</v>
      </c>
      <c r="B117" s="43" t="str">
        <f t="shared" si="16"/>
        <v>PATRICK WILLIAM KURNIAWAN</v>
      </c>
      <c r="C117" s="77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35">
      <c r="A118" s="42">
        <v>15</v>
      </c>
      <c r="B118" s="43" t="str">
        <f t="shared" si="16"/>
        <v>REFAYA ALODYA MYRON</v>
      </c>
      <c r="C118" s="77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35">
      <c r="A119" s="42">
        <v>16</v>
      </c>
      <c r="B119" s="43" t="str">
        <f t="shared" si="16"/>
        <v>SHERINE HANS JOCELYNE</v>
      </c>
      <c r="C119" s="77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35">
      <c r="A120" s="42">
        <v>17</v>
      </c>
      <c r="B120" s="43" t="str">
        <f t="shared" si="16"/>
        <v>SOVIOLA GRACIA GINAT</v>
      </c>
      <c r="C120" s="77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35">
      <c r="A121" s="42">
        <v>18</v>
      </c>
      <c r="B121" s="43" t="str">
        <f t="shared" si="16"/>
        <v>STEPHEN CHRISTIAN SUIWINATA</v>
      </c>
      <c r="C121" s="77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35">
      <c r="A122" s="42">
        <v>19</v>
      </c>
      <c r="B122" s="43" t="str">
        <f t="shared" si="16"/>
        <v>THERESIA AUDREY KENANYA</v>
      </c>
      <c r="C122" s="77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35">
      <c r="A123" s="42">
        <v>20</v>
      </c>
      <c r="B123" s="43" t="str">
        <f t="shared" si="16"/>
        <v>VANIA FELISHA HILLARY HALIM</v>
      </c>
      <c r="C123" s="77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35">
      <c r="A124" s="42">
        <v>21</v>
      </c>
      <c r="B124" s="43" t="str">
        <f t="shared" si="16"/>
        <v xml:space="preserve">WILLIAM EZRA </v>
      </c>
      <c r="C124" s="77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18">IFERROR(ROUND(AVERAGE(C124:L124),2),"")</f>
        <v/>
      </c>
    </row>
    <row r="125" spans="1:13" x14ac:dyDescent="0.35">
      <c r="A125" s="42">
        <v>22</v>
      </c>
      <c r="B125" s="43" t="str">
        <f t="shared" si="16"/>
        <v>WILLIAM NATHANAEL SANTOSO</v>
      </c>
      <c r="C125" s="77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8"/>
        <v/>
      </c>
    </row>
    <row r="126" spans="1:13" x14ac:dyDescent="0.35">
      <c r="A126" s="42">
        <v>23</v>
      </c>
      <c r="B126" s="43" t="str">
        <f t="shared" si="16"/>
        <v>WILLIAM NOVENIX</v>
      </c>
      <c r="C126" s="77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8"/>
        <v/>
      </c>
    </row>
    <row r="127" spans="1:13" x14ac:dyDescent="0.35">
      <c r="A127" s="42">
        <v>24</v>
      </c>
      <c r="B127" s="43" t="str">
        <f t="shared" si="16"/>
        <v/>
      </c>
      <c r="C127" s="77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8"/>
        <v/>
      </c>
    </row>
    <row r="128" spans="1:13" x14ac:dyDescent="0.35">
      <c r="A128" s="42">
        <v>25</v>
      </c>
      <c r="B128" s="43" t="str">
        <f t="shared" ref="B128:B129" si="19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8"/>
        <v/>
      </c>
    </row>
    <row r="129" spans="1:13" x14ac:dyDescent="0.35">
      <c r="A129" s="42">
        <v>26</v>
      </c>
      <c r="B129" s="43" t="str">
        <f t="shared" si="19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8"/>
        <v/>
      </c>
    </row>
    <row r="132" spans="1:13" x14ac:dyDescent="0.35">
      <c r="A132" s="64" t="s">
        <v>480</v>
      </c>
      <c r="B132" s="76" t="s">
        <v>276</v>
      </c>
    </row>
    <row r="134" spans="1:13" x14ac:dyDescent="0.3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5">
      <c r="A135" s="42">
        <v>1</v>
      </c>
      <c r="B135" s="43" t="str">
        <f t="shared" ref="B135:B158" si="20">B11</f>
        <v>ANDREW ANGGITO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5">
      <c r="A136" s="42">
        <v>2</v>
      </c>
      <c r="B136" s="43" t="str">
        <f t="shared" si="20"/>
        <v>CHRISTY OLIVIA</v>
      </c>
      <c r="C136" s="77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1">IFERROR(ROUND(AVERAGE(C136:L136),2),"")</f>
        <v/>
      </c>
    </row>
    <row r="137" spans="1:13" x14ac:dyDescent="0.35">
      <c r="A137" s="42">
        <v>3</v>
      </c>
      <c r="B137" s="43" t="str">
        <f t="shared" si="20"/>
        <v>DEA ESTERINA</v>
      </c>
      <c r="C137" s="77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1"/>
        <v/>
      </c>
    </row>
    <row r="138" spans="1:13" x14ac:dyDescent="0.35">
      <c r="A138" s="42">
        <v>4</v>
      </c>
      <c r="B138" s="43" t="str">
        <f t="shared" si="20"/>
        <v>GEMILANG FRIYAN FINN PAKPAHAN</v>
      </c>
      <c r="C138" s="77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1"/>
        <v/>
      </c>
    </row>
    <row r="139" spans="1:13" x14ac:dyDescent="0.35">
      <c r="A139" s="42">
        <v>5</v>
      </c>
      <c r="B139" s="43" t="str">
        <f t="shared" si="20"/>
        <v>GIOVANNA BRENDA TANUBRATA</v>
      </c>
      <c r="C139" s="77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1"/>
        <v/>
      </c>
    </row>
    <row r="140" spans="1:13" x14ac:dyDescent="0.35">
      <c r="A140" s="42">
        <v>6</v>
      </c>
      <c r="B140" s="43" t="str">
        <f t="shared" si="20"/>
        <v>JONATHAN KENNETH WIJAYA</v>
      </c>
      <c r="C140" s="77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1"/>
        <v/>
      </c>
    </row>
    <row r="141" spans="1:13" x14ac:dyDescent="0.35">
      <c r="A141" s="42">
        <v>7</v>
      </c>
      <c r="B141" s="43" t="str">
        <f t="shared" si="20"/>
        <v>KATHLEEN ISABELLA</v>
      </c>
      <c r="C141" s="77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1"/>
        <v/>
      </c>
    </row>
    <row r="142" spans="1:13" x14ac:dyDescent="0.35">
      <c r="A142" s="42">
        <v>8</v>
      </c>
      <c r="B142" s="43" t="str">
        <f t="shared" si="20"/>
        <v>KENDREW KYNE</v>
      </c>
      <c r="C142" s="77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1"/>
        <v/>
      </c>
    </row>
    <row r="143" spans="1:13" x14ac:dyDescent="0.35">
      <c r="A143" s="42">
        <v>9</v>
      </c>
      <c r="B143" s="43" t="str">
        <f t="shared" si="20"/>
        <v>MATTHEW BUDHI</v>
      </c>
      <c r="C143" s="77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1"/>
        <v/>
      </c>
    </row>
    <row r="144" spans="1:13" x14ac:dyDescent="0.35">
      <c r="A144" s="42">
        <v>10</v>
      </c>
      <c r="B144" s="43" t="str">
        <f t="shared" si="20"/>
        <v>MICHELLE FIDELIA HARTONO</v>
      </c>
      <c r="C144" s="77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1"/>
        <v/>
      </c>
    </row>
    <row r="145" spans="1:13" x14ac:dyDescent="0.35">
      <c r="A145" s="42">
        <v>11</v>
      </c>
      <c r="B145" s="43" t="str">
        <f t="shared" si="20"/>
        <v>NATASHA GAVRILA KARYADI</v>
      </c>
      <c r="C145" s="77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1"/>
        <v/>
      </c>
    </row>
    <row r="146" spans="1:13" x14ac:dyDescent="0.35">
      <c r="A146" s="42">
        <v>12</v>
      </c>
      <c r="B146" s="43" t="str">
        <f t="shared" si="20"/>
        <v>NATHAN WIDJAJA</v>
      </c>
      <c r="C146" s="77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1"/>
        <v/>
      </c>
    </row>
    <row r="147" spans="1:13" x14ac:dyDescent="0.35">
      <c r="A147" s="42">
        <v>13</v>
      </c>
      <c r="B147" s="43" t="str">
        <f t="shared" si="20"/>
        <v>NATHANAEL NOBELIUS IVASHKA</v>
      </c>
      <c r="C147" s="77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1"/>
        <v/>
      </c>
    </row>
    <row r="148" spans="1:13" x14ac:dyDescent="0.35">
      <c r="A148" s="42">
        <v>14</v>
      </c>
      <c r="B148" s="43" t="str">
        <f t="shared" si="20"/>
        <v>PATRICK WILLIAM KURNIAWAN</v>
      </c>
      <c r="C148" s="77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1"/>
        <v/>
      </c>
    </row>
    <row r="149" spans="1:13" x14ac:dyDescent="0.35">
      <c r="A149" s="42">
        <v>15</v>
      </c>
      <c r="B149" s="43" t="str">
        <f t="shared" si="20"/>
        <v>REFAYA ALODYA MYRON</v>
      </c>
      <c r="C149" s="77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1"/>
        <v/>
      </c>
    </row>
    <row r="150" spans="1:13" x14ac:dyDescent="0.35">
      <c r="A150" s="42">
        <v>16</v>
      </c>
      <c r="B150" s="43" t="str">
        <f t="shared" si="20"/>
        <v>SHERINE HANS JOCELYNE</v>
      </c>
      <c r="C150" s="77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1"/>
        <v/>
      </c>
    </row>
    <row r="151" spans="1:13" x14ac:dyDescent="0.35">
      <c r="A151" s="42">
        <v>17</v>
      </c>
      <c r="B151" s="43" t="str">
        <f t="shared" si="20"/>
        <v>SOVIOLA GRACIA GINAT</v>
      </c>
      <c r="C151" s="77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1"/>
        <v/>
      </c>
    </row>
    <row r="152" spans="1:13" x14ac:dyDescent="0.35">
      <c r="A152" s="42">
        <v>18</v>
      </c>
      <c r="B152" s="43" t="str">
        <f t="shared" si="20"/>
        <v>STEPHEN CHRISTIAN SUIWINATA</v>
      </c>
      <c r="C152" s="77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1"/>
        <v/>
      </c>
    </row>
    <row r="153" spans="1:13" x14ac:dyDescent="0.35">
      <c r="A153" s="42">
        <v>19</v>
      </c>
      <c r="B153" s="43" t="str">
        <f t="shared" si="20"/>
        <v>THERESIA AUDREY KENANYA</v>
      </c>
      <c r="C153" s="77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1"/>
        <v/>
      </c>
    </row>
    <row r="154" spans="1:13" x14ac:dyDescent="0.35">
      <c r="A154" s="42">
        <v>20</v>
      </c>
      <c r="B154" s="43" t="str">
        <f t="shared" si="20"/>
        <v>VANIA FELISHA HILLARY HALIM</v>
      </c>
      <c r="C154" s="77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1"/>
        <v/>
      </c>
    </row>
    <row r="155" spans="1:13" x14ac:dyDescent="0.35">
      <c r="A155" s="42">
        <v>21</v>
      </c>
      <c r="B155" s="43" t="str">
        <f t="shared" si="20"/>
        <v xml:space="preserve">WILLIAM EZRA </v>
      </c>
      <c r="C155" s="77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1"/>
        <v/>
      </c>
    </row>
    <row r="156" spans="1:13" x14ac:dyDescent="0.35">
      <c r="A156" s="42">
        <v>22</v>
      </c>
      <c r="B156" s="43" t="str">
        <f t="shared" si="20"/>
        <v>WILLIAM NATHANAEL SANTOSO</v>
      </c>
      <c r="C156" s="77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1"/>
        <v/>
      </c>
    </row>
    <row r="157" spans="1:13" x14ac:dyDescent="0.35">
      <c r="A157" s="42">
        <v>23</v>
      </c>
      <c r="B157" s="43" t="str">
        <f t="shared" si="20"/>
        <v>WILLIAM NOVENIX</v>
      </c>
      <c r="C157" s="77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1"/>
        <v/>
      </c>
    </row>
    <row r="158" spans="1:13" x14ac:dyDescent="0.35">
      <c r="A158" s="42">
        <v>24</v>
      </c>
      <c r="B158" s="43" t="str">
        <f t="shared" si="20"/>
        <v/>
      </c>
      <c r="C158" s="77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1"/>
        <v/>
      </c>
    </row>
    <row r="159" spans="1:13" x14ac:dyDescent="0.35">
      <c r="A159" s="42">
        <v>25</v>
      </c>
      <c r="B159" s="43" t="str">
        <f t="shared" ref="B159:B160" si="22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1"/>
        <v/>
      </c>
    </row>
    <row r="160" spans="1:13" x14ac:dyDescent="0.35">
      <c r="A160" s="42">
        <v>26</v>
      </c>
      <c r="B160" s="43" t="str">
        <f t="shared" si="22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1"/>
        <v/>
      </c>
    </row>
    <row r="163" spans="1:13" x14ac:dyDescent="0.35">
      <c r="A163" s="64" t="s">
        <v>481</v>
      </c>
      <c r="B163" s="76"/>
    </row>
    <row r="165" spans="1:13" x14ac:dyDescent="0.3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5">
      <c r="A166" s="42">
        <v>1</v>
      </c>
      <c r="B166" s="43" t="str">
        <f t="shared" ref="B166:B189" si="23">B11</f>
        <v>ANDREW ANGGITO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5">
      <c r="A167" s="42">
        <v>2</v>
      </c>
      <c r="B167" s="43" t="str">
        <f t="shared" si="23"/>
        <v>CHRISTY OLIVIA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4">IFERROR(ROUND(AVERAGE(C167:L167),2),"")</f>
        <v/>
      </c>
    </row>
    <row r="168" spans="1:13" x14ac:dyDescent="0.35">
      <c r="A168" s="42">
        <v>3</v>
      </c>
      <c r="B168" s="43" t="str">
        <f t="shared" si="23"/>
        <v>DEA ESTERINA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4"/>
        <v/>
      </c>
    </row>
    <row r="169" spans="1:13" x14ac:dyDescent="0.35">
      <c r="A169" s="42">
        <v>4</v>
      </c>
      <c r="B169" s="43" t="str">
        <f t="shared" si="23"/>
        <v>GEMILANG FRIYAN FINN PAKPAHAN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4"/>
        <v/>
      </c>
    </row>
    <row r="170" spans="1:13" x14ac:dyDescent="0.35">
      <c r="A170" s="42">
        <v>5</v>
      </c>
      <c r="B170" s="43" t="str">
        <f t="shared" si="23"/>
        <v>GIOVANNA BRENDA TANUBRATA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4"/>
        <v/>
      </c>
    </row>
    <row r="171" spans="1:13" x14ac:dyDescent="0.35">
      <c r="A171" s="42">
        <v>6</v>
      </c>
      <c r="B171" s="43" t="str">
        <f t="shared" si="23"/>
        <v>JONATHAN KENNETH WIJAYA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4"/>
        <v/>
      </c>
    </row>
    <row r="172" spans="1:13" x14ac:dyDescent="0.35">
      <c r="A172" s="42">
        <v>7</v>
      </c>
      <c r="B172" s="43" t="str">
        <f t="shared" si="23"/>
        <v>KATHLEEN ISABELLA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4"/>
        <v/>
      </c>
    </row>
    <row r="173" spans="1:13" x14ac:dyDescent="0.35">
      <c r="A173" s="42">
        <v>8</v>
      </c>
      <c r="B173" s="43" t="str">
        <f t="shared" si="23"/>
        <v>KENDREW KYNE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4"/>
        <v/>
      </c>
    </row>
    <row r="174" spans="1:13" x14ac:dyDescent="0.35">
      <c r="A174" s="42">
        <v>9</v>
      </c>
      <c r="B174" s="43" t="str">
        <f t="shared" si="23"/>
        <v>MATTHEW BUDHI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4"/>
        <v/>
      </c>
    </row>
    <row r="175" spans="1:13" x14ac:dyDescent="0.35">
      <c r="A175" s="42">
        <v>10</v>
      </c>
      <c r="B175" s="43" t="str">
        <f t="shared" si="23"/>
        <v>MICHELLE FIDELIA HARTONO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4"/>
        <v/>
      </c>
    </row>
    <row r="176" spans="1:13" x14ac:dyDescent="0.35">
      <c r="A176" s="42">
        <v>11</v>
      </c>
      <c r="B176" s="43" t="str">
        <f t="shared" si="23"/>
        <v>NATASHA GAVRILA KARYADI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4"/>
        <v/>
      </c>
    </row>
    <row r="177" spans="1:13" x14ac:dyDescent="0.35">
      <c r="A177" s="42">
        <v>12</v>
      </c>
      <c r="B177" s="43" t="str">
        <f t="shared" si="23"/>
        <v>NATHAN WIDJAJA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4"/>
        <v/>
      </c>
    </row>
    <row r="178" spans="1:13" x14ac:dyDescent="0.35">
      <c r="A178" s="42">
        <v>13</v>
      </c>
      <c r="B178" s="43" t="str">
        <f t="shared" si="23"/>
        <v>NATHANAEL NOBELIUS IVASHKA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4"/>
        <v/>
      </c>
    </row>
    <row r="179" spans="1:13" x14ac:dyDescent="0.35">
      <c r="A179" s="42">
        <v>14</v>
      </c>
      <c r="B179" s="43" t="str">
        <f t="shared" si="23"/>
        <v>PATRICK WILLIAM KURNIAWAN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4"/>
        <v/>
      </c>
    </row>
    <row r="180" spans="1:13" x14ac:dyDescent="0.35">
      <c r="A180" s="42">
        <v>15</v>
      </c>
      <c r="B180" s="43" t="str">
        <f t="shared" si="23"/>
        <v>REFAYA ALODYA MYRON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4"/>
        <v/>
      </c>
    </row>
    <row r="181" spans="1:13" x14ac:dyDescent="0.35">
      <c r="A181" s="42">
        <v>16</v>
      </c>
      <c r="B181" s="43" t="str">
        <f t="shared" si="23"/>
        <v>SHERINE HANS JOCELYNE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4"/>
        <v/>
      </c>
    </row>
    <row r="182" spans="1:13" x14ac:dyDescent="0.35">
      <c r="A182" s="42">
        <v>17</v>
      </c>
      <c r="B182" s="43" t="str">
        <f t="shared" si="23"/>
        <v>SOVIOLA GRACIA GINAT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4"/>
        <v/>
      </c>
    </row>
    <row r="183" spans="1:13" x14ac:dyDescent="0.35">
      <c r="A183" s="42">
        <v>18</v>
      </c>
      <c r="B183" s="43" t="str">
        <f t="shared" si="23"/>
        <v>STEPHEN CHRISTIAN SUIWINATA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4"/>
        <v/>
      </c>
    </row>
    <row r="184" spans="1:13" x14ac:dyDescent="0.35">
      <c r="A184" s="42">
        <v>19</v>
      </c>
      <c r="B184" s="43" t="str">
        <f t="shared" si="23"/>
        <v>THERESIA AUDREY KENANYA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4"/>
        <v/>
      </c>
    </row>
    <row r="185" spans="1:13" x14ac:dyDescent="0.35">
      <c r="A185" s="42">
        <v>20</v>
      </c>
      <c r="B185" s="43" t="str">
        <f t="shared" si="23"/>
        <v>VANIA FELISHA HILLARY HALIM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4"/>
        <v/>
      </c>
    </row>
    <row r="186" spans="1:13" x14ac:dyDescent="0.35">
      <c r="A186" s="42">
        <v>21</v>
      </c>
      <c r="B186" s="43" t="str">
        <f t="shared" si="23"/>
        <v xml:space="preserve">WILLIAM EZRA 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4"/>
        <v/>
      </c>
    </row>
    <row r="187" spans="1:13" x14ac:dyDescent="0.35">
      <c r="A187" s="42">
        <v>22</v>
      </c>
      <c r="B187" s="43" t="str">
        <f t="shared" si="23"/>
        <v>WILLIAM NATHANAEL SANTOSO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4"/>
        <v/>
      </c>
    </row>
    <row r="188" spans="1:13" x14ac:dyDescent="0.35">
      <c r="A188" s="42">
        <v>23</v>
      </c>
      <c r="B188" s="43" t="str">
        <f t="shared" si="23"/>
        <v>WILLIAM NOVENIX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4"/>
        <v/>
      </c>
    </row>
    <row r="189" spans="1:13" x14ac:dyDescent="0.35">
      <c r="A189" s="42">
        <v>24</v>
      </c>
      <c r="B189" s="43" t="str">
        <f t="shared" si="23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4"/>
        <v/>
      </c>
    </row>
    <row r="190" spans="1:13" x14ac:dyDescent="0.35">
      <c r="A190" s="42">
        <v>25</v>
      </c>
      <c r="B190" s="43" t="str">
        <f t="shared" ref="B190:B191" si="25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4"/>
        <v/>
      </c>
    </row>
    <row r="191" spans="1:13" x14ac:dyDescent="0.35">
      <c r="A191" s="42">
        <v>26</v>
      </c>
      <c r="B191" s="43" t="str">
        <f t="shared" si="25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4"/>
        <v/>
      </c>
    </row>
  </sheetData>
  <sheetProtection algorithmName="SHA-512" hashValue="kr64j0zaTsrd1iZ6VtlPOJYXFpdHdwtu/a/vOURkyScQVyfpMg2Ttw+LmmI5xnxpWCcvcvaVq29BTTI1ZSkjGg==" saltValue="xSLMbHQVBN2f+kLygURC/w==" spinCount="100000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191"/>
  <sheetViews>
    <sheetView topLeftCell="A10" zoomScale="75" zoomScaleNormal="75" workbookViewId="0">
      <selection activeCell="R40" sqref="R40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12" width="4.90625" style="39" customWidth="1"/>
    <col min="13" max="13" width="8.81640625" style="39" customWidth="1"/>
    <col min="14" max="19" width="4.90625" style="39" customWidth="1"/>
    <col min="20" max="20" width="10.08984375" style="39" customWidth="1"/>
    <col min="21" max="16384" width="9.08984375" style="39"/>
  </cols>
  <sheetData>
    <row r="1" spans="1:22" x14ac:dyDescent="0.3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5">
      <c r="A5" s="40"/>
      <c r="B5" s="40" t="s">
        <v>1</v>
      </c>
      <c r="C5" s="50" t="str">
        <f>": "&amp;Input!K16</f>
        <v>: 9.2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5">
      <c r="A11" s="42">
        <v>1</v>
      </c>
      <c r="B11" s="43" t="str">
        <f>Input!B25</f>
        <v>ANDREW ANGGITO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5">
      <c r="A12" s="42">
        <v>2</v>
      </c>
      <c r="B12" s="43" t="str">
        <f>Input!B26</f>
        <v>CHRISTY OLIVIA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5">
      <c r="A13" s="42">
        <v>3</v>
      </c>
      <c r="B13" s="43" t="str">
        <f>Input!B27</f>
        <v>DEA ESTERINA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5">
      <c r="A14" s="42">
        <v>4</v>
      </c>
      <c r="B14" s="43" t="str">
        <f>Input!B28</f>
        <v>GEMILANG FRIYAN FINN PAKPAHAN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5">
      <c r="A15" s="42">
        <v>5</v>
      </c>
      <c r="B15" s="43" t="str">
        <f>Input!B29</f>
        <v>GIOVANNA BRENDA TANUBRATA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5">
      <c r="A16" s="42">
        <v>6</v>
      </c>
      <c r="B16" s="43" t="str">
        <f>Input!B30</f>
        <v>JONATHAN KENNETH WIJAYA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5">
      <c r="A17" s="42">
        <v>7</v>
      </c>
      <c r="B17" s="43" t="str">
        <f>Input!B31</f>
        <v>KATHLEEN ISABELLA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5">
      <c r="A18" s="42">
        <v>8</v>
      </c>
      <c r="B18" s="43" t="str">
        <f>Input!B32</f>
        <v>KENDREW KYNE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5">
      <c r="A19" s="42">
        <v>9</v>
      </c>
      <c r="B19" s="43" t="str">
        <f>Input!B33</f>
        <v>MATTHEW BUDHI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5">
      <c r="A20" s="42">
        <v>10</v>
      </c>
      <c r="B20" s="43" t="str">
        <f>Input!B34</f>
        <v>MICHELLE FIDELIA HARTONO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5">
      <c r="A21" s="42">
        <v>11</v>
      </c>
      <c r="B21" s="43" t="str">
        <f>Input!B35</f>
        <v>NATASHA GAVRILA KARYADI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5">
      <c r="A22" s="42">
        <v>12</v>
      </c>
      <c r="B22" s="43" t="str">
        <f>Input!B36</f>
        <v>NATHAN WIDJAJA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5">
      <c r="A23" s="42">
        <v>13</v>
      </c>
      <c r="B23" s="43" t="str">
        <f>Input!B37</f>
        <v>NATHANAEL NOBELIUS IVASHKA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5">
      <c r="A24" s="42">
        <v>14</v>
      </c>
      <c r="B24" s="43" t="str">
        <f>Input!B38</f>
        <v>PATRICK WILLIAM KURNIAWAN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5">
      <c r="A25" s="42">
        <v>15</v>
      </c>
      <c r="B25" s="43" t="str">
        <f>Input!B39</f>
        <v>REFAYA ALODYA MYRON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5">
      <c r="A26" s="42">
        <v>16</v>
      </c>
      <c r="B26" s="43" t="str">
        <f>Input!B40</f>
        <v>SHERINE HANS JOCELYNE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5">
      <c r="A27" s="42">
        <v>17</v>
      </c>
      <c r="B27" s="43" t="str">
        <f>Input!B41</f>
        <v>SOVIOLA GRACIA GINAT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5">
      <c r="A28" s="42">
        <v>18</v>
      </c>
      <c r="B28" s="43" t="str">
        <f>Input!B42</f>
        <v>STEPHEN CHRISTIAN SUIWINATA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5">
      <c r="A29" s="42">
        <v>19</v>
      </c>
      <c r="B29" s="43" t="str">
        <f>Input!B43</f>
        <v>THERESIA AUDREY KENANYA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5">
      <c r="A30" s="42">
        <v>20</v>
      </c>
      <c r="B30" s="43" t="str">
        <f>Input!B44</f>
        <v>VANIA FELISHA HILLARY HALIM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5">
      <c r="A31" s="42">
        <v>21</v>
      </c>
      <c r="B31" s="43" t="str">
        <f>Input!B45</f>
        <v xml:space="preserve">WILLIAM EZRA 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5">
      <c r="A32" s="42">
        <v>22</v>
      </c>
      <c r="B32" s="43" t="str">
        <f>Input!B46</f>
        <v>WILLIAM NATHANAEL SANTOSO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5">
      <c r="A33" s="42">
        <v>23</v>
      </c>
      <c r="B33" s="43" t="str">
        <f>Input!B47</f>
        <v>WILLIAM NOVENIX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5">
      <c r="S38" s="85"/>
      <c r="T38" s="85"/>
      <c r="U38" s="85"/>
    </row>
    <row r="39" spans="1:22" x14ac:dyDescent="0.35">
      <c r="A39" s="66" t="s">
        <v>477</v>
      </c>
      <c r="B39" s="76" t="s">
        <v>274</v>
      </c>
      <c r="S39" s="44"/>
    </row>
    <row r="41" spans="1:22" x14ac:dyDescent="0.3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5">
      <c r="A42" s="42">
        <v>1</v>
      </c>
      <c r="B42" s="43" t="str">
        <f t="shared" ref="B42:B67" si="10">B11</f>
        <v>ANDREW ANGGITO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5">
      <c r="A43" s="42">
        <v>2</v>
      </c>
      <c r="B43" s="43" t="str">
        <f t="shared" si="10"/>
        <v>CHRISTY OLIVIA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35">
      <c r="A44" s="42">
        <v>3</v>
      </c>
      <c r="B44" s="43" t="str">
        <f t="shared" si="10"/>
        <v>DEA ESTERINA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35">
      <c r="A45" s="42">
        <v>4</v>
      </c>
      <c r="B45" s="43" t="str">
        <f t="shared" si="10"/>
        <v>GEMILANG FRIYAN FINN PAKPAHAN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35">
      <c r="A46" s="42">
        <v>5</v>
      </c>
      <c r="B46" s="43" t="str">
        <f t="shared" si="10"/>
        <v>GIOVANNA BRENDA TANUBRATA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35">
      <c r="A47" s="42">
        <v>6</v>
      </c>
      <c r="B47" s="43" t="str">
        <f t="shared" si="10"/>
        <v>JONATHAN KENNETH WIJAYA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35">
      <c r="A48" s="42">
        <v>7</v>
      </c>
      <c r="B48" s="43" t="str">
        <f t="shared" si="10"/>
        <v>KATHLEEN ISABELLA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35">
      <c r="A49" s="42">
        <v>8</v>
      </c>
      <c r="B49" s="43" t="str">
        <f t="shared" si="10"/>
        <v>KENDREW KYNE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35">
      <c r="A50" s="42">
        <v>9</v>
      </c>
      <c r="B50" s="43" t="str">
        <f t="shared" si="10"/>
        <v>MATTHEW BUDHI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35">
      <c r="A51" s="42">
        <v>10</v>
      </c>
      <c r="B51" s="43" t="str">
        <f t="shared" si="10"/>
        <v>MICHELLE FIDELIA HARTONO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35">
      <c r="A52" s="42">
        <v>11</v>
      </c>
      <c r="B52" s="43" t="str">
        <f t="shared" si="10"/>
        <v>NATASHA GAVRILA KARYADI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35">
      <c r="A53" s="42">
        <v>12</v>
      </c>
      <c r="B53" s="43" t="str">
        <f t="shared" si="10"/>
        <v>NATHAN WIDJAJA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35">
      <c r="A54" s="42">
        <v>13</v>
      </c>
      <c r="B54" s="43" t="str">
        <f t="shared" si="10"/>
        <v>NATHANAEL NOBELIUS IVASHKA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35">
      <c r="A55" s="42">
        <v>14</v>
      </c>
      <c r="B55" s="43" t="str">
        <f t="shared" si="10"/>
        <v>PATRICK WILLIAM KURNIAWAN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35">
      <c r="A56" s="42">
        <v>15</v>
      </c>
      <c r="B56" s="43" t="str">
        <f t="shared" si="10"/>
        <v>REFAYA ALODYA MYRON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35">
      <c r="A57" s="42">
        <v>16</v>
      </c>
      <c r="B57" s="43" t="str">
        <f t="shared" si="10"/>
        <v>SHERINE HANS JOCELYNE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35">
      <c r="A58" s="42">
        <v>17</v>
      </c>
      <c r="B58" s="43" t="str">
        <f t="shared" si="10"/>
        <v>SOVIOLA GRACIA GINAT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35">
      <c r="A59" s="42">
        <v>18</v>
      </c>
      <c r="B59" s="43" t="str">
        <f t="shared" si="10"/>
        <v>STEPHEN CHRISTIAN SUIWINATA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35">
      <c r="A60" s="42">
        <v>19</v>
      </c>
      <c r="B60" s="43" t="str">
        <f t="shared" si="10"/>
        <v>THERESIA AUDREY KENANYA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35">
      <c r="A61" s="42">
        <v>20</v>
      </c>
      <c r="B61" s="43" t="str">
        <f t="shared" si="10"/>
        <v>VANIA FELISHA HILLARY HALIM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35">
      <c r="A62" s="42">
        <v>21</v>
      </c>
      <c r="B62" s="43" t="str">
        <f t="shared" si="10"/>
        <v xml:space="preserve">WILLIAM EZRA 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35">
      <c r="A63" s="42">
        <v>22</v>
      </c>
      <c r="B63" s="43" t="str">
        <f t="shared" si="10"/>
        <v>WILLIAM NATHANAEL SANTOSO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35">
      <c r="A64" s="42">
        <v>23</v>
      </c>
      <c r="B64" s="43" t="str">
        <f t="shared" si="10"/>
        <v>WILLIAM NOVENIX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3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3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3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35">
      <c r="A70" s="67" t="s">
        <v>478</v>
      </c>
      <c r="B70" s="76" t="s">
        <v>275</v>
      </c>
    </row>
    <row r="72" spans="1:13" x14ac:dyDescent="0.3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5">
      <c r="A73" s="42">
        <v>1</v>
      </c>
      <c r="B73" s="43" t="str">
        <f t="shared" ref="B73:B98" si="12">B11</f>
        <v>ANDREW ANGGITO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5">
      <c r="A74" s="42">
        <v>2</v>
      </c>
      <c r="B74" s="43" t="str">
        <f t="shared" si="12"/>
        <v>CHRISTY OLIVIA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35">
      <c r="A75" s="42">
        <v>3</v>
      </c>
      <c r="B75" s="43" t="str">
        <f t="shared" si="12"/>
        <v>DEA ESTERINA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35">
      <c r="A76" s="42">
        <v>4</v>
      </c>
      <c r="B76" s="43" t="str">
        <f t="shared" si="12"/>
        <v>GEMILANG FRIYAN FINN PAKPAHAN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35">
      <c r="A77" s="42">
        <v>5</v>
      </c>
      <c r="B77" s="43" t="str">
        <f t="shared" si="12"/>
        <v>GIOVANNA BRENDA TANUBRATA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35">
      <c r="A78" s="42">
        <v>6</v>
      </c>
      <c r="B78" s="43" t="str">
        <f t="shared" si="12"/>
        <v>JONATHAN KENNETH WIJAYA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35">
      <c r="A79" s="42">
        <v>7</v>
      </c>
      <c r="B79" s="43" t="str">
        <f t="shared" si="12"/>
        <v>KATHLEEN ISABELLA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35">
      <c r="A80" s="42">
        <v>8</v>
      </c>
      <c r="B80" s="43" t="str">
        <f t="shared" si="12"/>
        <v>KENDREW KYNE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35">
      <c r="A81" s="42">
        <v>9</v>
      </c>
      <c r="B81" s="43" t="str">
        <f t="shared" si="12"/>
        <v>MATTHEW BUDHI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35">
      <c r="A82" s="42">
        <v>10</v>
      </c>
      <c r="B82" s="43" t="str">
        <f t="shared" si="12"/>
        <v>MICHELLE FIDELIA HARTONO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35">
      <c r="A83" s="42">
        <v>11</v>
      </c>
      <c r="B83" s="43" t="str">
        <f t="shared" si="12"/>
        <v>NATASHA GAVRILA KARYADI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35">
      <c r="A84" s="42">
        <v>12</v>
      </c>
      <c r="B84" s="43" t="str">
        <f t="shared" si="12"/>
        <v>NATHAN WIDJAJA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35">
      <c r="A85" s="42">
        <v>13</v>
      </c>
      <c r="B85" s="43" t="str">
        <f t="shared" si="12"/>
        <v>NATHANAEL NOBELIUS IVASHKA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35">
      <c r="A86" s="42">
        <v>14</v>
      </c>
      <c r="B86" s="43" t="str">
        <f t="shared" si="12"/>
        <v>PATRICK WILLIAM KURNIAWAN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35">
      <c r="A87" s="42">
        <v>15</v>
      </c>
      <c r="B87" s="43" t="str">
        <f t="shared" si="12"/>
        <v>REFAYA ALODYA MYRON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35">
      <c r="A88" s="42">
        <v>16</v>
      </c>
      <c r="B88" s="43" t="str">
        <f t="shared" si="12"/>
        <v>SHERINE HANS JOCELYNE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35">
      <c r="A89" s="42">
        <v>17</v>
      </c>
      <c r="B89" s="43" t="str">
        <f t="shared" si="12"/>
        <v>SOVIOLA GRACIA GINAT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35">
      <c r="A90" s="42">
        <v>18</v>
      </c>
      <c r="B90" s="43" t="str">
        <f t="shared" si="12"/>
        <v>STEPHEN CHRISTIAN SUIWINATA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35">
      <c r="A91" s="42">
        <v>19</v>
      </c>
      <c r="B91" s="43" t="str">
        <f t="shared" si="12"/>
        <v>THERESIA AUDREY KENANYA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35">
      <c r="A92" s="42">
        <v>20</v>
      </c>
      <c r="B92" s="43" t="str">
        <f t="shared" si="12"/>
        <v>VANIA FELISHA HILLARY HALIM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35">
      <c r="A93" s="42">
        <v>21</v>
      </c>
      <c r="B93" s="43" t="str">
        <f t="shared" si="12"/>
        <v xml:space="preserve">WILLIAM EZRA 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35">
      <c r="A94" s="42">
        <v>22</v>
      </c>
      <c r="B94" s="43" t="str">
        <f t="shared" si="12"/>
        <v>WILLIAM NATHANAEL SANTOSO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5">
      <c r="A95" s="42">
        <v>23</v>
      </c>
      <c r="B95" s="43" t="str">
        <f t="shared" si="12"/>
        <v>WILLIAM NOVENIX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3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35">
      <c r="A101" s="67" t="s">
        <v>479</v>
      </c>
      <c r="B101" s="76" t="s">
        <v>11</v>
      </c>
    </row>
    <row r="103" spans="1:13" x14ac:dyDescent="0.3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5">
      <c r="A104" s="42">
        <v>1</v>
      </c>
      <c r="B104" s="43" t="str">
        <f t="shared" ref="B104:B129" si="14">B11</f>
        <v>ANDREW ANGGITO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5">
      <c r="A105" s="42">
        <v>2</v>
      </c>
      <c r="B105" s="43" t="str">
        <f t="shared" si="14"/>
        <v>CHRISTY OLIVIA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35">
      <c r="A106" s="42">
        <v>3</v>
      </c>
      <c r="B106" s="43" t="str">
        <f t="shared" si="14"/>
        <v>DEA ESTERINA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35">
      <c r="A107" s="42">
        <v>4</v>
      </c>
      <c r="B107" s="43" t="str">
        <f t="shared" si="14"/>
        <v>GEMILANG FRIYAN FINN PAKPAHAN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35">
      <c r="A108" s="42">
        <v>5</v>
      </c>
      <c r="B108" s="43" t="str">
        <f t="shared" si="14"/>
        <v>GIOVANNA BRENDA TANUBRATA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35">
      <c r="A109" s="42">
        <v>6</v>
      </c>
      <c r="B109" s="43" t="str">
        <f t="shared" si="14"/>
        <v>JONATHAN KENNETH WIJAYA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35">
      <c r="A110" s="42">
        <v>7</v>
      </c>
      <c r="B110" s="43" t="str">
        <f t="shared" si="14"/>
        <v>KATHLEEN ISABELLA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35">
      <c r="A111" s="42">
        <v>8</v>
      </c>
      <c r="B111" s="43" t="str">
        <f t="shared" si="14"/>
        <v>KENDREW KYNE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35">
      <c r="A112" s="42">
        <v>9</v>
      </c>
      <c r="B112" s="43" t="str">
        <f t="shared" si="14"/>
        <v>MATTHEW BUDHI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35">
      <c r="A113" s="42">
        <v>10</v>
      </c>
      <c r="B113" s="43" t="str">
        <f t="shared" si="14"/>
        <v>MICHELLE FIDELIA HARTONO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35">
      <c r="A114" s="42">
        <v>11</v>
      </c>
      <c r="B114" s="43" t="str">
        <f t="shared" si="14"/>
        <v>NATASHA GAVRILA KARYADI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35">
      <c r="A115" s="42">
        <v>12</v>
      </c>
      <c r="B115" s="43" t="str">
        <f t="shared" si="14"/>
        <v>NATHAN WIDJAJA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35">
      <c r="A116" s="42">
        <v>13</v>
      </c>
      <c r="B116" s="43" t="str">
        <f t="shared" si="14"/>
        <v>NATHANAEL NOBELIUS IVASHKA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35">
      <c r="A117" s="42">
        <v>14</v>
      </c>
      <c r="B117" s="43" t="str">
        <f t="shared" si="14"/>
        <v>PATRICK WILLIAM KURNIAWAN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35">
      <c r="A118" s="42">
        <v>15</v>
      </c>
      <c r="B118" s="43" t="str">
        <f t="shared" si="14"/>
        <v>REFAYA ALODYA MYRON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35">
      <c r="A119" s="42">
        <v>16</v>
      </c>
      <c r="B119" s="43" t="str">
        <f t="shared" si="14"/>
        <v>SHERINE HANS JOCELYNE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35">
      <c r="A120" s="42">
        <v>17</v>
      </c>
      <c r="B120" s="43" t="str">
        <f t="shared" si="14"/>
        <v>SOVIOLA GRACIA GINAT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35">
      <c r="A121" s="42">
        <v>18</v>
      </c>
      <c r="B121" s="43" t="str">
        <f t="shared" si="14"/>
        <v>STEPHEN CHRISTIAN SUIWINATA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35">
      <c r="A122" s="42">
        <v>19</v>
      </c>
      <c r="B122" s="43" t="str">
        <f t="shared" si="14"/>
        <v>THERESIA AUDREY KENANYA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35">
      <c r="A123" s="42">
        <v>20</v>
      </c>
      <c r="B123" s="43" t="str">
        <f t="shared" si="14"/>
        <v>VANIA FELISHA HILLARY HALIM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35">
      <c r="A124" s="42">
        <v>21</v>
      </c>
      <c r="B124" s="43" t="str">
        <f t="shared" si="14"/>
        <v xml:space="preserve">WILLIAM EZRA 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35">
      <c r="A125" s="42">
        <v>22</v>
      </c>
      <c r="B125" s="43" t="str">
        <f t="shared" si="14"/>
        <v>WILLIAM NATHANAEL SANTOSO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35">
      <c r="A126" s="42">
        <v>23</v>
      </c>
      <c r="B126" s="43" t="str">
        <f t="shared" si="14"/>
        <v>WILLIAM NOVENIX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3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3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3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35">
      <c r="A132" s="67" t="s">
        <v>480</v>
      </c>
      <c r="B132" s="76" t="s">
        <v>276</v>
      </c>
    </row>
    <row r="134" spans="1:13" x14ac:dyDescent="0.3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5">
      <c r="A135" s="42">
        <v>1</v>
      </c>
      <c r="B135" s="43" t="str">
        <f t="shared" ref="B135:B160" si="16">B11</f>
        <v>ANDREW ANGGITO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5">
      <c r="A136" s="42">
        <v>2</v>
      </c>
      <c r="B136" s="43" t="str">
        <f t="shared" si="16"/>
        <v>CHRISTY OLIVIA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35">
      <c r="A137" s="42">
        <v>3</v>
      </c>
      <c r="B137" s="43" t="str">
        <f t="shared" si="16"/>
        <v>DEA ESTERINA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35">
      <c r="A138" s="42">
        <v>4</v>
      </c>
      <c r="B138" s="43" t="str">
        <f t="shared" si="16"/>
        <v>GEMILANG FRIYAN FINN PAKPAHAN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35">
      <c r="A139" s="42">
        <v>5</v>
      </c>
      <c r="B139" s="43" t="str">
        <f t="shared" si="16"/>
        <v>GIOVANNA BRENDA TANUBRATA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35">
      <c r="A140" s="42">
        <v>6</v>
      </c>
      <c r="B140" s="43" t="str">
        <f t="shared" si="16"/>
        <v>JONATHAN KENNETH WIJAYA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35">
      <c r="A141" s="42">
        <v>7</v>
      </c>
      <c r="B141" s="43" t="str">
        <f t="shared" si="16"/>
        <v>KATHLEEN ISABELLA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35">
      <c r="A142" s="42">
        <v>8</v>
      </c>
      <c r="B142" s="43" t="str">
        <f t="shared" si="16"/>
        <v>KENDREW KYNE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35">
      <c r="A143" s="42">
        <v>9</v>
      </c>
      <c r="B143" s="43" t="str">
        <f t="shared" si="16"/>
        <v>MATTHEW BUDHI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35">
      <c r="A144" s="42">
        <v>10</v>
      </c>
      <c r="B144" s="43" t="str">
        <f t="shared" si="16"/>
        <v>MICHELLE FIDELIA HARTONO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35">
      <c r="A145" s="42">
        <v>11</v>
      </c>
      <c r="B145" s="43" t="str">
        <f t="shared" si="16"/>
        <v>NATASHA GAVRILA KARYADI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35">
      <c r="A146" s="42">
        <v>12</v>
      </c>
      <c r="B146" s="43" t="str">
        <f t="shared" si="16"/>
        <v>NATHAN WIDJAJA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35">
      <c r="A147" s="42">
        <v>13</v>
      </c>
      <c r="B147" s="43" t="str">
        <f t="shared" si="16"/>
        <v>NATHANAEL NOBELIUS IVASHKA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35">
      <c r="A148" s="42">
        <v>14</v>
      </c>
      <c r="B148" s="43" t="str">
        <f t="shared" si="16"/>
        <v>PATRICK WILLIAM KURNIAWAN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35">
      <c r="A149" s="42">
        <v>15</v>
      </c>
      <c r="B149" s="43" t="str">
        <f t="shared" si="16"/>
        <v>REFAYA ALODYA MYRON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35">
      <c r="A150" s="42">
        <v>16</v>
      </c>
      <c r="B150" s="43" t="str">
        <f t="shared" si="16"/>
        <v>SHERINE HANS JOCELYNE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35">
      <c r="A151" s="42">
        <v>17</v>
      </c>
      <c r="B151" s="43" t="str">
        <f t="shared" si="16"/>
        <v>SOVIOLA GRACIA GINAT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35">
      <c r="A152" s="42">
        <v>18</v>
      </c>
      <c r="B152" s="43" t="str">
        <f t="shared" si="16"/>
        <v>STEPHEN CHRISTIAN SUIWINATA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35">
      <c r="A153" s="42">
        <v>19</v>
      </c>
      <c r="B153" s="43" t="str">
        <f t="shared" si="16"/>
        <v>THERESIA AUDREY KENANYA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35">
      <c r="A154" s="42">
        <v>20</v>
      </c>
      <c r="B154" s="43" t="str">
        <f t="shared" si="16"/>
        <v>VANIA FELISHA HILLARY HALIM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35">
      <c r="A155" s="42">
        <v>21</v>
      </c>
      <c r="B155" s="43" t="str">
        <f t="shared" si="16"/>
        <v xml:space="preserve">WILLIAM EZRA 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35">
      <c r="A156" s="42">
        <v>22</v>
      </c>
      <c r="B156" s="43" t="str">
        <f t="shared" si="16"/>
        <v>WILLIAM NATHANAEL SANTOSO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35">
      <c r="A157" s="42">
        <v>23</v>
      </c>
      <c r="B157" s="43" t="str">
        <f t="shared" si="16"/>
        <v>WILLIAM NOVENIX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3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3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3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35">
      <c r="A163" s="67" t="s">
        <v>481</v>
      </c>
      <c r="B163" s="76"/>
    </row>
    <row r="165" spans="1:13" x14ac:dyDescent="0.3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5">
      <c r="A166" s="42">
        <v>1</v>
      </c>
      <c r="B166" s="43" t="str">
        <f t="shared" ref="B166:B191" si="18">B11</f>
        <v>ANDREW ANGGITO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5">
      <c r="A167" s="42">
        <v>2</v>
      </c>
      <c r="B167" s="43" t="str">
        <f t="shared" si="18"/>
        <v>CHRISTY OLIVIA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35">
      <c r="A168" s="42">
        <v>3</v>
      </c>
      <c r="B168" s="43" t="str">
        <f t="shared" si="18"/>
        <v>DEA ESTERINA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35">
      <c r="A169" s="42">
        <v>4</v>
      </c>
      <c r="B169" s="43" t="str">
        <f t="shared" si="18"/>
        <v>GEMILANG FRIYAN FINN PAKPAHAN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35">
      <c r="A170" s="42">
        <v>5</v>
      </c>
      <c r="B170" s="43" t="str">
        <f t="shared" si="18"/>
        <v>GIOVANNA BRENDA TANUBRATA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35">
      <c r="A171" s="42">
        <v>6</v>
      </c>
      <c r="B171" s="43" t="str">
        <f t="shared" si="18"/>
        <v>JONATHAN KENNETH WIJAYA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35">
      <c r="A172" s="42">
        <v>7</v>
      </c>
      <c r="B172" s="43" t="str">
        <f t="shared" si="18"/>
        <v>KATHLEEN ISABELLA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35">
      <c r="A173" s="42">
        <v>8</v>
      </c>
      <c r="B173" s="43" t="str">
        <f t="shared" si="18"/>
        <v>KENDREW KYNE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35">
      <c r="A174" s="42">
        <v>9</v>
      </c>
      <c r="B174" s="43" t="str">
        <f t="shared" si="18"/>
        <v>MATTHEW BUDHI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35">
      <c r="A175" s="42">
        <v>10</v>
      </c>
      <c r="B175" s="43" t="str">
        <f t="shared" si="18"/>
        <v>MICHELLE FIDELIA HARTONO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35">
      <c r="A176" s="42">
        <v>11</v>
      </c>
      <c r="B176" s="43" t="str">
        <f t="shared" si="18"/>
        <v>NATASHA GAVRILA KARYADI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35">
      <c r="A177" s="42">
        <v>12</v>
      </c>
      <c r="B177" s="43" t="str">
        <f t="shared" si="18"/>
        <v>NATHAN WIDJAJA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35">
      <c r="A178" s="42">
        <v>13</v>
      </c>
      <c r="B178" s="43" t="str">
        <f t="shared" si="18"/>
        <v>NATHANAEL NOBELIUS IVASHKA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35">
      <c r="A179" s="42">
        <v>14</v>
      </c>
      <c r="B179" s="43" t="str">
        <f t="shared" si="18"/>
        <v>PATRICK WILLIAM KURNIAWAN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35">
      <c r="A180" s="42">
        <v>15</v>
      </c>
      <c r="B180" s="43" t="str">
        <f t="shared" si="18"/>
        <v>REFAYA ALODYA MYRON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35">
      <c r="A181" s="42">
        <v>16</v>
      </c>
      <c r="B181" s="43" t="str">
        <f t="shared" si="18"/>
        <v>SHERINE HANS JOCELYNE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35">
      <c r="A182" s="42">
        <v>17</v>
      </c>
      <c r="B182" s="43" t="str">
        <f t="shared" si="18"/>
        <v>SOVIOLA GRACIA GINAT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35">
      <c r="A183" s="42">
        <v>18</v>
      </c>
      <c r="B183" s="43" t="str">
        <f t="shared" si="18"/>
        <v>STEPHEN CHRISTIAN SUIWINATA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35">
      <c r="A184" s="42">
        <v>19</v>
      </c>
      <c r="B184" s="43" t="str">
        <f t="shared" si="18"/>
        <v>THERESIA AUDREY KENANYA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35">
      <c r="A185" s="42">
        <v>20</v>
      </c>
      <c r="B185" s="43" t="str">
        <f t="shared" si="18"/>
        <v>VANIA FELISHA HILLARY HALIM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35">
      <c r="A186" s="42">
        <v>21</v>
      </c>
      <c r="B186" s="43" t="str">
        <f t="shared" si="18"/>
        <v xml:space="preserve">WILLIAM EZRA 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35">
      <c r="A187" s="42">
        <v>22</v>
      </c>
      <c r="B187" s="43" t="str">
        <f t="shared" si="18"/>
        <v>WILLIAM NATHANAEL SANTOSO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35">
      <c r="A188" s="42">
        <v>23</v>
      </c>
      <c r="B188" s="43" t="str">
        <f t="shared" si="18"/>
        <v>WILLIAM NOVENIX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3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3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3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191"/>
  <sheetViews>
    <sheetView workbookViewId="0">
      <selection activeCell="F42" sqref="F42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12" width="4.90625" style="39" customWidth="1"/>
    <col min="13" max="13" width="8.81640625" style="39" customWidth="1"/>
    <col min="14" max="19" width="4.90625" style="39" customWidth="1"/>
    <col min="20" max="20" width="10.08984375" style="39" customWidth="1"/>
    <col min="21" max="16384" width="9.08984375" style="39"/>
  </cols>
  <sheetData>
    <row r="1" spans="1:22" x14ac:dyDescent="0.3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5">
      <c r="A5" s="40"/>
      <c r="B5" s="40" t="s">
        <v>1</v>
      </c>
      <c r="C5" s="50" t="str">
        <f>": "&amp;Input!K16</f>
        <v>: 9.2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5">
      <c r="A11" s="42">
        <v>1</v>
      </c>
      <c r="B11" s="43" t="str">
        <f>Input!B25</f>
        <v>ANDREW ANGGITO</v>
      </c>
      <c r="C11" s="60">
        <f t="shared" ref="C11:C30" si="0">M42</f>
        <v>90</v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5">
      <c r="A12" s="42">
        <v>2</v>
      </c>
      <c r="B12" s="43" t="str">
        <f>Input!B26</f>
        <v>CHRISTY OLIVIA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5">
      <c r="A13" s="42">
        <v>3</v>
      </c>
      <c r="B13" s="43" t="str">
        <f>Input!B27</f>
        <v>DEA ESTERINA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5">
      <c r="A14" s="42">
        <v>4</v>
      </c>
      <c r="B14" s="43" t="str">
        <f>Input!B28</f>
        <v>GEMILANG FRIYAN FINN PAKPAHAN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5">
      <c r="A15" s="42">
        <v>5</v>
      </c>
      <c r="B15" s="43" t="str">
        <f>Input!B29</f>
        <v>GIOVANNA BRENDA TANUBRATA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5">
      <c r="A16" s="42">
        <v>6</v>
      </c>
      <c r="B16" s="43" t="str">
        <f>Input!B30</f>
        <v>JONATHAN KENNETH WIJAYA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5">
      <c r="A17" s="42">
        <v>7</v>
      </c>
      <c r="B17" s="43" t="str">
        <f>Input!B31</f>
        <v>KATHLEEN ISABELLA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5">
      <c r="A18" s="42">
        <v>8</v>
      </c>
      <c r="B18" s="43" t="str">
        <f>Input!B32</f>
        <v>KENDREW KYNE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5">
      <c r="A19" s="42">
        <v>9</v>
      </c>
      <c r="B19" s="43" t="str">
        <f>Input!B33</f>
        <v>MATTHEW BUDHI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5">
      <c r="A20" s="42">
        <v>10</v>
      </c>
      <c r="B20" s="43" t="str">
        <f>Input!B34</f>
        <v>MICHELLE FIDELIA HARTONO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5">
      <c r="A21" s="42">
        <v>11</v>
      </c>
      <c r="B21" s="43" t="str">
        <f>Input!B35</f>
        <v>NATASHA GAVRILA KARYADI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5">
      <c r="A22" s="42">
        <v>12</v>
      </c>
      <c r="B22" s="43" t="str">
        <f>Input!B36</f>
        <v>NATHAN WIDJAJA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5">
      <c r="A23" s="42">
        <v>13</v>
      </c>
      <c r="B23" s="43" t="str">
        <f>Input!B37</f>
        <v>NATHANAEL NOBELIUS IVASHKA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5">
      <c r="A24" s="42">
        <v>14</v>
      </c>
      <c r="B24" s="43" t="str">
        <f>Input!B38</f>
        <v>PATRICK WILLIAM KURNIAWAN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5">
      <c r="A25" s="42">
        <v>15</v>
      </c>
      <c r="B25" s="43" t="str">
        <f>Input!B39</f>
        <v>REFAYA ALODYA MYRON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5">
      <c r="A26" s="42">
        <v>16</v>
      </c>
      <c r="B26" s="43" t="str">
        <f>Input!B40</f>
        <v>SHERINE HANS JOCELYNE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5">
      <c r="A27" s="42">
        <v>17</v>
      </c>
      <c r="B27" s="43" t="str">
        <f>Input!B41</f>
        <v>SOVIOLA GRACIA GINAT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5">
      <c r="A28" s="42">
        <v>18</v>
      </c>
      <c r="B28" s="43" t="str">
        <f>Input!B42</f>
        <v>STEPHEN CHRISTIAN SUIWINATA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5">
      <c r="A29" s="42">
        <v>19</v>
      </c>
      <c r="B29" s="43" t="str">
        <f>Input!B43</f>
        <v>THERESIA AUDREY KENANYA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5">
      <c r="A30" s="42">
        <v>20</v>
      </c>
      <c r="B30" s="43" t="str">
        <f>Input!B44</f>
        <v>VANIA FELISHA HILLARY HALIM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5">
      <c r="A31" s="42">
        <v>21</v>
      </c>
      <c r="B31" s="43" t="str">
        <f>Input!B45</f>
        <v xml:space="preserve">WILLIAM EZRA 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5">
      <c r="A32" s="42">
        <v>22</v>
      </c>
      <c r="B32" s="43" t="str">
        <f>Input!B46</f>
        <v>WILLIAM NATHANAEL SANTOSO</v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5">
      <c r="A33" s="42">
        <v>23</v>
      </c>
      <c r="B33" s="43" t="str">
        <f>Input!B47</f>
        <v>WILLIAM NOVENIX</v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5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5">
      <c r="S38" s="85"/>
      <c r="T38" s="85"/>
      <c r="U38" s="85"/>
    </row>
    <row r="39" spans="1:22" x14ac:dyDescent="0.35">
      <c r="A39" s="66" t="s">
        <v>477</v>
      </c>
      <c r="B39" s="76" t="s">
        <v>274</v>
      </c>
      <c r="S39" s="44"/>
    </row>
    <row r="41" spans="1:22" x14ac:dyDescent="0.3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5">
      <c r="A42" s="42">
        <v>1</v>
      </c>
      <c r="B42" s="43" t="str">
        <f t="shared" ref="B42:B67" si="12">B11</f>
        <v>ANDREW ANGGITO</v>
      </c>
      <c r="C42" s="52">
        <v>90</v>
      </c>
      <c r="D42" s="52"/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90</v>
      </c>
      <c r="S42" s="44"/>
    </row>
    <row r="43" spans="1:22" x14ac:dyDescent="0.35">
      <c r="A43" s="42">
        <v>2</v>
      </c>
      <c r="B43" s="43" t="str">
        <f t="shared" si="12"/>
        <v>CHRISTY OLIVIA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35">
      <c r="A44" s="42">
        <v>3</v>
      </c>
      <c r="B44" s="43" t="str">
        <f t="shared" si="12"/>
        <v>DEA ESTERINA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35">
      <c r="A45" s="42">
        <v>4</v>
      </c>
      <c r="B45" s="43" t="str">
        <f t="shared" si="12"/>
        <v>GEMILANG FRIYAN FINN PAKPAHAN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35">
      <c r="A46" s="42">
        <v>5</v>
      </c>
      <c r="B46" s="43" t="str">
        <f t="shared" si="12"/>
        <v>GIOVANNA BRENDA TANUBRATA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35">
      <c r="A47" s="42">
        <v>6</v>
      </c>
      <c r="B47" s="43" t="str">
        <f t="shared" si="12"/>
        <v>JONATHAN KENNETH WIJAYA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35">
      <c r="A48" s="42">
        <v>7</v>
      </c>
      <c r="B48" s="43" t="str">
        <f t="shared" si="12"/>
        <v>KATHLEEN ISABELLA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35">
      <c r="A49" s="42">
        <v>8</v>
      </c>
      <c r="B49" s="43" t="str">
        <f t="shared" si="12"/>
        <v>KENDREW KYNE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35">
      <c r="A50" s="42">
        <v>9</v>
      </c>
      <c r="B50" s="43" t="str">
        <f t="shared" si="12"/>
        <v>MATTHEW BUDHI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35">
      <c r="A51" s="42">
        <v>10</v>
      </c>
      <c r="B51" s="43" t="str">
        <f t="shared" si="12"/>
        <v>MICHELLE FIDELIA HARTONO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35">
      <c r="A52" s="42">
        <v>11</v>
      </c>
      <c r="B52" s="43" t="str">
        <f t="shared" si="12"/>
        <v>NATASHA GAVRILA KARYADI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35">
      <c r="A53" s="42">
        <v>12</v>
      </c>
      <c r="B53" s="43" t="str">
        <f t="shared" si="12"/>
        <v>NATHAN WIDJAJA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35">
      <c r="A54" s="42">
        <v>13</v>
      </c>
      <c r="B54" s="43" t="str">
        <f t="shared" si="12"/>
        <v>NATHANAEL NOBELIUS IVASHKA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35">
      <c r="A55" s="42">
        <v>14</v>
      </c>
      <c r="B55" s="43" t="str">
        <f t="shared" si="12"/>
        <v>PATRICK WILLIAM KURNIAWAN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35">
      <c r="A56" s="42">
        <v>15</v>
      </c>
      <c r="B56" s="43" t="str">
        <f t="shared" si="12"/>
        <v>REFAYA ALODYA MYRON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35">
      <c r="A57" s="42">
        <v>16</v>
      </c>
      <c r="B57" s="43" t="str">
        <f t="shared" si="12"/>
        <v>SHERINE HANS JOCELYNE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35">
      <c r="A58" s="42">
        <v>17</v>
      </c>
      <c r="B58" s="43" t="str">
        <f t="shared" si="12"/>
        <v>SOVIOLA GRACIA GINAT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35">
      <c r="A59" s="42">
        <v>18</v>
      </c>
      <c r="B59" s="43" t="str">
        <f t="shared" si="12"/>
        <v>STEPHEN CHRISTIAN SUIWINATA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35">
      <c r="A60" s="42">
        <v>19</v>
      </c>
      <c r="B60" s="43" t="str">
        <f t="shared" si="12"/>
        <v>THERESIA AUDREY KENANYA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35">
      <c r="A61" s="42">
        <v>20</v>
      </c>
      <c r="B61" s="43" t="str">
        <f t="shared" si="12"/>
        <v>VANIA FELISHA HILLARY HALIM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35">
      <c r="A62" s="42">
        <v>21</v>
      </c>
      <c r="B62" s="43" t="str">
        <f t="shared" si="12"/>
        <v xml:space="preserve">WILLIAM EZRA 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35">
      <c r="A63" s="42">
        <v>22</v>
      </c>
      <c r="B63" s="43" t="str">
        <f t="shared" si="12"/>
        <v>WILLIAM NATHANAEL SANTOSO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35">
      <c r="A64" s="42">
        <v>23</v>
      </c>
      <c r="B64" s="43" t="str">
        <f t="shared" si="12"/>
        <v>WILLIAM NOVENIX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3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3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3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35">
      <c r="A70" s="67" t="s">
        <v>478</v>
      </c>
      <c r="B70" s="76" t="s">
        <v>275</v>
      </c>
    </row>
    <row r="72" spans="1:13" x14ac:dyDescent="0.3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5">
      <c r="A73" s="42">
        <v>1</v>
      </c>
      <c r="B73" s="43" t="str">
        <f t="shared" ref="B73:B98" si="14">B11</f>
        <v>ANDREW ANGGITO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5">
      <c r="A74" s="42">
        <v>2</v>
      </c>
      <c r="B74" s="43" t="str">
        <f t="shared" si="14"/>
        <v>CHRISTY OLIVIA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35">
      <c r="A75" s="42">
        <v>3</v>
      </c>
      <c r="B75" s="43" t="str">
        <f t="shared" si="14"/>
        <v>DEA ESTERINA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35">
      <c r="A76" s="42">
        <v>4</v>
      </c>
      <c r="B76" s="43" t="str">
        <f t="shared" si="14"/>
        <v>GEMILANG FRIYAN FINN PAKPAHAN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35">
      <c r="A77" s="42">
        <v>5</v>
      </c>
      <c r="B77" s="43" t="str">
        <f t="shared" si="14"/>
        <v>GIOVANNA BRENDA TANUBRATA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35">
      <c r="A78" s="42">
        <v>6</v>
      </c>
      <c r="B78" s="43" t="str">
        <f t="shared" si="14"/>
        <v>JONATHAN KENNETH WIJAYA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35">
      <c r="A79" s="42">
        <v>7</v>
      </c>
      <c r="B79" s="43" t="str">
        <f t="shared" si="14"/>
        <v>KATHLEEN ISABELLA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35">
      <c r="A80" s="42">
        <v>8</v>
      </c>
      <c r="B80" s="43" t="str">
        <f t="shared" si="14"/>
        <v>KENDREW KYNE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35">
      <c r="A81" s="42">
        <v>9</v>
      </c>
      <c r="B81" s="43" t="str">
        <f t="shared" si="14"/>
        <v>MATTHEW BUDHI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35">
      <c r="A82" s="42">
        <v>10</v>
      </c>
      <c r="B82" s="43" t="str">
        <f t="shared" si="14"/>
        <v>MICHELLE FIDELIA HARTONO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35">
      <c r="A83" s="42">
        <v>11</v>
      </c>
      <c r="B83" s="43" t="str">
        <f t="shared" si="14"/>
        <v>NATASHA GAVRILA KARYADI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35">
      <c r="A84" s="42">
        <v>12</v>
      </c>
      <c r="B84" s="43" t="str">
        <f t="shared" si="14"/>
        <v>NATHAN WIDJAJA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35">
      <c r="A85" s="42">
        <v>13</v>
      </c>
      <c r="B85" s="43" t="str">
        <f t="shared" si="14"/>
        <v>NATHANAEL NOBELIUS IVASHKA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35">
      <c r="A86" s="42">
        <v>14</v>
      </c>
      <c r="B86" s="43" t="str">
        <f t="shared" si="14"/>
        <v>PATRICK WILLIAM KURNIAWAN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35">
      <c r="A87" s="42">
        <v>15</v>
      </c>
      <c r="B87" s="43" t="str">
        <f t="shared" si="14"/>
        <v>REFAYA ALODYA MYRON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35">
      <c r="A88" s="42">
        <v>16</v>
      </c>
      <c r="B88" s="43" t="str">
        <f t="shared" si="14"/>
        <v>SHERINE HANS JOCELYNE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35">
      <c r="A89" s="42">
        <v>17</v>
      </c>
      <c r="B89" s="43" t="str">
        <f t="shared" si="14"/>
        <v>SOVIOLA GRACIA GINAT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35">
      <c r="A90" s="42">
        <v>18</v>
      </c>
      <c r="B90" s="43" t="str">
        <f t="shared" si="14"/>
        <v>STEPHEN CHRISTIAN SUIWINATA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35">
      <c r="A91" s="42">
        <v>19</v>
      </c>
      <c r="B91" s="43" t="str">
        <f t="shared" si="14"/>
        <v>THERESIA AUDREY KENANYA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35">
      <c r="A92" s="42">
        <v>20</v>
      </c>
      <c r="B92" s="43" t="str">
        <f t="shared" si="14"/>
        <v>VANIA FELISHA HILLARY HALIM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35">
      <c r="A93" s="42">
        <v>21</v>
      </c>
      <c r="B93" s="43" t="str">
        <f t="shared" si="14"/>
        <v xml:space="preserve">WILLIAM EZRA 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35">
      <c r="A94" s="42">
        <v>22</v>
      </c>
      <c r="B94" s="43" t="str">
        <f t="shared" si="14"/>
        <v>WILLIAM NATHANAEL SANTOSO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35">
      <c r="A95" s="42">
        <v>23</v>
      </c>
      <c r="B95" s="43" t="str">
        <f t="shared" si="14"/>
        <v>WILLIAM NOVENIX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3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3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3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35">
      <c r="A101" s="67" t="s">
        <v>479</v>
      </c>
      <c r="B101" s="76" t="s">
        <v>11</v>
      </c>
    </row>
    <row r="103" spans="1:13" x14ac:dyDescent="0.3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5">
      <c r="A104" s="42">
        <v>1</v>
      </c>
      <c r="B104" s="43" t="str">
        <f t="shared" ref="B104:B129" si="16">B11</f>
        <v>ANDREW ANGGITO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5">
      <c r="A105" s="42">
        <v>2</v>
      </c>
      <c r="B105" s="43" t="str">
        <f t="shared" si="16"/>
        <v>CHRISTY OLIVIA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35">
      <c r="A106" s="42">
        <v>3</v>
      </c>
      <c r="B106" s="43" t="str">
        <f t="shared" si="16"/>
        <v>DEA ESTERINA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35">
      <c r="A107" s="42">
        <v>4</v>
      </c>
      <c r="B107" s="43" t="str">
        <f t="shared" si="16"/>
        <v>GEMILANG FRIYAN FINN PAKPAHAN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35">
      <c r="A108" s="42">
        <v>5</v>
      </c>
      <c r="B108" s="43" t="str">
        <f t="shared" si="16"/>
        <v>GIOVANNA BRENDA TANUBRATA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35">
      <c r="A109" s="42">
        <v>6</v>
      </c>
      <c r="B109" s="43" t="str">
        <f t="shared" si="16"/>
        <v>JONATHAN KENNETH WIJAYA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35">
      <c r="A110" s="42">
        <v>7</v>
      </c>
      <c r="B110" s="43" t="str">
        <f t="shared" si="16"/>
        <v>KATHLEEN ISABELLA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35">
      <c r="A111" s="42">
        <v>8</v>
      </c>
      <c r="B111" s="43" t="str">
        <f t="shared" si="16"/>
        <v>KENDREW KYNE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35">
      <c r="A112" s="42">
        <v>9</v>
      </c>
      <c r="B112" s="43" t="str">
        <f t="shared" si="16"/>
        <v>MATTHEW BUDHI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35">
      <c r="A113" s="42">
        <v>10</v>
      </c>
      <c r="B113" s="43" t="str">
        <f t="shared" si="16"/>
        <v>MICHELLE FIDELIA HARTONO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35">
      <c r="A114" s="42">
        <v>11</v>
      </c>
      <c r="B114" s="43" t="str">
        <f t="shared" si="16"/>
        <v>NATASHA GAVRILA KARYADI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35">
      <c r="A115" s="42">
        <v>12</v>
      </c>
      <c r="B115" s="43" t="str">
        <f t="shared" si="16"/>
        <v>NATHAN WIDJAJA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35">
      <c r="A116" s="42">
        <v>13</v>
      </c>
      <c r="B116" s="43" t="str">
        <f t="shared" si="16"/>
        <v>NATHANAEL NOBELIUS IVASHKA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35">
      <c r="A117" s="42">
        <v>14</v>
      </c>
      <c r="B117" s="43" t="str">
        <f t="shared" si="16"/>
        <v>PATRICK WILLIAM KURNIAWAN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35">
      <c r="A118" s="42">
        <v>15</v>
      </c>
      <c r="B118" s="43" t="str">
        <f t="shared" si="16"/>
        <v>REFAYA ALODYA MYRON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35">
      <c r="A119" s="42">
        <v>16</v>
      </c>
      <c r="B119" s="43" t="str">
        <f t="shared" si="16"/>
        <v>SHERINE HANS JOCELYNE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35">
      <c r="A120" s="42">
        <v>17</v>
      </c>
      <c r="B120" s="43" t="str">
        <f t="shared" si="16"/>
        <v>SOVIOLA GRACIA GINAT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35">
      <c r="A121" s="42">
        <v>18</v>
      </c>
      <c r="B121" s="43" t="str">
        <f t="shared" si="16"/>
        <v>STEPHEN CHRISTIAN SUIWINATA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35">
      <c r="A122" s="42">
        <v>19</v>
      </c>
      <c r="B122" s="43" t="str">
        <f t="shared" si="16"/>
        <v>THERESIA AUDREY KENANYA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35">
      <c r="A123" s="42">
        <v>20</v>
      </c>
      <c r="B123" s="43" t="str">
        <f t="shared" si="16"/>
        <v>VANIA FELISHA HILLARY HALIM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35">
      <c r="A124" s="42">
        <v>21</v>
      </c>
      <c r="B124" s="43" t="str">
        <f t="shared" si="16"/>
        <v xml:space="preserve">WILLIAM EZRA 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35">
      <c r="A125" s="42">
        <v>22</v>
      </c>
      <c r="B125" s="43" t="str">
        <f t="shared" si="16"/>
        <v>WILLIAM NATHANAEL SANTOSO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35">
      <c r="A126" s="42">
        <v>23</v>
      </c>
      <c r="B126" s="43" t="str">
        <f t="shared" si="16"/>
        <v>WILLIAM NOVENIX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35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3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3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35">
      <c r="A132" s="67" t="s">
        <v>480</v>
      </c>
      <c r="B132" s="76" t="s">
        <v>276</v>
      </c>
    </row>
    <row r="134" spans="1:13" x14ac:dyDescent="0.3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5">
      <c r="A135" s="42">
        <v>1</v>
      </c>
      <c r="B135" s="43" t="str">
        <f t="shared" ref="B135:B160" si="18">B11</f>
        <v>ANDREW ANGGITO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5">
      <c r="A136" s="42">
        <v>2</v>
      </c>
      <c r="B136" s="43" t="str">
        <f t="shared" si="18"/>
        <v>CHRISTY OLIVIA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35">
      <c r="A137" s="42">
        <v>3</v>
      </c>
      <c r="B137" s="43" t="str">
        <f t="shared" si="18"/>
        <v>DEA ESTERINA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35">
      <c r="A138" s="42">
        <v>4</v>
      </c>
      <c r="B138" s="43" t="str">
        <f t="shared" si="18"/>
        <v>GEMILANG FRIYAN FINN PAKPAHAN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35">
      <c r="A139" s="42">
        <v>5</v>
      </c>
      <c r="B139" s="43" t="str">
        <f t="shared" si="18"/>
        <v>GIOVANNA BRENDA TANUBRATA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35">
      <c r="A140" s="42">
        <v>6</v>
      </c>
      <c r="B140" s="43" t="str">
        <f t="shared" si="18"/>
        <v>JONATHAN KENNETH WIJAYA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35">
      <c r="A141" s="42">
        <v>7</v>
      </c>
      <c r="B141" s="43" t="str">
        <f t="shared" si="18"/>
        <v>KATHLEEN ISABELLA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35">
      <c r="A142" s="42">
        <v>8</v>
      </c>
      <c r="B142" s="43" t="str">
        <f t="shared" si="18"/>
        <v>KENDREW KYNE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35">
      <c r="A143" s="42">
        <v>9</v>
      </c>
      <c r="B143" s="43" t="str">
        <f t="shared" si="18"/>
        <v>MATTHEW BUDHI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35">
      <c r="A144" s="42">
        <v>10</v>
      </c>
      <c r="B144" s="43" t="str">
        <f t="shared" si="18"/>
        <v>MICHELLE FIDELIA HARTONO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35">
      <c r="A145" s="42">
        <v>11</v>
      </c>
      <c r="B145" s="43" t="str">
        <f t="shared" si="18"/>
        <v>NATASHA GAVRILA KARYADI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35">
      <c r="A146" s="42">
        <v>12</v>
      </c>
      <c r="B146" s="43" t="str">
        <f t="shared" si="18"/>
        <v>NATHAN WIDJAJA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35">
      <c r="A147" s="42">
        <v>13</v>
      </c>
      <c r="B147" s="43" t="str">
        <f t="shared" si="18"/>
        <v>NATHANAEL NOBELIUS IVASHKA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35">
      <c r="A148" s="42">
        <v>14</v>
      </c>
      <c r="B148" s="43" t="str">
        <f t="shared" si="18"/>
        <v>PATRICK WILLIAM KURNIAWAN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35">
      <c r="A149" s="42">
        <v>15</v>
      </c>
      <c r="B149" s="43" t="str">
        <f t="shared" si="18"/>
        <v>REFAYA ALODYA MYRON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35">
      <c r="A150" s="42">
        <v>16</v>
      </c>
      <c r="B150" s="43" t="str">
        <f t="shared" si="18"/>
        <v>SHERINE HANS JOCELYNE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35">
      <c r="A151" s="42">
        <v>17</v>
      </c>
      <c r="B151" s="43" t="str">
        <f t="shared" si="18"/>
        <v>SOVIOLA GRACIA GINAT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35">
      <c r="A152" s="42">
        <v>18</v>
      </c>
      <c r="B152" s="43" t="str">
        <f t="shared" si="18"/>
        <v>STEPHEN CHRISTIAN SUIWINATA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35">
      <c r="A153" s="42">
        <v>19</v>
      </c>
      <c r="B153" s="43" t="str">
        <f t="shared" si="18"/>
        <v>THERESIA AUDREY KENANYA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35">
      <c r="A154" s="42">
        <v>20</v>
      </c>
      <c r="B154" s="43" t="str">
        <f t="shared" si="18"/>
        <v>VANIA FELISHA HILLARY HALIM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35">
      <c r="A155" s="42">
        <v>21</v>
      </c>
      <c r="B155" s="43" t="str">
        <f t="shared" si="18"/>
        <v xml:space="preserve">WILLIAM EZRA 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35">
      <c r="A156" s="42">
        <v>22</v>
      </c>
      <c r="B156" s="43" t="str">
        <f t="shared" si="18"/>
        <v>WILLIAM NATHANAEL SANTOSO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35">
      <c r="A157" s="42">
        <v>23</v>
      </c>
      <c r="B157" s="43" t="str">
        <f t="shared" si="18"/>
        <v>WILLIAM NOVENIX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35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3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3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35">
      <c r="A163" s="67" t="s">
        <v>481</v>
      </c>
      <c r="B163" s="76"/>
    </row>
    <row r="165" spans="1:13" x14ac:dyDescent="0.3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5">
      <c r="A166" s="42">
        <v>1</v>
      </c>
      <c r="B166" s="43" t="str">
        <f t="shared" ref="B166:B191" si="20">B11</f>
        <v>ANDREW ANGGITO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5">
      <c r="A167" s="42">
        <v>2</v>
      </c>
      <c r="B167" s="43" t="str">
        <f t="shared" si="20"/>
        <v>CHRISTY OLIVIA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35">
      <c r="A168" s="42">
        <v>3</v>
      </c>
      <c r="B168" s="43" t="str">
        <f t="shared" si="20"/>
        <v>DEA ESTERINA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35">
      <c r="A169" s="42">
        <v>4</v>
      </c>
      <c r="B169" s="43" t="str">
        <f t="shared" si="20"/>
        <v>GEMILANG FRIYAN FINN PAKPAHAN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35">
      <c r="A170" s="42">
        <v>5</v>
      </c>
      <c r="B170" s="43" t="str">
        <f t="shared" si="20"/>
        <v>GIOVANNA BRENDA TANUBRATA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35">
      <c r="A171" s="42">
        <v>6</v>
      </c>
      <c r="B171" s="43" t="str">
        <f t="shared" si="20"/>
        <v>JONATHAN KENNETH WIJAYA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35">
      <c r="A172" s="42">
        <v>7</v>
      </c>
      <c r="B172" s="43" t="str">
        <f t="shared" si="20"/>
        <v>KATHLEEN ISABELLA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35">
      <c r="A173" s="42">
        <v>8</v>
      </c>
      <c r="B173" s="43" t="str">
        <f t="shared" si="20"/>
        <v>KENDREW KYNE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35">
      <c r="A174" s="42">
        <v>9</v>
      </c>
      <c r="B174" s="43" t="str">
        <f t="shared" si="20"/>
        <v>MATTHEW BUDHI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35">
      <c r="A175" s="42">
        <v>10</v>
      </c>
      <c r="B175" s="43" t="str">
        <f t="shared" si="20"/>
        <v>MICHELLE FIDELIA HARTONO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35">
      <c r="A176" s="42">
        <v>11</v>
      </c>
      <c r="B176" s="43" t="str">
        <f t="shared" si="20"/>
        <v>NATASHA GAVRILA KARYADI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35">
      <c r="A177" s="42">
        <v>12</v>
      </c>
      <c r="B177" s="43" t="str">
        <f t="shared" si="20"/>
        <v>NATHAN WIDJAJA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35">
      <c r="A178" s="42">
        <v>13</v>
      </c>
      <c r="B178" s="43" t="str">
        <f t="shared" si="20"/>
        <v>NATHANAEL NOBELIUS IVASHKA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35">
      <c r="A179" s="42">
        <v>14</v>
      </c>
      <c r="B179" s="43" t="str">
        <f t="shared" si="20"/>
        <v>PATRICK WILLIAM KURNIAWAN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35">
      <c r="A180" s="42">
        <v>15</v>
      </c>
      <c r="B180" s="43" t="str">
        <f t="shared" si="20"/>
        <v>REFAYA ALODYA MYRON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35">
      <c r="A181" s="42">
        <v>16</v>
      </c>
      <c r="B181" s="43" t="str">
        <f t="shared" si="20"/>
        <v>SHERINE HANS JOCELYNE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35">
      <c r="A182" s="42">
        <v>17</v>
      </c>
      <c r="B182" s="43" t="str">
        <f t="shared" si="20"/>
        <v>SOVIOLA GRACIA GINAT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35">
      <c r="A183" s="42">
        <v>18</v>
      </c>
      <c r="B183" s="43" t="str">
        <f t="shared" si="20"/>
        <v>STEPHEN CHRISTIAN SUIWINATA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35">
      <c r="A184" s="42">
        <v>19</v>
      </c>
      <c r="B184" s="43" t="str">
        <f t="shared" si="20"/>
        <v>THERESIA AUDREY KENANYA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35">
      <c r="A185" s="42">
        <v>20</v>
      </c>
      <c r="B185" s="43" t="str">
        <f t="shared" si="20"/>
        <v>VANIA FELISHA HILLARY HALIM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35">
      <c r="A186" s="42">
        <v>21</v>
      </c>
      <c r="B186" s="43" t="str">
        <f t="shared" si="20"/>
        <v xml:space="preserve">WILLIAM EZRA 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35">
      <c r="A187" s="42">
        <v>22</v>
      </c>
      <c r="B187" s="43" t="str">
        <f t="shared" si="20"/>
        <v>WILLIAM NATHANAEL SANTOSO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35">
      <c r="A188" s="42">
        <v>23</v>
      </c>
      <c r="B188" s="43" t="str">
        <f t="shared" si="20"/>
        <v>WILLIAM NOVENIX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35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3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3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191"/>
  <sheetViews>
    <sheetView zoomScale="90" zoomScaleNormal="90" workbookViewId="0">
      <selection activeCell="E45" sqref="E45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12" width="4.90625" style="39" customWidth="1"/>
    <col min="13" max="13" width="8.81640625" style="39" customWidth="1"/>
    <col min="14" max="19" width="4.90625" style="39" customWidth="1"/>
    <col min="20" max="20" width="10.08984375" style="39" customWidth="1"/>
    <col min="21" max="16384" width="9.08984375" style="39"/>
  </cols>
  <sheetData>
    <row r="1" spans="1:22" x14ac:dyDescent="0.3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5">
      <c r="A5" s="40"/>
      <c r="B5" s="40" t="s">
        <v>1</v>
      </c>
      <c r="C5" s="50" t="str">
        <f>": "&amp;Input!K16</f>
        <v>: 9.2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5">
      <c r="A11" s="42">
        <v>1</v>
      </c>
      <c r="B11" s="43" t="str">
        <f>Input!B25</f>
        <v>ANDREW ANGGITO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5">
      <c r="A12" s="42">
        <v>2</v>
      </c>
      <c r="B12" s="43" t="str">
        <f>Input!B26</f>
        <v>CHRISTY OLIVIA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5">
      <c r="A13" s="42">
        <v>3</v>
      </c>
      <c r="B13" s="43" t="str">
        <f>Input!B27</f>
        <v>DEA ESTERINA</v>
      </c>
      <c r="C13" s="60">
        <f t="shared" si="0"/>
        <v>80</v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5">
      <c r="A14" s="42">
        <v>4</v>
      </c>
      <c r="B14" s="43" t="str">
        <f>Input!B28</f>
        <v>GEMILANG FRIYAN FINN PAKPAHAN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5">
      <c r="A15" s="42">
        <v>5</v>
      </c>
      <c r="B15" s="43" t="str">
        <f>Input!B29</f>
        <v>GIOVANNA BRENDA TANUBRATA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5">
      <c r="A16" s="42">
        <v>6</v>
      </c>
      <c r="B16" s="43" t="str">
        <f>Input!B30</f>
        <v>JONATHAN KENNETH WIJAYA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5">
      <c r="A17" s="42">
        <v>7</v>
      </c>
      <c r="B17" s="43" t="str">
        <f>Input!B31</f>
        <v>KATHLEEN ISABELLA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5">
      <c r="A18" s="42">
        <v>8</v>
      </c>
      <c r="B18" s="43" t="str">
        <f>Input!B32</f>
        <v>KENDREW KYNE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5">
      <c r="A19" s="42">
        <v>9</v>
      </c>
      <c r="B19" s="43" t="str">
        <f>Input!B33</f>
        <v>MATTHEW BUDHI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5">
      <c r="A20" s="42">
        <v>10</v>
      </c>
      <c r="B20" s="43" t="str">
        <f>Input!B34</f>
        <v>MICHELLE FIDELIA HARTONO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5">
      <c r="A21" s="42">
        <v>11</v>
      </c>
      <c r="B21" s="43" t="str">
        <f>Input!B35</f>
        <v>NATASHA GAVRILA KARYADI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5">
      <c r="A22" s="42">
        <v>12</v>
      </c>
      <c r="B22" s="43" t="str">
        <f>Input!B36</f>
        <v>NATHAN WIDJAJA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5">
      <c r="A23" s="42">
        <v>13</v>
      </c>
      <c r="B23" s="43" t="str">
        <f>Input!B37</f>
        <v>NATHANAEL NOBELIUS IVASHKA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5">
      <c r="A24" s="42">
        <v>14</v>
      </c>
      <c r="B24" s="43" t="str">
        <f>Input!B38</f>
        <v>PATRICK WILLIAM KURNIAWAN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5">
      <c r="A25" s="42">
        <v>15</v>
      </c>
      <c r="B25" s="43" t="str">
        <f>Input!B39</f>
        <v>REFAYA ALODYA MYRON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5">
      <c r="A26" s="42">
        <v>16</v>
      </c>
      <c r="B26" s="43" t="str">
        <f>Input!B40</f>
        <v>SHERINE HANS JOCELYNE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5">
      <c r="A27" s="42">
        <v>17</v>
      </c>
      <c r="B27" s="43" t="str">
        <f>Input!B41</f>
        <v>SOVIOLA GRACIA GINAT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5">
      <c r="A28" s="42">
        <v>18</v>
      </c>
      <c r="B28" s="43" t="str">
        <f>Input!B42</f>
        <v>STEPHEN CHRISTIAN SUIWINATA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5">
      <c r="A29" s="42">
        <v>19</v>
      </c>
      <c r="B29" s="43" t="str">
        <f>Input!B43</f>
        <v>THERESIA AUDREY KENANYA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5">
      <c r="A30" s="42">
        <v>20</v>
      </c>
      <c r="B30" s="43" t="str">
        <f>Input!B44</f>
        <v>VANIA FELISHA HILLARY HALIM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5">
      <c r="A31" s="42">
        <v>21</v>
      </c>
      <c r="B31" s="43" t="str">
        <f>Input!B45</f>
        <v xml:space="preserve">WILLIAM EZRA 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5">
      <c r="A32" s="42">
        <v>22</v>
      </c>
      <c r="B32" s="43" t="str">
        <f>Input!B46</f>
        <v>WILLIAM NATHANAEL SANTOSO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5">
      <c r="A33" s="42">
        <v>23</v>
      </c>
      <c r="B33" s="43" t="str">
        <f>Input!B47</f>
        <v>WILLIAM NOVENIX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5">
      <c r="S38" s="85"/>
      <c r="T38" s="85"/>
      <c r="U38" s="85"/>
    </row>
    <row r="39" spans="1:22" x14ac:dyDescent="0.35">
      <c r="A39" s="66" t="s">
        <v>477</v>
      </c>
      <c r="B39" s="76" t="s">
        <v>274</v>
      </c>
      <c r="S39" s="44"/>
    </row>
    <row r="41" spans="1:22" x14ac:dyDescent="0.3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5">
      <c r="A42" s="42">
        <v>1</v>
      </c>
      <c r="B42" s="43" t="str">
        <f t="shared" ref="B42:B67" si="10">B11</f>
        <v>ANDREW ANGGITO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5">
      <c r="A43" s="42">
        <v>2</v>
      </c>
      <c r="B43" s="43" t="str">
        <f t="shared" si="10"/>
        <v>CHRISTY OLIVIA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35">
      <c r="A44" s="42">
        <v>3</v>
      </c>
      <c r="B44" s="43" t="str">
        <f t="shared" si="10"/>
        <v>DEA ESTERINA</v>
      </c>
      <c r="C44" s="52">
        <v>80</v>
      </c>
      <c r="D44" s="52"/>
      <c r="E44" s="52"/>
      <c r="F44" s="52"/>
      <c r="G44" s="52"/>
      <c r="H44" s="52"/>
      <c r="I44" s="52"/>
      <c r="J44" s="52"/>
      <c r="K44" s="52"/>
      <c r="L44" s="52"/>
      <c r="M44" s="41">
        <f t="shared" si="11"/>
        <v>80</v>
      </c>
    </row>
    <row r="45" spans="1:22" x14ac:dyDescent="0.35">
      <c r="A45" s="42">
        <v>4</v>
      </c>
      <c r="B45" s="43" t="str">
        <f t="shared" si="10"/>
        <v>GEMILANG FRIYAN FINN PAKPAHAN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35">
      <c r="A46" s="42">
        <v>5</v>
      </c>
      <c r="B46" s="43" t="str">
        <f t="shared" si="10"/>
        <v>GIOVANNA BRENDA TANUBRATA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35">
      <c r="A47" s="42">
        <v>6</v>
      </c>
      <c r="B47" s="43" t="str">
        <f t="shared" si="10"/>
        <v>JONATHAN KENNETH WIJAYA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35">
      <c r="A48" s="42">
        <v>7</v>
      </c>
      <c r="B48" s="43" t="str">
        <f t="shared" si="10"/>
        <v>KATHLEEN ISABELLA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35">
      <c r="A49" s="42">
        <v>8</v>
      </c>
      <c r="B49" s="43" t="str">
        <f t="shared" si="10"/>
        <v>KENDREW KYNE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35">
      <c r="A50" s="42">
        <v>9</v>
      </c>
      <c r="B50" s="43" t="str">
        <f t="shared" si="10"/>
        <v>MATTHEW BUDHI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35">
      <c r="A51" s="42">
        <v>10</v>
      </c>
      <c r="B51" s="43" t="str">
        <f t="shared" si="10"/>
        <v>MICHELLE FIDELIA HARTONO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35">
      <c r="A52" s="42">
        <v>11</v>
      </c>
      <c r="B52" s="43" t="str">
        <f t="shared" si="10"/>
        <v>NATASHA GAVRILA KARYADI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35">
      <c r="A53" s="42">
        <v>12</v>
      </c>
      <c r="B53" s="43" t="str">
        <f t="shared" si="10"/>
        <v>NATHAN WIDJAJA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35">
      <c r="A54" s="42">
        <v>13</v>
      </c>
      <c r="B54" s="43" t="str">
        <f t="shared" si="10"/>
        <v>NATHANAEL NOBELIUS IVASHKA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35">
      <c r="A55" s="42">
        <v>14</v>
      </c>
      <c r="B55" s="43" t="str">
        <f t="shared" si="10"/>
        <v>PATRICK WILLIAM KURNIAWAN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35">
      <c r="A56" s="42">
        <v>15</v>
      </c>
      <c r="B56" s="43" t="str">
        <f t="shared" si="10"/>
        <v>REFAYA ALODYA MYRON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35">
      <c r="A57" s="42">
        <v>16</v>
      </c>
      <c r="B57" s="43" t="str">
        <f t="shared" si="10"/>
        <v>SHERINE HANS JOCELYNE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35">
      <c r="A58" s="42">
        <v>17</v>
      </c>
      <c r="B58" s="43" t="str">
        <f t="shared" si="10"/>
        <v>SOVIOLA GRACIA GINAT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35">
      <c r="A59" s="42">
        <v>18</v>
      </c>
      <c r="B59" s="43" t="str">
        <f t="shared" si="10"/>
        <v>STEPHEN CHRISTIAN SUIWINATA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35">
      <c r="A60" s="42">
        <v>19</v>
      </c>
      <c r="B60" s="43" t="str">
        <f t="shared" si="10"/>
        <v>THERESIA AUDREY KENANYA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35">
      <c r="A61" s="42">
        <v>20</v>
      </c>
      <c r="B61" s="43" t="str">
        <f t="shared" si="10"/>
        <v>VANIA FELISHA HILLARY HALIM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35">
      <c r="A62" s="42">
        <v>21</v>
      </c>
      <c r="B62" s="43" t="str">
        <f t="shared" si="10"/>
        <v xml:space="preserve">WILLIAM EZRA 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35">
      <c r="A63" s="42">
        <v>22</v>
      </c>
      <c r="B63" s="43" t="str">
        <f t="shared" si="10"/>
        <v>WILLIAM NATHANAEL SANTOSO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35">
      <c r="A64" s="42">
        <v>23</v>
      </c>
      <c r="B64" s="43" t="str">
        <f t="shared" si="10"/>
        <v>WILLIAM NOVENIX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3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3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3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35">
      <c r="A70" s="67" t="s">
        <v>478</v>
      </c>
      <c r="B70" s="76" t="s">
        <v>275</v>
      </c>
    </row>
    <row r="72" spans="1:13" x14ac:dyDescent="0.3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5">
      <c r="A73" s="42">
        <v>1</v>
      </c>
      <c r="B73" s="43" t="str">
        <f t="shared" ref="B73:B98" si="12">B11</f>
        <v>ANDREW ANGGITO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5">
      <c r="A74" s="42">
        <v>2</v>
      </c>
      <c r="B74" s="43" t="str">
        <f t="shared" si="12"/>
        <v>CHRISTY OLIVIA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35">
      <c r="A75" s="42">
        <v>3</v>
      </c>
      <c r="B75" s="43" t="str">
        <f t="shared" si="12"/>
        <v>DEA ESTERINA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35">
      <c r="A76" s="42">
        <v>4</v>
      </c>
      <c r="B76" s="43" t="str">
        <f t="shared" si="12"/>
        <v>GEMILANG FRIYAN FINN PAKPAHAN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35">
      <c r="A77" s="42">
        <v>5</v>
      </c>
      <c r="B77" s="43" t="str">
        <f t="shared" si="12"/>
        <v>GIOVANNA BRENDA TANUBRATA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35">
      <c r="A78" s="42">
        <v>6</v>
      </c>
      <c r="B78" s="43" t="str">
        <f t="shared" si="12"/>
        <v>JONATHAN KENNETH WIJAYA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35">
      <c r="A79" s="42">
        <v>7</v>
      </c>
      <c r="B79" s="43" t="str">
        <f t="shared" si="12"/>
        <v>KATHLEEN ISABELLA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35">
      <c r="A80" s="42">
        <v>8</v>
      </c>
      <c r="B80" s="43" t="str">
        <f t="shared" si="12"/>
        <v>KENDREW KYNE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35">
      <c r="A81" s="42">
        <v>9</v>
      </c>
      <c r="B81" s="43" t="str">
        <f t="shared" si="12"/>
        <v>MATTHEW BUDHI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35">
      <c r="A82" s="42">
        <v>10</v>
      </c>
      <c r="B82" s="43" t="str">
        <f t="shared" si="12"/>
        <v>MICHELLE FIDELIA HARTONO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35">
      <c r="A83" s="42">
        <v>11</v>
      </c>
      <c r="B83" s="43" t="str">
        <f t="shared" si="12"/>
        <v>NATASHA GAVRILA KARYADI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35">
      <c r="A84" s="42">
        <v>12</v>
      </c>
      <c r="B84" s="43" t="str">
        <f t="shared" si="12"/>
        <v>NATHAN WIDJAJA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35">
      <c r="A85" s="42">
        <v>13</v>
      </c>
      <c r="B85" s="43" t="str">
        <f t="shared" si="12"/>
        <v>NATHANAEL NOBELIUS IVASHKA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35">
      <c r="A86" s="42">
        <v>14</v>
      </c>
      <c r="B86" s="43" t="str">
        <f t="shared" si="12"/>
        <v>PATRICK WILLIAM KURNIAWAN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35">
      <c r="A87" s="42">
        <v>15</v>
      </c>
      <c r="B87" s="43" t="str">
        <f t="shared" si="12"/>
        <v>REFAYA ALODYA MYRON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35">
      <c r="A88" s="42">
        <v>16</v>
      </c>
      <c r="B88" s="43" t="str">
        <f t="shared" si="12"/>
        <v>SHERINE HANS JOCELYNE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35">
      <c r="A89" s="42">
        <v>17</v>
      </c>
      <c r="B89" s="43" t="str">
        <f t="shared" si="12"/>
        <v>SOVIOLA GRACIA GINAT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35">
      <c r="A90" s="42">
        <v>18</v>
      </c>
      <c r="B90" s="43" t="str">
        <f t="shared" si="12"/>
        <v>STEPHEN CHRISTIAN SUIWINATA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35">
      <c r="A91" s="42">
        <v>19</v>
      </c>
      <c r="B91" s="43" t="str">
        <f t="shared" si="12"/>
        <v>THERESIA AUDREY KENANYA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35">
      <c r="A92" s="42">
        <v>20</v>
      </c>
      <c r="B92" s="43" t="str">
        <f t="shared" si="12"/>
        <v>VANIA FELISHA HILLARY HALIM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35">
      <c r="A93" s="42">
        <v>21</v>
      </c>
      <c r="B93" s="43" t="str">
        <f t="shared" si="12"/>
        <v xml:space="preserve">WILLIAM EZRA 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35">
      <c r="A94" s="42">
        <v>22</v>
      </c>
      <c r="B94" s="43" t="str">
        <f t="shared" si="12"/>
        <v>WILLIAM NATHANAEL SANTOSO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5">
      <c r="A95" s="42">
        <v>23</v>
      </c>
      <c r="B95" s="43" t="str">
        <f t="shared" si="12"/>
        <v>WILLIAM NOVENIX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3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35">
      <c r="A101" s="67" t="s">
        <v>479</v>
      </c>
      <c r="B101" s="76" t="s">
        <v>11</v>
      </c>
    </row>
    <row r="103" spans="1:13" x14ac:dyDescent="0.3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5">
      <c r="A104" s="42">
        <v>1</v>
      </c>
      <c r="B104" s="43" t="str">
        <f t="shared" ref="B104:B129" si="14">B11</f>
        <v>ANDREW ANGGITO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5">
      <c r="A105" s="42">
        <v>2</v>
      </c>
      <c r="B105" s="43" t="str">
        <f t="shared" si="14"/>
        <v>CHRISTY OLIVIA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35">
      <c r="A106" s="42">
        <v>3</v>
      </c>
      <c r="B106" s="43" t="str">
        <f t="shared" si="14"/>
        <v>DEA ESTERINA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35">
      <c r="A107" s="42">
        <v>4</v>
      </c>
      <c r="B107" s="43" t="str">
        <f t="shared" si="14"/>
        <v>GEMILANG FRIYAN FINN PAKPAHAN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35">
      <c r="A108" s="42">
        <v>5</v>
      </c>
      <c r="B108" s="43" t="str">
        <f t="shared" si="14"/>
        <v>GIOVANNA BRENDA TANUBRATA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35">
      <c r="A109" s="42">
        <v>6</v>
      </c>
      <c r="B109" s="43" t="str">
        <f t="shared" si="14"/>
        <v>JONATHAN KENNETH WIJAYA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35">
      <c r="A110" s="42">
        <v>7</v>
      </c>
      <c r="B110" s="43" t="str">
        <f t="shared" si="14"/>
        <v>KATHLEEN ISABELLA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35">
      <c r="A111" s="42">
        <v>8</v>
      </c>
      <c r="B111" s="43" t="str">
        <f t="shared" si="14"/>
        <v>KENDREW KYNE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35">
      <c r="A112" s="42">
        <v>9</v>
      </c>
      <c r="B112" s="43" t="str">
        <f t="shared" si="14"/>
        <v>MATTHEW BUDHI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35">
      <c r="A113" s="42">
        <v>10</v>
      </c>
      <c r="B113" s="43" t="str">
        <f t="shared" si="14"/>
        <v>MICHELLE FIDELIA HARTONO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35">
      <c r="A114" s="42">
        <v>11</v>
      </c>
      <c r="B114" s="43" t="str">
        <f t="shared" si="14"/>
        <v>NATASHA GAVRILA KARYADI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35">
      <c r="A115" s="42">
        <v>12</v>
      </c>
      <c r="B115" s="43" t="str">
        <f t="shared" si="14"/>
        <v>NATHAN WIDJAJA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35">
      <c r="A116" s="42">
        <v>13</v>
      </c>
      <c r="B116" s="43" t="str">
        <f t="shared" si="14"/>
        <v>NATHANAEL NOBELIUS IVASHKA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35">
      <c r="A117" s="42">
        <v>14</v>
      </c>
      <c r="B117" s="43" t="str">
        <f t="shared" si="14"/>
        <v>PATRICK WILLIAM KURNIAWAN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35">
      <c r="A118" s="42">
        <v>15</v>
      </c>
      <c r="B118" s="43" t="str">
        <f t="shared" si="14"/>
        <v>REFAYA ALODYA MYRON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35">
      <c r="A119" s="42">
        <v>16</v>
      </c>
      <c r="B119" s="43" t="str">
        <f t="shared" si="14"/>
        <v>SHERINE HANS JOCELYNE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35">
      <c r="A120" s="42">
        <v>17</v>
      </c>
      <c r="B120" s="43" t="str">
        <f t="shared" si="14"/>
        <v>SOVIOLA GRACIA GINAT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35">
      <c r="A121" s="42">
        <v>18</v>
      </c>
      <c r="B121" s="43" t="str">
        <f t="shared" si="14"/>
        <v>STEPHEN CHRISTIAN SUIWINATA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35">
      <c r="A122" s="42">
        <v>19</v>
      </c>
      <c r="B122" s="43" t="str">
        <f t="shared" si="14"/>
        <v>THERESIA AUDREY KENANYA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35">
      <c r="A123" s="42">
        <v>20</v>
      </c>
      <c r="B123" s="43" t="str">
        <f t="shared" si="14"/>
        <v>VANIA FELISHA HILLARY HALIM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35">
      <c r="A124" s="42">
        <v>21</v>
      </c>
      <c r="B124" s="43" t="str">
        <f t="shared" si="14"/>
        <v xml:space="preserve">WILLIAM EZRA 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35">
      <c r="A125" s="42">
        <v>22</v>
      </c>
      <c r="B125" s="43" t="str">
        <f t="shared" si="14"/>
        <v>WILLIAM NATHANAEL SANTOSO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35">
      <c r="A126" s="42">
        <v>23</v>
      </c>
      <c r="B126" s="43" t="str">
        <f t="shared" si="14"/>
        <v>WILLIAM NOVENIX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3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3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3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35">
      <c r="A132" s="67" t="s">
        <v>480</v>
      </c>
      <c r="B132" s="76" t="s">
        <v>276</v>
      </c>
    </row>
    <row r="134" spans="1:13" x14ac:dyDescent="0.3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5">
      <c r="A135" s="42">
        <v>1</v>
      </c>
      <c r="B135" s="43" t="str">
        <f t="shared" ref="B135:B160" si="16">B11</f>
        <v>ANDREW ANGGITO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5">
      <c r="A136" s="42">
        <v>2</v>
      </c>
      <c r="B136" s="43" t="str">
        <f t="shared" si="16"/>
        <v>CHRISTY OLIVIA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35">
      <c r="A137" s="42">
        <v>3</v>
      </c>
      <c r="B137" s="43" t="str">
        <f t="shared" si="16"/>
        <v>DEA ESTERINA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35">
      <c r="A138" s="42">
        <v>4</v>
      </c>
      <c r="B138" s="43" t="str">
        <f t="shared" si="16"/>
        <v>GEMILANG FRIYAN FINN PAKPAHAN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35">
      <c r="A139" s="42">
        <v>5</v>
      </c>
      <c r="B139" s="43" t="str">
        <f t="shared" si="16"/>
        <v>GIOVANNA BRENDA TANUBRATA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35">
      <c r="A140" s="42">
        <v>6</v>
      </c>
      <c r="B140" s="43" t="str">
        <f t="shared" si="16"/>
        <v>JONATHAN KENNETH WIJAYA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35">
      <c r="A141" s="42">
        <v>7</v>
      </c>
      <c r="B141" s="43" t="str">
        <f t="shared" si="16"/>
        <v>KATHLEEN ISABELLA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35">
      <c r="A142" s="42">
        <v>8</v>
      </c>
      <c r="B142" s="43" t="str">
        <f t="shared" si="16"/>
        <v>KENDREW KYNE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35">
      <c r="A143" s="42">
        <v>9</v>
      </c>
      <c r="B143" s="43" t="str">
        <f t="shared" si="16"/>
        <v>MATTHEW BUDHI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35">
      <c r="A144" s="42">
        <v>10</v>
      </c>
      <c r="B144" s="43" t="str">
        <f t="shared" si="16"/>
        <v>MICHELLE FIDELIA HARTONO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35">
      <c r="A145" s="42">
        <v>11</v>
      </c>
      <c r="B145" s="43" t="str">
        <f t="shared" si="16"/>
        <v>NATASHA GAVRILA KARYADI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35">
      <c r="A146" s="42">
        <v>12</v>
      </c>
      <c r="B146" s="43" t="str">
        <f t="shared" si="16"/>
        <v>NATHAN WIDJAJA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35">
      <c r="A147" s="42">
        <v>13</v>
      </c>
      <c r="B147" s="43" t="str">
        <f t="shared" si="16"/>
        <v>NATHANAEL NOBELIUS IVASHKA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35">
      <c r="A148" s="42">
        <v>14</v>
      </c>
      <c r="B148" s="43" t="str">
        <f t="shared" si="16"/>
        <v>PATRICK WILLIAM KURNIAWAN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35">
      <c r="A149" s="42">
        <v>15</v>
      </c>
      <c r="B149" s="43" t="str">
        <f t="shared" si="16"/>
        <v>REFAYA ALODYA MYRON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35">
      <c r="A150" s="42">
        <v>16</v>
      </c>
      <c r="B150" s="43" t="str">
        <f t="shared" si="16"/>
        <v>SHERINE HANS JOCELYNE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35">
      <c r="A151" s="42">
        <v>17</v>
      </c>
      <c r="B151" s="43" t="str">
        <f t="shared" si="16"/>
        <v>SOVIOLA GRACIA GINAT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35">
      <c r="A152" s="42">
        <v>18</v>
      </c>
      <c r="B152" s="43" t="str">
        <f t="shared" si="16"/>
        <v>STEPHEN CHRISTIAN SUIWINATA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35">
      <c r="A153" s="42">
        <v>19</v>
      </c>
      <c r="B153" s="43" t="str">
        <f t="shared" si="16"/>
        <v>THERESIA AUDREY KENANYA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35">
      <c r="A154" s="42">
        <v>20</v>
      </c>
      <c r="B154" s="43" t="str">
        <f t="shared" si="16"/>
        <v>VANIA FELISHA HILLARY HALIM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35">
      <c r="A155" s="42">
        <v>21</v>
      </c>
      <c r="B155" s="43" t="str">
        <f t="shared" si="16"/>
        <v xml:space="preserve">WILLIAM EZRA 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35">
      <c r="A156" s="42">
        <v>22</v>
      </c>
      <c r="B156" s="43" t="str">
        <f t="shared" si="16"/>
        <v>WILLIAM NATHANAEL SANTOSO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35">
      <c r="A157" s="42">
        <v>23</v>
      </c>
      <c r="B157" s="43" t="str">
        <f t="shared" si="16"/>
        <v>WILLIAM NOVENIX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3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3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3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35">
      <c r="A163" s="67" t="s">
        <v>481</v>
      </c>
      <c r="B163" s="76"/>
    </row>
    <row r="165" spans="1:13" x14ac:dyDescent="0.3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5">
      <c r="A166" s="42">
        <v>1</v>
      </c>
      <c r="B166" s="43" t="str">
        <f t="shared" ref="B166:B191" si="18">B11</f>
        <v>ANDREW ANGGITO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5">
      <c r="A167" s="42">
        <v>2</v>
      </c>
      <c r="B167" s="43" t="str">
        <f t="shared" si="18"/>
        <v>CHRISTY OLIVIA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35">
      <c r="A168" s="42">
        <v>3</v>
      </c>
      <c r="B168" s="43" t="str">
        <f t="shared" si="18"/>
        <v>DEA ESTERINA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35">
      <c r="A169" s="42">
        <v>4</v>
      </c>
      <c r="B169" s="43" t="str">
        <f t="shared" si="18"/>
        <v>GEMILANG FRIYAN FINN PAKPAHAN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35">
      <c r="A170" s="42">
        <v>5</v>
      </c>
      <c r="B170" s="43" t="str">
        <f t="shared" si="18"/>
        <v>GIOVANNA BRENDA TANUBRATA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35">
      <c r="A171" s="42">
        <v>6</v>
      </c>
      <c r="B171" s="43" t="str">
        <f t="shared" si="18"/>
        <v>JONATHAN KENNETH WIJAYA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35">
      <c r="A172" s="42">
        <v>7</v>
      </c>
      <c r="B172" s="43" t="str">
        <f t="shared" si="18"/>
        <v>KATHLEEN ISABELLA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35">
      <c r="A173" s="42">
        <v>8</v>
      </c>
      <c r="B173" s="43" t="str">
        <f t="shared" si="18"/>
        <v>KENDREW KYNE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35">
      <c r="A174" s="42">
        <v>9</v>
      </c>
      <c r="B174" s="43" t="str">
        <f t="shared" si="18"/>
        <v>MATTHEW BUDHI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35">
      <c r="A175" s="42">
        <v>10</v>
      </c>
      <c r="B175" s="43" t="str">
        <f t="shared" si="18"/>
        <v>MICHELLE FIDELIA HARTONO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35">
      <c r="A176" s="42">
        <v>11</v>
      </c>
      <c r="B176" s="43" t="str">
        <f t="shared" si="18"/>
        <v>NATASHA GAVRILA KARYADI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35">
      <c r="A177" s="42">
        <v>12</v>
      </c>
      <c r="B177" s="43" t="str">
        <f t="shared" si="18"/>
        <v>NATHAN WIDJAJA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35">
      <c r="A178" s="42">
        <v>13</v>
      </c>
      <c r="B178" s="43" t="str">
        <f t="shared" si="18"/>
        <v>NATHANAEL NOBELIUS IVASHKA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35">
      <c r="A179" s="42">
        <v>14</v>
      </c>
      <c r="B179" s="43" t="str">
        <f t="shared" si="18"/>
        <v>PATRICK WILLIAM KURNIAWAN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35">
      <c r="A180" s="42">
        <v>15</v>
      </c>
      <c r="B180" s="43" t="str">
        <f t="shared" si="18"/>
        <v>REFAYA ALODYA MYRON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35">
      <c r="A181" s="42">
        <v>16</v>
      </c>
      <c r="B181" s="43" t="str">
        <f t="shared" si="18"/>
        <v>SHERINE HANS JOCELYNE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35">
      <c r="A182" s="42">
        <v>17</v>
      </c>
      <c r="B182" s="43" t="str">
        <f t="shared" si="18"/>
        <v>SOVIOLA GRACIA GINAT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35">
      <c r="A183" s="42">
        <v>18</v>
      </c>
      <c r="B183" s="43" t="str">
        <f t="shared" si="18"/>
        <v>STEPHEN CHRISTIAN SUIWINATA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35">
      <c r="A184" s="42">
        <v>19</v>
      </c>
      <c r="B184" s="43" t="str">
        <f t="shared" si="18"/>
        <v>THERESIA AUDREY KENANYA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35">
      <c r="A185" s="42">
        <v>20</v>
      </c>
      <c r="B185" s="43" t="str">
        <f t="shared" si="18"/>
        <v>VANIA FELISHA HILLARY HALIM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35">
      <c r="A186" s="42">
        <v>21</v>
      </c>
      <c r="B186" s="43" t="str">
        <f t="shared" si="18"/>
        <v xml:space="preserve">WILLIAM EZRA 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35">
      <c r="A187" s="42">
        <v>22</v>
      </c>
      <c r="B187" s="43" t="str">
        <f t="shared" si="18"/>
        <v>WILLIAM NATHANAEL SANTOSO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35">
      <c r="A188" s="42">
        <v>23</v>
      </c>
      <c r="B188" s="43" t="str">
        <f t="shared" si="18"/>
        <v>WILLIAM NOVENIX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3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3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3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66"/>
  <sheetViews>
    <sheetView zoomScale="70" zoomScaleNormal="70" workbookViewId="0">
      <selection activeCell="D22" sqref="D22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6" width="13.1796875" style="39" customWidth="1"/>
    <col min="7" max="7" width="14" style="39" customWidth="1"/>
    <col min="8" max="16384" width="9.08984375" style="39"/>
  </cols>
  <sheetData>
    <row r="1" spans="1:8" x14ac:dyDescent="0.35">
      <c r="A1" s="86" t="s">
        <v>267</v>
      </c>
      <c r="B1" s="86"/>
      <c r="C1" s="86"/>
      <c r="D1" s="86"/>
      <c r="E1" s="86"/>
      <c r="F1" s="86"/>
      <c r="G1" s="86"/>
    </row>
    <row r="2" spans="1:8" x14ac:dyDescent="0.35">
      <c r="A2" s="86" t="s">
        <v>0</v>
      </c>
      <c r="B2" s="86"/>
      <c r="C2" s="86"/>
      <c r="D2" s="86"/>
      <c r="E2" s="86"/>
      <c r="F2" s="86"/>
      <c r="G2" s="86"/>
    </row>
    <row r="3" spans="1:8" x14ac:dyDescent="0.35">
      <c r="A3" s="86"/>
      <c r="B3" s="86"/>
      <c r="C3" s="86"/>
      <c r="D3" s="86"/>
      <c r="E3" s="86"/>
      <c r="F3" s="86"/>
      <c r="G3" s="86"/>
    </row>
    <row r="4" spans="1:8" x14ac:dyDescent="0.35">
      <c r="C4" s="40"/>
      <c r="D4" s="40"/>
      <c r="E4" s="40"/>
      <c r="F4" s="40"/>
      <c r="G4" s="40"/>
    </row>
    <row r="5" spans="1:8" x14ac:dyDescent="0.35">
      <c r="A5" s="40" t="s">
        <v>1</v>
      </c>
      <c r="B5" s="40" t="str">
        <f>": "&amp;Input!K16</f>
        <v>: 9.2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35">
      <c r="A6" s="40" t="s">
        <v>2</v>
      </c>
      <c r="B6" s="50" t="str">
        <f>": "&amp;Input!D16</f>
        <v>: Seni Budaya (Choir)</v>
      </c>
      <c r="E6" s="40"/>
    </row>
    <row r="7" spans="1:8" x14ac:dyDescent="0.35">
      <c r="A7" s="40" t="s">
        <v>3</v>
      </c>
      <c r="B7" s="50" t="str">
        <f>": "&amp;Input!D15</f>
        <v>: Henky Prionggo</v>
      </c>
      <c r="E7" s="40"/>
    </row>
    <row r="8" spans="1:8" x14ac:dyDescent="0.35">
      <c r="A8" s="40"/>
      <c r="B8" s="40"/>
      <c r="C8" s="40"/>
      <c r="D8" s="40"/>
      <c r="E8" s="40"/>
      <c r="F8" s="40"/>
      <c r="G8" s="40"/>
    </row>
    <row r="9" spans="1:8" ht="29" x14ac:dyDescent="0.3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35">
      <c r="A10" s="42">
        <v>1</v>
      </c>
      <c r="B10" s="43" t="str">
        <f>Input!B25</f>
        <v>ANDREW ANGGITO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35">
      <c r="A11" s="42">
        <v>2</v>
      </c>
      <c r="B11" s="43" t="str">
        <f>Input!B26</f>
        <v>CHRISTY OLIVIA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35">
      <c r="A12" s="42">
        <v>3</v>
      </c>
      <c r="B12" s="43" t="str">
        <f>Input!B27</f>
        <v>DEA ESTERINA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35">
      <c r="A13" s="42">
        <v>4</v>
      </c>
      <c r="B13" s="43" t="str">
        <f>Input!B28</f>
        <v>GEMILANG FRIYAN FINN PAKPAHAN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35">
      <c r="A14" s="42">
        <v>5</v>
      </c>
      <c r="B14" s="43" t="str">
        <f>Input!B29</f>
        <v>GIOVANNA BRENDA TANUBRATA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35">
      <c r="A15" s="42">
        <v>6</v>
      </c>
      <c r="B15" s="43" t="str">
        <f>Input!B30</f>
        <v>JONATHAN KENNETH WIJAYA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35">
      <c r="A16" s="42">
        <v>7</v>
      </c>
      <c r="B16" s="43" t="str">
        <f>Input!B31</f>
        <v>KATHLEEN ISABELLA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35">
      <c r="A17" s="42">
        <v>8</v>
      </c>
      <c r="B17" s="43" t="str">
        <f>Input!B32</f>
        <v>KENDREW KYNE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35">
      <c r="A18" s="42">
        <v>9</v>
      </c>
      <c r="B18" s="43" t="str">
        <f>Input!B33</f>
        <v>MATTHEW BUDHI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35">
      <c r="A19" s="42">
        <v>10</v>
      </c>
      <c r="B19" s="43" t="str">
        <f>Input!B34</f>
        <v>MICHELLE FIDELIA HARTONO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35">
      <c r="A20" s="42">
        <v>11</v>
      </c>
      <c r="B20" s="43" t="str">
        <f>Input!B35</f>
        <v>NATASHA GAVRILA KARYADI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35">
      <c r="A21" s="42">
        <v>12</v>
      </c>
      <c r="B21" s="43" t="str">
        <f>Input!B36</f>
        <v>NATHAN WIDJAJA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35">
      <c r="A22" s="42">
        <v>13</v>
      </c>
      <c r="B22" s="43" t="str">
        <f>Input!B37</f>
        <v>NATHANAEL NOBELIUS IVASHKA</v>
      </c>
      <c r="C22" s="42">
        <f>'Term 1'!M23</f>
        <v>78.75</v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35">
      <c r="A23" s="42">
        <v>14</v>
      </c>
      <c r="B23" s="43" t="str">
        <f>Input!B38</f>
        <v>PATRICK WILLIAM KURNIAWAN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35">
      <c r="A24" s="42">
        <v>15</v>
      </c>
      <c r="B24" s="43" t="str">
        <f>Input!B39</f>
        <v>REFAYA ALODYA MYRON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35">
      <c r="A25" s="42">
        <v>16</v>
      </c>
      <c r="B25" s="43" t="str">
        <f>Input!B40</f>
        <v>SHERINE HANS JOCELYNE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35">
      <c r="A26" s="42">
        <v>17</v>
      </c>
      <c r="B26" s="43" t="str">
        <f>Input!B41</f>
        <v>SOVIOLA GRACIA GINAT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35">
      <c r="A27" s="42">
        <v>18</v>
      </c>
      <c r="B27" s="43" t="str">
        <f>Input!B42</f>
        <v>STEPHEN CHRISTIAN SUIWINATA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35">
      <c r="A28" s="42">
        <v>19</v>
      </c>
      <c r="B28" s="43" t="str">
        <f>Input!B43</f>
        <v>THERESIA AUDREY KENANYA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35">
      <c r="A29" s="42">
        <v>20</v>
      </c>
      <c r="B29" s="43" t="str">
        <f>Input!B44</f>
        <v>VANIA FELISHA HILLARY HALIM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35">
      <c r="A30" s="42">
        <v>21</v>
      </c>
      <c r="B30" s="43" t="str">
        <f>Input!B45</f>
        <v xml:space="preserve">WILLIAM EZRA </v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35">
      <c r="A31" s="42">
        <v>22</v>
      </c>
      <c r="B31" s="43" t="str">
        <f>Input!B46</f>
        <v>WILLIAM NATHANAEL SANTOSO</v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35">
      <c r="A32" s="42">
        <v>23</v>
      </c>
      <c r="B32" s="43" t="str">
        <f>Input!B47</f>
        <v>WILLIAM NOVENIX</v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35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3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3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35">
      <c r="F36" s="39" t="s">
        <v>268</v>
      </c>
      <c r="G36" s="85">
        <f ca="1">NOW()</f>
        <v>43376.530790972225</v>
      </c>
      <c r="H36" s="85"/>
      <c r="I36" s="85"/>
    </row>
    <row r="37" spans="1:9" x14ac:dyDescent="0.35">
      <c r="G37" s="44" t="s">
        <v>9</v>
      </c>
    </row>
    <row r="40" spans="1:9" x14ac:dyDescent="0.35">
      <c r="G40" s="44" t="str">
        <f>Input!D15</f>
        <v>Henky Prionggo</v>
      </c>
    </row>
    <row r="41" spans="1:9" x14ac:dyDescent="0.35">
      <c r="B41" s="65"/>
    </row>
    <row r="42" spans="1:9" x14ac:dyDescent="0.35">
      <c r="B42" s="65"/>
    </row>
    <row r="43" spans="1:9" x14ac:dyDescent="0.35">
      <c r="B43" s="65"/>
    </row>
    <row r="44" spans="1:9" x14ac:dyDescent="0.35">
      <c r="B44" s="65"/>
    </row>
    <row r="45" spans="1:9" x14ac:dyDescent="0.35">
      <c r="B45" s="65"/>
    </row>
    <row r="46" spans="1:9" x14ac:dyDescent="0.35">
      <c r="B46" s="65"/>
    </row>
    <row r="47" spans="1:9" x14ac:dyDescent="0.35">
      <c r="B47" s="65"/>
    </row>
    <row r="48" spans="1:9" x14ac:dyDescent="0.35">
      <c r="B48" s="65"/>
    </row>
    <row r="49" spans="2:2" x14ac:dyDescent="0.35">
      <c r="B49" s="65"/>
    </row>
    <row r="50" spans="2:2" x14ac:dyDescent="0.35">
      <c r="B50" s="65"/>
    </row>
    <row r="51" spans="2:2" x14ac:dyDescent="0.35">
      <c r="B51" s="65"/>
    </row>
    <row r="52" spans="2:2" x14ac:dyDescent="0.35">
      <c r="B52" s="65"/>
    </row>
    <row r="53" spans="2:2" x14ac:dyDescent="0.35">
      <c r="B53" s="65"/>
    </row>
    <row r="54" spans="2:2" x14ac:dyDescent="0.35">
      <c r="B54" s="65"/>
    </row>
    <row r="55" spans="2:2" x14ac:dyDescent="0.35">
      <c r="B55" s="65"/>
    </row>
    <row r="56" spans="2:2" x14ac:dyDescent="0.35">
      <c r="B56" s="65"/>
    </row>
    <row r="57" spans="2:2" x14ac:dyDescent="0.35">
      <c r="B57" s="65"/>
    </row>
    <row r="58" spans="2:2" x14ac:dyDescent="0.35">
      <c r="B58" s="65"/>
    </row>
    <row r="59" spans="2:2" x14ac:dyDescent="0.35">
      <c r="B59" s="65"/>
    </row>
    <row r="60" spans="2:2" x14ac:dyDescent="0.35">
      <c r="B60" s="65"/>
    </row>
    <row r="61" spans="2:2" x14ac:dyDescent="0.35">
      <c r="B61" s="65"/>
    </row>
    <row r="62" spans="2:2" x14ac:dyDescent="0.35">
      <c r="B62" s="65"/>
    </row>
    <row r="63" spans="2:2" x14ac:dyDescent="0.35">
      <c r="B63" s="65"/>
    </row>
    <row r="64" spans="2:2" x14ac:dyDescent="0.35">
      <c r="B64" s="65"/>
    </row>
    <row r="65" spans="2:2" x14ac:dyDescent="0.35">
      <c r="B65" s="65"/>
    </row>
    <row r="66" spans="2:2" x14ac:dyDescent="0.3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2018-10-03T05:44:39Z</dcterms:modified>
</cp:coreProperties>
</file>