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/>
  <c r="N10" i="4"/>
  <c r="N10" i="2"/>
  <c r="M191" i="3"/>
  <c r="B50" i="6"/>
  <c r="B36" i="3"/>
  <c r="B191"/>
  <c r="M190"/>
  <c r="B49" i="6"/>
  <c r="B35" i="3"/>
  <c r="B190"/>
  <c r="M189"/>
  <c r="B48" i="6"/>
  <c r="B34" i="3"/>
  <c r="B189"/>
  <c r="M188"/>
  <c r="B47" i="6"/>
  <c r="B33" i="3"/>
  <c r="B188"/>
  <c r="M187"/>
  <c r="B46" i="6"/>
  <c r="B32" i="3"/>
  <c r="B187"/>
  <c r="M186"/>
  <c r="B45" i="6"/>
  <c r="B31" i="3"/>
  <c r="B186"/>
  <c r="M185"/>
  <c r="B44" i="6"/>
  <c r="B30" i="3"/>
  <c r="B185"/>
  <c r="M184"/>
  <c r="B43" i="6"/>
  <c r="B29" i="3"/>
  <c r="B184"/>
  <c r="M183"/>
  <c r="B42" i="6"/>
  <c r="B28" i="3"/>
  <c r="B183"/>
  <c r="M182"/>
  <c r="B41" i="6"/>
  <c r="B27" i="3"/>
  <c r="B182"/>
  <c r="M181"/>
  <c r="B40" i="6"/>
  <c r="B26" i="3"/>
  <c r="B181"/>
  <c r="M180"/>
  <c r="B39" i="6"/>
  <c r="B25" i="3"/>
  <c r="B180"/>
  <c r="M179"/>
  <c r="B38" i="6"/>
  <c r="B24" i="3"/>
  <c r="B179"/>
  <c r="M178"/>
  <c r="B37" i="6"/>
  <c r="B23" i="3"/>
  <c r="B178"/>
  <c r="M177"/>
  <c r="B36" i="6"/>
  <c r="B22" i="3"/>
  <c r="B177"/>
  <c r="M176"/>
  <c r="B35" i="6"/>
  <c r="B21" i="3"/>
  <c r="B176"/>
  <c r="M175"/>
  <c r="B34" i="6"/>
  <c r="B20" i="3"/>
  <c r="B175"/>
  <c r="M174"/>
  <c r="B33" i="6"/>
  <c r="B19" i="3"/>
  <c r="B174"/>
  <c r="M173"/>
  <c r="B32" i="6"/>
  <c r="B18" i="3"/>
  <c r="B173"/>
  <c r="M172"/>
  <c r="B31" i="6"/>
  <c r="B17" i="3"/>
  <c r="B172"/>
  <c r="M171"/>
  <c r="B30" i="6"/>
  <c r="B16" i="3"/>
  <c r="B171"/>
  <c r="M170"/>
  <c r="B29" i="6"/>
  <c r="B15" i="3"/>
  <c r="B170"/>
  <c r="M169"/>
  <c r="B28" i="6"/>
  <c r="B14" i="3"/>
  <c r="B169"/>
  <c r="M168"/>
  <c r="B27" i="6"/>
  <c r="B13" i="3"/>
  <c r="B168"/>
  <c r="M167"/>
  <c r="B26" i="6"/>
  <c r="B12" i="3"/>
  <c r="B167"/>
  <c r="M166"/>
  <c r="B25" i="6"/>
  <c r="B11" i="3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4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M191" i="2"/>
  <c r="B36"/>
  <c r="B191"/>
  <c r="M190"/>
  <c r="B35"/>
  <c r="B190"/>
  <c r="M189"/>
  <c r="B34"/>
  <c r="B189"/>
  <c r="M188"/>
  <c r="B33"/>
  <c r="B188"/>
  <c r="M187"/>
  <c r="B32"/>
  <c r="B187"/>
  <c r="M186"/>
  <c r="B31"/>
  <c r="B186"/>
  <c r="M185"/>
  <c r="B30"/>
  <c r="B185"/>
  <c r="M184"/>
  <c r="B29"/>
  <c r="B184"/>
  <c r="M183"/>
  <c r="B28"/>
  <c r="B183"/>
  <c r="M182"/>
  <c r="B27"/>
  <c r="B182"/>
  <c r="M181"/>
  <c r="B26"/>
  <c r="B181"/>
  <c r="M180"/>
  <c r="B25"/>
  <c r="B180"/>
  <c r="M179"/>
  <c r="B24"/>
  <c r="B179"/>
  <c r="M178"/>
  <c r="B23"/>
  <c r="B178"/>
  <c r="M177"/>
  <c r="B22"/>
  <c r="B177"/>
  <c r="M176"/>
  <c r="B21"/>
  <c r="B176"/>
  <c r="M175"/>
  <c r="B20"/>
  <c r="B175"/>
  <c r="M174"/>
  <c r="B19"/>
  <c r="B174"/>
  <c r="M173"/>
  <c r="B18"/>
  <c r="B173"/>
  <c r="M172"/>
  <c r="B17"/>
  <c r="B172"/>
  <c r="M171"/>
  <c r="B16"/>
  <c r="B171"/>
  <c r="M170"/>
  <c r="B15"/>
  <c r="B170"/>
  <c r="M169"/>
  <c r="B14"/>
  <c r="B169"/>
  <c r="M168"/>
  <c r="B13"/>
  <c r="B168"/>
  <c r="M167"/>
  <c r="B12"/>
  <c r="B167"/>
  <c r="M166"/>
  <c r="B11"/>
  <c r="B166"/>
  <c r="M160"/>
  <c r="B160"/>
  <c r="M159"/>
  <c r="B159"/>
  <c r="M158"/>
  <c r="B158"/>
  <c r="M157"/>
  <c r="B157"/>
  <c r="M156"/>
  <c r="B156"/>
  <c r="M155"/>
  <c r="B155"/>
  <c r="M154"/>
  <c r="B154"/>
  <c r="M153"/>
  <c r="B153"/>
  <c r="M152"/>
  <c r="B152"/>
  <c r="M151"/>
  <c r="B151"/>
  <c r="M150"/>
  <c r="B150"/>
  <c r="M149"/>
  <c r="B149"/>
  <c r="M148"/>
  <c r="B148"/>
  <c r="M147"/>
  <c r="B147"/>
  <c r="M146"/>
  <c r="B146"/>
  <c r="M145"/>
  <c r="B145"/>
  <c r="M144"/>
  <c r="B144"/>
  <c r="M143"/>
  <c r="B143"/>
  <c r="M142"/>
  <c r="B142"/>
  <c r="M141"/>
  <c r="B141"/>
  <c r="M140"/>
  <c r="B140"/>
  <c r="M139"/>
  <c r="B139"/>
  <c r="M138"/>
  <c r="B138"/>
  <c r="M137"/>
  <c r="B137"/>
  <c r="M136"/>
  <c r="B136"/>
  <c r="M135"/>
  <c r="B135"/>
  <c r="M129"/>
  <c r="B129"/>
  <c r="M128"/>
  <c r="B128"/>
  <c r="M127"/>
  <c r="B127"/>
  <c r="M126"/>
  <c r="B126"/>
  <c r="M125"/>
  <c r="B125"/>
  <c r="M124"/>
  <c r="B124"/>
  <c r="M123"/>
  <c r="B123"/>
  <c r="M122"/>
  <c r="B122"/>
  <c r="M121"/>
  <c r="B121"/>
  <c r="M120"/>
  <c r="B120"/>
  <c r="M119"/>
  <c r="B119"/>
  <c r="M118"/>
  <c r="B118"/>
  <c r="M117"/>
  <c r="B117"/>
  <c r="M116"/>
  <c r="B116"/>
  <c r="M115"/>
  <c r="B115"/>
  <c r="M114"/>
  <c r="B114"/>
  <c r="M113"/>
  <c r="B113"/>
  <c r="M112"/>
  <c r="B112"/>
  <c r="M111"/>
  <c r="B111"/>
  <c r="M110"/>
  <c r="B110"/>
  <c r="M109"/>
  <c r="B109"/>
  <c r="M108"/>
  <c r="B108"/>
  <c r="M107"/>
  <c r="B107"/>
  <c r="M106"/>
  <c r="B106"/>
  <c r="M105"/>
  <c r="B105"/>
  <c r="M104"/>
  <c r="B104"/>
  <c r="M98"/>
  <c r="B98"/>
  <c r="M97"/>
  <c r="B97"/>
  <c r="M96"/>
  <c r="B96"/>
  <c r="M95"/>
  <c r="B95"/>
  <c r="M94"/>
  <c r="B94"/>
  <c r="M93"/>
  <c r="B93"/>
  <c r="M92"/>
  <c r="B92"/>
  <c r="M91"/>
  <c r="B91"/>
  <c r="M90"/>
  <c r="B90"/>
  <c r="M89"/>
  <c r="B89"/>
  <c r="M88"/>
  <c r="B88"/>
  <c r="M87"/>
  <c r="B87"/>
  <c r="M86"/>
  <c r="B86"/>
  <c r="M85"/>
  <c r="B85"/>
  <c r="M84"/>
  <c r="B84"/>
  <c r="M83"/>
  <c r="B83"/>
  <c r="M82"/>
  <c r="B82"/>
  <c r="M81"/>
  <c r="B81"/>
  <c r="M80"/>
  <c r="B80"/>
  <c r="M79"/>
  <c r="B79"/>
  <c r="M78"/>
  <c r="B78"/>
  <c r="M77"/>
  <c r="B77"/>
  <c r="M76"/>
  <c r="B76"/>
  <c r="M75"/>
  <c r="B75"/>
  <c r="M74"/>
  <c r="B74"/>
  <c r="M73"/>
  <c r="B73"/>
  <c r="M67"/>
  <c r="B67"/>
  <c r="M66"/>
  <c r="B66"/>
  <c r="M65"/>
  <c r="B65"/>
  <c r="M64"/>
  <c r="B64"/>
  <c r="M63"/>
  <c r="B63"/>
  <c r="M62"/>
  <c r="B62"/>
  <c r="M61"/>
  <c r="B61"/>
  <c r="M60"/>
  <c r="B60"/>
  <c r="M59"/>
  <c r="B59"/>
  <c r="M58"/>
  <c r="B58"/>
  <c r="M57"/>
  <c r="B57"/>
  <c r="M56"/>
  <c r="B56"/>
  <c r="M55"/>
  <c r="B55"/>
  <c r="M54"/>
  <c r="B54"/>
  <c r="M53"/>
  <c r="B53"/>
  <c r="M52"/>
  <c r="B52"/>
  <c r="M51"/>
  <c r="B51"/>
  <c r="M50"/>
  <c r="B50"/>
  <c r="M49"/>
  <c r="B49"/>
  <c r="M48"/>
  <c r="B48"/>
  <c r="M47"/>
  <c r="B47"/>
  <c r="M46"/>
  <c r="B46"/>
  <c r="M45"/>
  <c r="B45"/>
  <c r="M44"/>
  <c r="B44"/>
  <c r="M43"/>
  <c r="B43"/>
  <c r="M42"/>
  <c r="B42"/>
  <c r="G9" i="3"/>
  <c r="F9"/>
  <c r="E9"/>
  <c r="D9"/>
  <c r="C9"/>
  <c r="G9" i="4"/>
  <c r="F9"/>
  <c r="E9"/>
  <c r="D9"/>
  <c r="C9"/>
  <c r="G9" i="2"/>
  <c r="F9"/>
  <c r="E9"/>
  <c r="D9"/>
  <c r="C9"/>
  <c r="N10" i="1"/>
  <c r="G9"/>
  <c r="F9"/>
  <c r="E9"/>
  <c r="D9"/>
  <c r="C9"/>
  <c r="M190"/>
  <c r="M191"/>
  <c r="G36"/>
  <c r="F34" i="4"/>
  <c r="F35"/>
  <c r="M158" i="1"/>
  <c r="M159"/>
  <c r="M160"/>
  <c r="F36"/>
  <c r="E35" i="2"/>
  <c r="E34" i="3"/>
  <c r="E36"/>
  <c r="M127" i="1"/>
  <c r="E34"/>
  <c r="M128"/>
  <c r="M129"/>
  <c r="D36" i="3"/>
  <c r="C36" i="4"/>
  <c r="M97" i="1"/>
  <c r="M98"/>
  <c r="D36"/>
  <c r="C35" i="2"/>
  <c r="C36"/>
  <c r="C36" i="3"/>
  <c r="C35" i="4"/>
  <c r="M66" i="1"/>
  <c r="M67"/>
  <c r="C36"/>
  <c r="E34" i="2"/>
  <c r="F34"/>
  <c r="F35"/>
  <c r="G35"/>
  <c r="E36"/>
  <c r="F36"/>
  <c r="G36"/>
  <c r="F34" i="3"/>
  <c r="C35"/>
  <c r="D35"/>
  <c r="E35"/>
  <c r="F35"/>
  <c r="G35"/>
  <c r="F36"/>
  <c r="G36"/>
  <c r="E34" i="4"/>
  <c r="E35"/>
  <c r="G35"/>
  <c r="E36"/>
  <c r="F36"/>
  <c r="G36"/>
  <c r="F34" i="1"/>
  <c r="C35"/>
  <c r="D35"/>
  <c r="E35"/>
  <c r="F35"/>
  <c r="G35"/>
  <c r="E36"/>
  <c r="M35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/>
  <c r="G30"/>
  <c r="G28"/>
  <c r="G27"/>
  <c r="G26"/>
  <c r="G24"/>
  <c r="G23"/>
  <c r="G22"/>
  <c r="G20"/>
  <c r="G19"/>
  <c r="G18"/>
  <c r="G16"/>
  <c r="G15"/>
  <c r="G14"/>
  <c r="G12"/>
  <c r="G11"/>
  <c r="F33"/>
  <c r="F31"/>
  <c r="F30"/>
  <c r="F29"/>
  <c r="F28"/>
  <c r="F27"/>
  <c r="F26"/>
  <c r="F25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6"/>
  <c r="E25"/>
  <c r="E24"/>
  <c r="E23"/>
  <c r="E22"/>
  <c r="E21"/>
  <c r="E20"/>
  <c r="E19"/>
  <c r="E18"/>
  <c r="E17"/>
  <c r="E16"/>
  <c r="E15"/>
  <c r="E14"/>
  <c r="E12"/>
  <c r="E11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4"/>
  <c r="M34"/>
  <c r="C30"/>
  <c r="G33"/>
  <c r="G32"/>
  <c r="F32"/>
  <c r="G29"/>
  <c r="E27"/>
  <c r="G25"/>
  <c r="F24"/>
  <c r="G21"/>
  <c r="G17"/>
  <c r="G13"/>
  <c r="E13"/>
  <c r="C7"/>
  <c r="L6"/>
  <c r="C6"/>
  <c r="C5"/>
  <c r="G34" i="3"/>
  <c r="G32"/>
  <c r="G30"/>
  <c r="G28"/>
  <c r="G27"/>
  <c r="G26"/>
  <c r="G24"/>
  <c r="G23"/>
  <c r="G22"/>
  <c r="G20"/>
  <c r="G19"/>
  <c r="G18"/>
  <c r="G16"/>
  <c r="G15"/>
  <c r="G14"/>
  <c r="G12"/>
  <c r="G11"/>
  <c r="F32"/>
  <c r="F31"/>
  <c r="F30"/>
  <c r="F28"/>
  <c r="F27"/>
  <c r="F25"/>
  <c r="F24"/>
  <c r="F23"/>
  <c r="F22"/>
  <c r="F20"/>
  <c r="F19"/>
  <c r="F18"/>
  <c r="F16"/>
  <c r="F15"/>
  <c r="F13"/>
  <c r="F12"/>
  <c r="F11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4"/>
  <c r="M34"/>
  <c r="C33"/>
  <c r="C32"/>
  <c r="C31"/>
  <c r="C30"/>
  <c r="C29"/>
  <c r="C28"/>
  <c r="C27"/>
  <c r="C26"/>
  <c r="C25"/>
  <c r="C24"/>
  <c r="C23"/>
  <c r="C22"/>
  <c r="C21"/>
  <c r="C20"/>
  <c r="C18"/>
  <c r="C17"/>
  <c r="C16"/>
  <c r="C15"/>
  <c r="C14"/>
  <c r="C13"/>
  <c r="C12"/>
  <c r="C11"/>
  <c r="G33"/>
  <c r="F33"/>
  <c r="G31"/>
  <c r="G29"/>
  <c r="F29"/>
  <c r="F26"/>
  <c r="G25"/>
  <c r="G21"/>
  <c r="F21"/>
  <c r="C19"/>
  <c r="G17"/>
  <c r="F17"/>
  <c r="F14"/>
  <c r="G13"/>
  <c r="C7"/>
  <c r="L6"/>
  <c r="C6"/>
  <c r="C5"/>
  <c r="C30" i="2"/>
  <c r="G34"/>
  <c r="C34"/>
  <c r="M34"/>
  <c r="G33"/>
  <c r="G32"/>
  <c r="G30"/>
  <c r="G29"/>
  <c r="G28"/>
  <c r="G26"/>
  <c r="G25"/>
  <c r="G24"/>
  <c r="G22"/>
  <c r="G21"/>
  <c r="G20"/>
  <c r="G19"/>
  <c r="G18"/>
  <c r="G17"/>
  <c r="G16"/>
  <c r="G15"/>
  <c r="G14"/>
  <c r="G13"/>
  <c r="G12"/>
  <c r="G11"/>
  <c r="F33"/>
  <c r="F30"/>
  <c r="F29"/>
  <c r="F26"/>
  <c r="F25"/>
  <c r="F22"/>
  <c r="F21"/>
  <c r="F18"/>
  <c r="F17"/>
  <c r="F14"/>
  <c r="F13"/>
  <c r="F11"/>
  <c r="E33"/>
  <c r="E32"/>
  <c r="E31"/>
  <c r="E30"/>
  <c r="E29"/>
  <c r="E28"/>
  <c r="E27"/>
  <c r="E26"/>
  <c r="E25"/>
  <c r="E24"/>
  <c r="E23"/>
  <c r="E22"/>
  <c r="E21"/>
  <c r="E19"/>
  <c r="E18"/>
  <c r="E16"/>
  <c r="E15"/>
  <c r="E14"/>
  <c r="E12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F32"/>
  <c r="G31"/>
  <c r="F31"/>
  <c r="F28"/>
  <c r="G27"/>
  <c r="F27"/>
  <c r="F24"/>
  <c r="G23"/>
  <c r="F23"/>
  <c r="F20"/>
  <c r="E20"/>
  <c r="F19"/>
  <c r="E17"/>
  <c r="F16"/>
  <c r="F15"/>
  <c r="E13"/>
  <c r="F12"/>
  <c r="E11"/>
  <c r="C7"/>
  <c r="L6"/>
  <c r="C6"/>
  <c r="C5"/>
  <c r="M179" i="1"/>
  <c r="M189"/>
  <c r="G34"/>
  <c r="M188"/>
  <c r="G33"/>
  <c r="M187"/>
  <c r="G32"/>
  <c r="M186"/>
  <c r="G31"/>
  <c r="M185"/>
  <c r="G30"/>
  <c r="M184"/>
  <c r="M183"/>
  <c r="M182"/>
  <c r="M181"/>
  <c r="M180"/>
  <c r="M178"/>
  <c r="M177"/>
  <c r="M176"/>
  <c r="M175"/>
  <c r="M174"/>
  <c r="M173"/>
  <c r="M172"/>
  <c r="M171"/>
  <c r="G16"/>
  <c r="M170"/>
  <c r="G15"/>
  <c r="M169"/>
  <c r="G14"/>
  <c r="M168"/>
  <c r="G13"/>
  <c r="M167"/>
  <c r="G12"/>
  <c r="M166"/>
  <c r="G11"/>
  <c r="M157"/>
  <c r="F33"/>
  <c r="M156"/>
  <c r="F32"/>
  <c r="M155"/>
  <c r="F31"/>
  <c r="M154"/>
  <c r="F30"/>
  <c r="M153"/>
  <c r="M152"/>
  <c r="F28"/>
  <c r="M151"/>
  <c r="F27"/>
  <c r="M150"/>
  <c r="F26"/>
  <c r="M149"/>
  <c r="M148"/>
  <c r="F24"/>
  <c r="M147"/>
  <c r="F23"/>
  <c r="M146"/>
  <c r="F22"/>
  <c r="M145"/>
  <c r="M144"/>
  <c r="F20"/>
  <c r="M143"/>
  <c r="F19"/>
  <c r="M142"/>
  <c r="M141"/>
  <c r="M140"/>
  <c r="F16"/>
  <c r="M139"/>
  <c r="F15"/>
  <c r="M138"/>
  <c r="F14"/>
  <c r="M137"/>
  <c r="F13"/>
  <c r="M136"/>
  <c r="F12"/>
  <c r="M135"/>
  <c r="F11"/>
  <c r="M124"/>
  <c r="E31"/>
  <c r="M125"/>
  <c r="E32"/>
  <c r="M126"/>
  <c r="E33"/>
  <c r="M93"/>
  <c r="D31"/>
  <c r="M94"/>
  <c r="D32"/>
  <c r="M95"/>
  <c r="D33"/>
  <c r="M96"/>
  <c r="D34"/>
  <c r="M62"/>
  <c r="C31"/>
  <c r="M63"/>
  <c r="C32"/>
  <c r="M64"/>
  <c r="C33"/>
  <c r="M65"/>
  <c r="C34"/>
  <c r="M34"/>
  <c r="M123"/>
  <c r="E30"/>
  <c r="M122"/>
  <c r="M121"/>
  <c r="E28"/>
  <c r="M120"/>
  <c r="E27"/>
  <c r="M119"/>
  <c r="E26"/>
  <c r="M118"/>
  <c r="M117"/>
  <c r="E24"/>
  <c r="M116"/>
  <c r="E23"/>
  <c r="M115"/>
  <c r="E22"/>
  <c r="M114"/>
  <c r="M113"/>
  <c r="E20"/>
  <c r="M112"/>
  <c r="E19"/>
  <c r="M111"/>
  <c r="M110"/>
  <c r="M109"/>
  <c r="E16"/>
  <c r="M108"/>
  <c r="E15"/>
  <c r="M107"/>
  <c r="E14"/>
  <c r="M106"/>
  <c r="E13"/>
  <c r="M105"/>
  <c r="E12"/>
  <c r="M104"/>
  <c r="E11"/>
  <c r="M92"/>
  <c r="D30"/>
  <c r="M91"/>
  <c r="M90"/>
  <c r="D28"/>
  <c r="M89"/>
  <c r="D27"/>
  <c r="M88"/>
  <c r="D26"/>
  <c r="M87"/>
  <c r="M86"/>
  <c r="D24"/>
  <c r="M85"/>
  <c r="D23"/>
  <c r="M84"/>
  <c r="D22"/>
  <c r="M83"/>
  <c r="M82"/>
  <c r="D20"/>
  <c r="M81"/>
  <c r="D19"/>
  <c r="M80"/>
  <c r="M79"/>
  <c r="M78"/>
  <c r="D16"/>
  <c r="M77"/>
  <c r="D15"/>
  <c r="M76"/>
  <c r="D14"/>
  <c r="M75"/>
  <c r="D13"/>
  <c r="M74"/>
  <c r="D12"/>
  <c r="M73"/>
  <c r="D11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42"/>
  <c r="M11" i="4"/>
  <c r="B191" i="1"/>
  <c r="B160"/>
  <c r="B67"/>
  <c r="B129"/>
  <c r="B98"/>
  <c r="G34" i="5"/>
  <c r="H34"/>
  <c r="G35"/>
  <c r="H35"/>
  <c r="M30" i="4"/>
  <c r="D33" i="5"/>
  <c r="M16" i="1"/>
  <c r="C15" i="5"/>
  <c r="M20" i="4"/>
  <c r="M13"/>
  <c r="F12" i="5"/>
  <c r="M31" i="2"/>
  <c r="D30" i="5"/>
  <c r="M19" i="3"/>
  <c r="E18" i="5"/>
  <c r="M11" i="3"/>
  <c r="M27"/>
  <c r="E26" i="5"/>
  <c r="M32" i="4"/>
  <c r="F31" i="5"/>
  <c r="M33" i="2"/>
  <c r="D32" i="5"/>
  <c r="F33"/>
  <c r="M29" i="4"/>
  <c r="F28" i="5"/>
  <c r="M33" i="4"/>
  <c r="F32" i="5"/>
  <c r="M32" i="2"/>
  <c r="D31" i="5"/>
  <c r="M14" i="4"/>
  <c r="M24" i="1"/>
  <c r="C23" i="5"/>
  <c r="M12" i="1"/>
  <c r="C11" i="5"/>
  <c r="C33"/>
  <c r="M31" i="1"/>
  <c r="C30" i="5"/>
  <c r="M32" i="1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/>
  <c r="M20" i="1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/>
  <c r="M28" i="4"/>
  <c r="F27" i="5"/>
  <c r="M26" i="4"/>
  <c r="F25" i="5"/>
  <c r="M11" i="1"/>
  <c r="C10" i="5"/>
  <c r="M27" i="1"/>
  <c r="C26" i="5"/>
  <c r="M23" i="1"/>
  <c r="C22" i="5"/>
  <c r="M19" i="1"/>
  <c r="C18" i="5"/>
  <c r="M15" i="1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M26" i="1"/>
  <c r="C25" i="5"/>
  <c r="M22" i="1"/>
  <c r="C21" i="5"/>
  <c r="M18" i="1"/>
  <c r="C17" i="5"/>
  <c r="M14" i="1"/>
  <c r="C13" i="5"/>
  <c r="E10"/>
  <c r="M24" i="3"/>
  <c r="E23" i="5"/>
  <c r="M14" i="3"/>
  <c r="E13" i="5"/>
  <c r="M18" i="3"/>
  <c r="E17" i="5"/>
  <c r="M22" i="3"/>
  <c r="E21" i="5"/>
  <c r="M26" i="3"/>
  <c r="E25" i="5"/>
  <c r="M30" i="3"/>
  <c r="E29" i="5"/>
  <c r="E33"/>
  <c r="M19" i="4"/>
  <c r="F18" i="5"/>
  <c r="M33" i="1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/>
  <c r="M29" i="1"/>
  <c r="C28" i="5"/>
  <c r="M25" i="1"/>
  <c r="C24" i="5"/>
  <c r="M21" i="1"/>
  <c r="C20" i="5"/>
  <c r="M17" i="1"/>
  <c r="C16" i="5"/>
  <c r="M13" i="1"/>
  <c r="C12" i="5"/>
  <c r="F10"/>
  <c r="C7" i="1"/>
  <c r="C6"/>
  <c r="C5"/>
  <c r="B7" i="5"/>
  <c r="B6"/>
  <c r="B5"/>
  <c r="G5"/>
  <c r="L6" i="1"/>
  <c r="B30" i="5"/>
  <c r="B31"/>
  <c r="B32"/>
  <c r="G33"/>
  <c r="H33"/>
  <c r="G11"/>
  <c r="G17"/>
  <c r="G23"/>
  <c r="B33"/>
  <c r="B34" i="1"/>
  <c r="B65"/>
  <c r="B34" i="5"/>
  <c r="B35" i="1"/>
  <c r="G32" i="5"/>
  <c r="H32"/>
  <c r="G31"/>
  <c r="H31"/>
  <c r="G24"/>
  <c r="G18"/>
  <c r="G20"/>
  <c r="G13"/>
  <c r="G16"/>
  <c r="G26"/>
  <c r="G25"/>
  <c r="G19"/>
  <c r="G29"/>
  <c r="G12"/>
  <c r="G28"/>
  <c r="G21"/>
  <c r="G22"/>
  <c r="G27"/>
  <c r="G15"/>
  <c r="G14"/>
  <c r="G30"/>
  <c r="H30"/>
  <c r="G10"/>
  <c r="B32" i="1"/>
  <c r="B94"/>
  <c r="B33"/>
  <c r="B64"/>
  <c r="B31"/>
  <c r="B93"/>
  <c r="B190"/>
  <c r="B159"/>
  <c r="B66"/>
  <c r="B128"/>
  <c r="B97"/>
  <c r="B95"/>
  <c r="B62"/>
  <c r="B63"/>
  <c r="B189"/>
  <c r="B158"/>
  <c r="B127"/>
  <c r="B96"/>
  <c r="B124"/>
  <c r="B186"/>
  <c r="B155"/>
  <c r="B126"/>
  <c r="B188"/>
  <c r="B157"/>
  <c r="B187"/>
  <c r="B156"/>
  <c r="B125"/>
  <c r="G40" i="5"/>
  <c r="G36"/>
  <c r="B12" i="1"/>
  <c r="B13"/>
  <c r="B14"/>
  <c r="B14" i="5"/>
  <c r="B16" i="1"/>
  <c r="B17"/>
  <c r="B18"/>
  <c r="B18" i="5"/>
  <c r="B20" i="1"/>
  <c r="B21"/>
  <c r="B22"/>
  <c r="B23"/>
  <c r="B24"/>
  <c r="B25"/>
  <c r="B26"/>
  <c r="B26" i="5"/>
  <c r="B28" i="1"/>
  <c r="B29"/>
  <c r="B30"/>
  <c r="B10" i="5"/>
  <c r="B185" i="1"/>
  <c r="B154"/>
  <c r="B183"/>
  <c r="B152"/>
  <c r="B181"/>
  <c r="B150"/>
  <c r="B179"/>
  <c r="B148"/>
  <c r="B177"/>
  <c r="B146"/>
  <c r="B175"/>
  <c r="B144"/>
  <c r="B173"/>
  <c r="B142"/>
  <c r="B171"/>
  <c r="B140"/>
  <c r="B169"/>
  <c r="B138"/>
  <c r="B167"/>
  <c r="B136"/>
  <c r="B184"/>
  <c r="B153"/>
  <c r="B180"/>
  <c r="B149"/>
  <c r="B178"/>
  <c r="B147"/>
  <c r="B176"/>
  <c r="B145"/>
  <c r="B172"/>
  <c r="B141"/>
  <c r="B168"/>
  <c r="B137"/>
  <c r="B121"/>
  <c r="B90"/>
  <c r="B59"/>
  <c r="B119"/>
  <c r="B88"/>
  <c r="B57"/>
  <c r="B117"/>
  <c r="B86"/>
  <c r="B55"/>
  <c r="B115"/>
  <c r="B84"/>
  <c r="B53"/>
  <c r="B111"/>
  <c r="B80"/>
  <c r="B49"/>
  <c r="B109"/>
  <c r="B78"/>
  <c r="B47"/>
  <c r="B107"/>
  <c r="B76"/>
  <c r="B45"/>
  <c r="B105"/>
  <c r="B74"/>
  <c r="B43"/>
  <c r="B122"/>
  <c r="B91"/>
  <c r="B60"/>
  <c r="B118"/>
  <c r="B87"/>
  <c r="B56"/>
  <c r="B116"/>
  <c r="B85"/>
  <c r="B54"/>
  <c r="B114"/>
  <c r="B83"/>
  <c r="B52"/>
  <c r="B110"/>
  <c r="B79"/>
  <c r="B48"/>
  <c r="B106"/>
  <c r="B75"/>
  <c r="B44"/>
  <c r="B123"/>
  <c r="B92"/>
  <c r="B61"/>
  <c r="B113"/>
  <c r="B82"/>
  <c r="B51"/>
  <c r="B19"/>
  <c r="B24" i="5"/>
  <c r="B16"/>
  <c r="B11" i="1"/>
  <c r="B28" i="5"/>
  <c r="B20"/>
  <c r="B12"/>
  <c r="B15" i="1"/>
  <c r="B27" i="5"/>
  <c r="B23"/>
  <c r="B19"/>
  <c r="B15"/>
  <c r="B11"/>
  <c r="B27" i="1"/>
  <c r="B22" i="5"/>
  <c r="B29"/>
  <c r="B25"/>
  <c r="B21"/>
  <c r="B17"/>
  <c r="B13"/>
  <c r="N25" i="6"/>
  <c r="N26"/>
  <c r="N27"/>
  <c r="N28"/>
  <c r="N29"/>
  <c r="N30"/>
  <c r="N31"/>
  <c r="N32"/>
  <c r="N33"/>
  <c r="N34"/>
  <c r="N35"/>
  <c r="N24"/>
  <c r="B182" i="1"/>
  <c r="B151"/>
  <c r="B166"/>
  <c r="B135"/>
  <c r="B170"/>
  <c r="B139"/>
  <c r="B174"/>
  <c r="B143"/>
  <c r="B120"/>
  <c r="B89"/>
  <c r="B58"/>
  <c r="B108"/>
  <c r="B77"/>
  <c r="B46"/>
  <c r="B104"/>
  <c r="B73"/>
  <c r="B42"/>
  <c r="B112"/>
  <c r="B81"/>
  <c r="B50"/>
  <c r="H14" i="5"/>
  <c r="H26"/>
  <c r="H18"/>
  <c r="H22"/>
  <c r="H25"/>
  <c r="H23"/>
  <c r="H15"/>
  <c r="H29"/>
  <c r="H21"/>
  <c r="H17"/>
  <c r="H27"/>
  <c r="H19"/>
  <c r="H24"/>
  <c r="H28"/>
  <c r="H20"/>
  <c r="H16"/>
  <c r="H13"/>
  <c r="H12"/>
  <c r="H11"/>
  <c r="H10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<sst xmlns="http://schemas.openxmlformats.org/spreadsheetml/2006/main" count="599" uniqueCount="487">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</sst>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>
  <numFmts count="2">
    <numFmt numFmtId="164" formatCode="dd\ mmmm\ yyyy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  <xf numFmtId="164" fontId="0" fillId="0" borderId="0" xfId="0" applyNumberFormat="1" applyAlignment="1" applyProtection="1">
      <alignment horizontal="left" shrinkToFi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"/>
  <sheetViews>
    <sheetView topLeftCell="A10" zoomScaleNormal="100" zoomScaleSheetLayoutView="110" workbookViewId="0">
      <selection activeCell="K16" sqref="K16"/>
    </sheetView>
  </sheetViews>
  <sheetFormatPr defaultColWidth="9.140625" defaultRowHeight="1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2"/>
    </row>
    <row r="3" spans="2:15" ht="45">
      <c r="B3" s="80" t="s">
        <v>21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4"/>
    </row>
    <row r="14" spans="2:15" ht="15.75" thickBot="1"/>
    <row r="15" spans="2:15" s="13" customFormat="1" ht="23.25">
      <c r="B15" s="6" t="s">
        <v>22</v>
      </c>
      <c r="C15" s="7" t="s">
        <v>8</v>
      </c>
      <c r="D15" s="81" t="s">
        <v>485</v>
      </c>
      <c r="E15" s="81"/>
      <c r="F15" s="81"/>
      <c r="G15" s="81"/>
      <c r="H15" s="81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>
      <c r="B16" s="14" t="s">
        <v>25</v>
      </c>
      <c r="C16" s="15" t="s">
        <v>8</v>
      </c>
      <c r="D16" s="82" t="s">
        <v>486</v>
      </c>
      <c r="E16" s="82"/>
      <c r="F16" s="82"/>
      <c r="G16" s="82"/>
      <c r="H16" s="82"/>
      <c r="I16" s="16" t="s">
        <v>26</v>
      </c>
      <c r="J16" s="15" t="s">
        <v>8</v>
      </c>
      <c r="K16" s="17">
        <v>10.1</v>
      </c>
      <c r="L16" s="18"/>
      <c r="M16" s="18"/>
      <c r="N16" s="19"/>
      <c r="O16" s="12"/>
    </row>
    <row r="17" spans="1:41" s="13" customFormat="1" ht="30" customHeight="1">
      <c r="B17" s="37"/>
      <c r="C17" s="35"/>
      <c r="D17" s="83" t="s">
        <v>27</v>
      </c>
      <c r="E17" s="83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>
      <c r="B18" s="21" t="s">
        <v>28</v>
      </c>
      <c r="C18" s="22" t="s">
        <v>8</v>
      </c>
      <c r="D18" s="78" t="s">
        <v>271</v>
      </c>
      <c r="E18" s="78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>
      <c r="A25" s="28">
        <v>1</v>
      </c>
      <c r="B25" s="29" t="str">
        <f t="shared" ref="B25:B50" si="1">IF(HLOOKUP($K$16,Daftar_Siswa,A25+1,FALSE)&lt;&gt;0,HLOOKUP($K$16,Daftar_Siswa,A25+1,FALSE),"")</f>
        <v>BERTRAND KEVIN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>
      <c r="A26" s="28">
        <v>2</v>
      </c>
      <c r="B26" s="29" t="str">
        <f t="shared" si="1"/>
        <v>CHERYL WENDELIN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>
      <c r="A27" s="28">
        <v>3</v>
      </c>
      <c r="B27" s="29" t="str">
        <f t="shared" si="1"/>
        <v>CHRISTOPHER ADRIAN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>
      <c r="A28" s="28">
        <v>4</v>
      </c>
      <c r="B28" s="29" t="str">
        <f t="shared" si="1"/>
        <v>DARRELL ADRIEL NEHEMIA TOMPUNU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>
      <c r="A29" s="28">
        <v>5</v>
      </c>
      <c r="B29" s="29" t="str">
        <f t="shared" si="1"/>
        <v>EVELINE NATHANIA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>
      <c r="A30" s="28">
        <v>6</v>
      </c>
      <c r="B30" s="29" t="str">
        <f t="shared" si="1"/>
        <v>GIACINTA AMARYLLIS CRYSTAL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>
      <c r="A31" s="28">
        <v>7</v>
      </c>
      <c r="B31" s="29" t="str">
        <f t="shared" si="1"/>
        <v>GRESIA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>
      <c r="A32" s="28">
        <v>8</v>
      </c>
      <c r="B32" s="29" t="str">
        <f t="shared" si="1"/>
        <v>JEREMIAH SUNNAWA SINGGIH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>
      <c r="A33" s="28">
        <v>9</v>
      </c>
      <c r="B33" s="29" t="str">
        <f t="shared" si="1"/>
        <v>JONATHAN SUHALIM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>
      <c r="A34" s="28">
        <v>10</v>
      </c>
      <c r="B34" s="29" t="str">
        <f t="shared" si="1"/>
        <v>KARINA TANDIAN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>
      <c r="A35" s="28">
        <v>11</v>
      </c>
      <c r="B35" s="29" t="str">
        <f t="shared" si="1"/>
        <v>KEZIA WINATA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>
      <c r="A36" s="28">
        <v>12</v>
      </c>
      <c r="B36" s="29" t="str">
        <f t="shared" si="1"/>
        <v>KIM YUN 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>
      <c r="A37" s="28">
        <v>13</v>
      </c>
      <c r="B37" s="29" t="str">
        <f t="shared" si="1"/>
        <v>MARIA MARCELLA CHASPURI</v>
      </c>
      <c r="AK37" s="31"/>
      <c r="AL37" s="1"/>
      <c r="AM37" s="1"/>
      <c r="AN37" s="1"/>
      <c r="AO37" s="1"/>
    </row>
    <row r="38" spans="1:41" hidden="1">
      <c r="A38" s="28">
        <v>14</v>
      </c>
      <c r="B38" s="29" t="str">
        <f t="shared" si="1"/>
        <v>NELSEN GABRIEL</v>
      </c>
      <c r="AK38" s="1"/>
      <c r="AL38" s="1"/>
      <c r="AM38" s="1"/>
      <c r="AN38" s="1"/>
      <c r="AO38" s="1"/>
    </row>
    <row r="39" spans="1:41" hidden="1">
      <c r="A39" s="28">
        <v>15</v>
      </c>
      <c r="B39" s="29" t="str">
        <f t="shared" si="1"/>
        <v>NICHOLAS MIKO</v>
      </c>
      <c r="AK39" s="31"/>
      <c r="AL39" s="1"/>
      <c r="AM39" s="1"/>
      <c r="AN39" s="1"/>
      <c r="AO39" s="1"/>
    </row>
    <row r="40" spans="1:41" hidden="1">
      <c r="A40" s="28">
        <v>16</v>
      </c>
      <c r="B40" s="29" t="str">
        <f t="shared" si="1"/>
        <v xml:space="preserve">RAFAEL PASHA </v>
      </c>
      <c r="AK40" s="31"/>
      <c r="AL40" s="31"/>
      <c r="AM40" s="33"/>
      <c r="AN40" s="33"/>
      <c r="AO40" s="1"/>
    </row>
    <row r="41" spans="1:41" hidden="1">
      <c r="A41" s="28">
        <v>17</v>
      </c>
      <c r="B41" s="29" t="str">
        <f t="shared" si="1"/>
        <v>RAHEL SAPUTRA</v>
      </c>
      <c r="AK41" s="31"/>
      <c r="AL41" s="31"/>
      <c r="AM41" s="33"/>
      <c r="AN41" s="33"/>
      <c r="AO41" s="1"/>
    </row>
    <row r="42" spans="1:41" hidden="1">
      <c r="A42" s="28">
        <v>18</v>
      </c>
      <c r="B42" s="29" t="str">
        <f t="shared" si="1"/>
        <v>RICHARD EMMANUEL HARYANTOPUTRA</v>
      </c>
      <c r="AK42" s="31"/>
      <c r="AL42" s="31"/>
      <c r="AM42" s="33"/>
      <c r="AN42" s="33"/>
      <c r="AO42" s="1"/>
    </row>
    <row r="43" spans="1:41" hidden="1">
      <c r="A43" s="28">
        <v>19</v>
      </c>
      <c r="B43" s="29" t="str">
        <f t="shared" si="1"/>
        <v>WILMA PABHASIRINEI</v>
      </c>
      <c r="AK43" s="32"/>
      <c r="AL43" s="31"/>
      <c r="AM43" s="33"/>
      <c r="AN43" s="33"/>
      <c r="AO43" s="1"/>
    </row>
    <row r="44" spans="1:41" hidden="1">
      <c r="A44" s="28">
        <v>20</v>
      </c>
      <c r="B44" s="29" t="str">
        <f t="shared" si="1"/>
        <v>YEREMIA BUDI KURNIAWAN</v>
      </c>
      <c r="AK44" s="32"/>
      <c r="AL44" s="31"/>
      <c r="AM44" s="33"/>
      <c r="AN44" s="33"/>
      <c r="AO44" s="1"/>
    </row>
    <row r="45" spans="1:41" hidden="1">
      <c r="A45" s="28">
        <v>21</v>
      </c>
      <c r="B45" s="29" t="str">
        <f t="shared" si="1"/>
        <v>YOSIA ANUGRAH SANTOSO</v>
      </c>
      <c r="AK45" s="32"/>
      <c r="AL45" s="31"/>
      <c r="AM45" s="33"/>
      <c r="AN45" s="33"/>
      <c r="AO45" s="1"/>
    </row>
    <row r="46" spans="1:41" hidden="1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>
      <c r="A50" s="28">
        <v>26</v>
      </c>
      <c r="B50" s="29" t="str">
        <f t="shared" si="1"/>
        <v/>
      </c>
      <c r="C50" s="3"/>
    </row>
    <row r="51" spans="1:41" hidden="1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5:U31"/>
  <sheetViews>
    <sheetView view="pageBreakPreview" topLeftCell="N1" zoomScale="96" zoomScaleNormal="68" zoomScaleSheetLayoutView="96" workbookViewId="0">
      <selection activeCell="R3" sqref="R3"/>
    </sheetView>
  </sheetViews>
  <sheetFormatPr defaultRowHeight="1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91"/>
  <sheetViews>
    <sheetView tabSelected="1" topLeftCell="A19" zoomScale="80" zoomScaleNormal="80" workbookViewId="0">
      <selection activeCell="J28" sqref="J2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16384" width="9.140625" style="39"/>
  </cols>
  <sheetData>
    <row r="1" spans="1:19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</row>
    <row r="2" spans="1:19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</row>
    <row r="5" spans="1:19">
      <c r="A5" s="40"/>
      <c r="B5" s="40" t="s">
        <v>482</v>
      </c>
      <c r="C5" s="50" t="str">
        <f>": "&amp;Input!K16</f>
        <v>: 10,1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19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19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</row>
    <row r="8" spans="1:1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</row>
    <row r="9" spans="1:19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</row>
    <row r="10" spans="1:19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</row>
    <row r="11" spans="1:19">
      <c r="A11" s="42">
        <v>1</v>
      </c>
      <c r="B11" s="43" t="str">
        <f>Input!B25</f>
        <v>BERTRAND KEVIN</v>
      </c>
      <c r="C11" s="69"/>
      <c r="D11" s="69" t="str">
        <f t="shared" ref="D11:D30" si="0">M73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</row>
    <row r="12" spans="1:19">
      <c r="A12" s="42">
        <v>2</v>
      </c>
      <c r="B12" s="43" t="str">
        <f>Input!B26</f>
        <v>CHERYL WENDELIN</v>
      </c>
      <c r="C12" s="69"/>
      <c r="D12" s="69" t="str">
        <f t="shared" si="0"/>
        <v/>
      </c>
      <c r="E12" s="69" t="str">
        <f t="shared" si="1"/>
        <v/>
      </c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3" si="4">IFERROR(ROUND(C12*C$10+D12*D$10+E12*E$10+F12*F$10+G12*G$10,2),"")</f>
        <v/>
      </c>
      <c r="N12" s="55"/>
      <c r="O12" s="55"/>
      <c r="P12" s="55"/>
      <c r="Q12" s="55"/>
      <c r="R12" s="55"/>
      <c r="S12" s="56"/>
    </row>
    <row r="13" spans="1:19">
      <c r="A13" s="42">
        <v>3</v>
      </c>
      <c r="B13" s="43" t="str">
        <f>Input!B27</f>
        <v>CHRISTOPHER ADRIAN</v>
      </c>
      <c r="C13" s="69"/>
      <c r="D13" s="69" t="str">
        <f t="shared" si="0"/>
        <v/>
      </c>
      <c r="E13" s="69" t="str">
        <f t="shared" si="1"/>
        <v/>
      </c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</row>
    <row r="14" spans="1:19">
      <c r="A14" s="42">
        <v>4</v>
      </c>
      <c r="B14" s="43" t="str">
        <f>Input!B28</f>
        <v>DARRELL ADRIEL NEHEMIA TOMPUNU</v>
      </c>
      <c r="C14" s="69"/>
      <c r="D14" s="69" t="str">
        <f t="shared" si="0"/>
        <v/>
      </c>
      <c r="E14" s="69" t="str">
        <f t="shared" si="1"/>
        <v/>
      </c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</row>
    <row r="15" spans="1:19">
      <c r="A15" s="42">
        <v>5</v>
      </c>
      <c r="B15" s="43" t="str">
        <f>Input!B29</f>
        <v>EVELINE NATHANIA</v>
      </c>
      <c r="C15" s="69"/>
      <c r="D15" s="69" t="str">
        <f t="shared" si="0"/>
        <v/>
      </c>
      <c r="E15" s="69" t="str">
        <f t="shared" si="1"/>
        <v/>
      </c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</row>
    <row r="16" spans="1:19">
      <c r="A16" s="42">
        <v>6</v>
      </c>
      <c r="B16" s="43" t="str">
        <f>Input!B30</f>
        <v>GIACINTA AMARYLLIS CRYSTAL</v>
      </c>
      <c r="C16" s="69"/>
      <c r="D16" s="69" t="str">
        <f t="shared" si="0"/>
        <v/>
      </c>
      <c r="E16" s="69" t="str">
        <f t="shared" si="1"/>
        <v/>
      </c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</row>
    <row r="17" spans="1:19">
      <c r="A17" s="42">
        <v>7</v>
      </c>
      <c r="B17" s="43" t="str">
        <f>Input!B31</f>
        <v>GRESIA</v>
      </c>
      <c r="C17" s="69">
        <v>90</v>
      </c>
      <c r="D17" s="69">
        <v>85</v>
      </c>
      <c r="E17" s="69">
        <v>88</v>
      </c>
      <c r="F17" s="69">
        <v>88</v>
      </c>
      <c r="G17" s="69">
        <v>90</v>
      </c>
      <c r="H17" s="70"/>
      <c r="I17" s="70"/>
      <c r="J17" s="70"/>
      <c r="K17" s="70"/>
      <c r="L17" s="70"/>
      <c r="M17" s="71">
        <f t="shared" si="4"/>
        <v>88.05</v>
      </c>
      <c r="N17" s="55"/>
      <c r="O17" s="55"/>
      <c r="P17" s="55"/>
      <c r="Q17" s="55"/>
      <c r="R17" s="55"/>
      <c r="S17" s="56"/>
    </row>
    <row r="18" spans="1:19">
      <c r="A18" s="42">
        <v>8</v>
      </c>
      <c r="B18" s="43" t="str">
        <f>Input!B32</f>
        <v>JEREMIAH SUNNAWA SINGGIH</v>
      </c>
      <c r="C18" s="69">
        <v>70</v>
      </c>
      <c r="D18" s="69">
        <v>75</v>
      </c>
      <c r="E18" s="69">
        <v>70</v>
      </c>
      <c r="F18" s="69">
        <v>71</v>
      </c>
      <c r="G18" s="69">
        <v>70</v>
      </c>
      <c r="H18" s="70"/>
      <c r="I18" s="70"/>
      <c r="J18" s="70"/>
      <c r="K18" s="70"/>
      <c r="L18" s="70"/>
      <c r="M18" s="71">
        <f t="shared" si="4"/>
        <v>71.45</v>
      </c>
      <c r="N18" s="55"/>
      <c r="O18" s="55"/>
      <c r="P18" s="55"/>
      <c r="Q18" s="55"/>
      <c r="R18" s="55"/>
      <c r="S18" s="56"/>
    </row>
    <row r="19" spans="1:19">
      <c r="A19" s="42">
        <v>9</v>
      </c>
      <c r="B19" s="43" t="str">
        <f>Input!B33</f>
        <v>JONATHAN SUHALIM</v>
      </c>
      <c r="C19" s="69"/>
      <c r="D19" s="69" t="str">
        <f t="shared" si="0"/>
        <v/>
      </c>
      <c r="E19" s="69" t="str">
        <f t="shared" si="1"/>
        <v/>
      </c>
      <c r="F19" s="69" t="str">
        <f t="shared" si="2"/>
        <v/>
      </c>
      <c r="G19" s="69"/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</row>
    <row r="20" spans="1:19">
      <c r="A20" s="42">
        <v>10</v>
      </c>
      <c r="B20" s="43" t="str">
        <f>Input!B34</f>
        <v>KARINA TANDIAN</v>
      </c>
      <c r="C20" s="69"/>
      <c r="D20" s="69" t="str">
        <f t="shared" si="0"/>
        <v/>
      </c>
      <c r="E20" s="69" t="str">
        <f t="shared" si="1"/>
        <v/>
      </c>
      <c r="F20" s="69" t="str">
        <f t="shared" si="2"/>
        <v/>
      </c>
      <c r="G20" s="69"/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</row>
    <row r="21" spans="1:19">
      <c r="A21" s="42">
        <v>11</v>
      </c>
      <c r="B21" s="43" t="str">
        <f>Input!B35</f>
        <v>KEZIA WINATA</v>
      </c>
      <c r="C21" s="69">
        <v>90</v>
      </c>
      <c r="D21" s="69">
        <v>85</v>
      </c>
      <c r="E21" s="69">
        <v>90</v>
      </c>
      <c r="F21" s="69">
        <v>88</v>
      </c>
      <c r="G21" s="69">
        <v>90</v>
      </c>
      <c r="H21" s="70"/>
      <c r="I21" s="70"/>
      <c r="J21" s="70"/>
      <c r="K21" s="70"/>
      <c r="L21" s="70"/>
      <c r="M21" s="71">
        <f t="shared" si="4"/>
        <v>88.35</v>
      </c>
      <c r="N21" s="55"/>
      <c r="O21" s="55"/>
      <c r="P21" s="55"/>
      <c r="Q21" s="55"/>
      <c r="R21" s="55"/>
      <c r="S21" s="56"/>
    </row>
    <row r="22" spans="1:19">
      <c r="A22" s="42">
        <v>12</v>
      </c>
      <c r="B22" s="43" t="str">
        <f>Input!B36</f>
        <v>KIM YUN A</v>
      </c>
      <c r="C22" s="69"/>
      <c r="D22" s="69" t="str">
        <f t="shared" si="0"/>
        <v/>
      </c>
      <c r="E22" s="69" t="str">
        <f t="shared" si="1"/>
        <v/>
      </c>
      <c r="F22" s="69" t="str">
        <f t="shared" si="2"/>
        <v/>
      </c>
      <c r="G22" s="69"/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</row>
    <row r="23" spans="1:19">
      <c r="A23" s="42">
        <v>13</v>
      </c>
      <c r="B23" s="43" t="str">
        <f>Input!B37</f>
        <v>MARIA MARCELLA CHASPURI</v>
      </c>
      <c r="C23" s="69"/>
      <c r="D23" s="69" t="str">
        <f t="shared" si="0"/>
        <v/>
      </c>
      <c r="E23" s="69" t="str">
        <f t="shared" si="1"/>
        <v/>
      </c>
      <c r="F23" s="69" t="str">
        <f t="shared" si="2"/>
        <v/>
      </c>
      <c r="G23" s="69"/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</row>
    <row r="24" spans="1:19">
      <c r="A24" s="42">
        <v>14</v>
      </c>
      <c r="B24" s="43" t="str">
        <f>Input!B38</f>
        <v>NELSEN GABRIEL</v>
      </c>
      <c r="C24" s="69"/>
      <c r="D24" s="69" t="str">
        <f t="shared" si="0"/>
        <v/>
      </c>
      <c r="E24" s="69" t="str">
        <f t="shared" si="1"/>
        <v/>
      </c>
      <c r="F24" s="69" t="str">
        <f t="shared" si="2"/>
        <v/>
      </c>
      <c r="G24" s="69"/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</row>
    <row r="25" spans="1:19">
      <c r="A25" s="42">
        <v>15</v>
      </c>
      <c r="B25" s="43" t="str">
        <f>Input!B39</f>
        <v>NICHOLAS MIKO</v>
      </c>
      <c r="C25" s="69">
        <v>75</v>
      </c>
      <c r="D25" s="69">
        <v>74</v>
      </c>
      <c r="E25" s="69">
        <v>73</v>
      </c>
      <c r="F25" s="69">
        <v>78</v>
      </c>
      <c r="G25" s="69">
        <v>75</v>
      </c>
      <c r="H25" s="70"/>
      <c r="I25" s="70"/>
      <c r="J25" s="70"/>
      <c r="K25" s="70"/>
      <c r="L25" s="70"/>
      <c r="M25" s="71">
        <f t="shared" si="4"/>
        <v>75.05</v>
      </c>
      <c r="N25" s="55"/>
      <c r="O25" s="55"/>
      <c r="P25" s="55"/>
      <c r="Q25" s="55"/>
      <c r="R25" s="55"/>
      <c r="S25" s="56"/>
    </row>
    <row r="26" spans="1:19">
      <c r="A26" s="42">
        <v>16</v>
      </c>
      <c r="B26" s="43" t="str">
        <f>Input!B40</f>
        <v xml:space="preserve">RAFAEL PASHA </v>
      </c>
      <c r="C26" s="69"/>
      <c r="D26" s="69" t="str">
        <f t="shared" si="0"/>
        <v/>
      </c>
      <c r="E26" s="69" t="str">
        <f t="shared" si="1"/>
        <v/>
      </c>
      <c r="F26" s="69" t="str">
        <f t="shared" si="2"/>
        <v/>
      </c>
      <c r="G26" s="69"/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</row>
    <row r="27" spans="1:19">
      <c r="A27" s="42">
        <v>17</v>
      </c>
      <c r="B27" s="43" t="str">
        <f>Input!B41</f>
        <v>RAHEL SAPUTRA</v>
      </c>
      <c r="C27" s="69"/>
      <c r="D27" s="69" t="str">
        <f t="shared" si="0"/>
        <v/>
      </c>
      <c r="E27" s="69" t="str">
        <f t="shared" si="1"/>
        <v/>
      </c>
      <c r="F27" s="69" t="str">
        <f t="shared" si="2"/>
        <v/>
      </c>
      <c r="G27" s="69"/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</row>
    <row r="28" spans="1:19">
      <c r="A28" s="42">
        <v>18</v>
      </c>
      <c r="B28" s="43" t="str">
        <f>Input!B42</f>
        <v>RICHARD EMMANUEL HARYANTOPUTRA</v>
      </c>
      <c r="C28" s="69"/>
      <c r="D28" s="69" t="str">
        <f t="shared" si="0"/>
        <v/>
      </c>
      <c r="E28" s="69" t="str">
        <f t="shared" si="1"/>
        <v/>
      </c>
      <c r="F28" s="69" t="str">
        <f t="shared" si="2"/>
        <v/>
      </c>
      <c r="G28" s="69"/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</row>
    <row r="29" spans="1:19">
      <c r="A29" s="42">
        <v>19</v>
      </c>
      <c r="B29" s="43" t="str">
        <f>Input!B43</f>
        <v>WILMA PABHASIRINEI</v>
      </c>
      <c r="C29" s="69">
        <v>90</v>
      </c>
      <c r="D29" s="69">
        <v>85</v>
      </c>
      <c r="E29" s="69">
        <v>88</v>
      </c>
      <c r="F29" s="69">
        <v>90</v>
      </c>
      <c r="G29" s="69">
        <v>90</v>
      </c>
      <c r="H29" s="70"/>
      <c r="I29" s="70"/>
      <c r="J29" s="70"/>
      <c r="K29" s="70"/>
      <c r="L29" s="70"/>
      <c r="M29" s="71">
        <f t="shared" si="4"/>
        <v>88.45</v>
      </c>
      <c r="N29" s="55"/>
      <c r="O29" s="55"/>
      <c r="P29" s="55"/>
      <c r="Q29" s="55"/>
      <c r="R29" s="55"/>
      <c r="S29" s="56"/>
    </row>
    <row r="30" spans="1:19">
      <c r="A30" s="42">
        <v>20</v>
      </c>
      <c r="B30" s="43" t="str">
        <f>Input!B44</f>
        <v>YEREMIA BUDI KURNIAWAN</v>
      </c>
      <c r="C30" s="69"/>
      <c r="D30" s="69" t="str">
        <f t="shared" si="0"/>
        <v/>
      </c>
      <c r="E30" s="69" t="str">
        <f t="shared" si="1"/>
        <v/>
      </c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</row>
    <row r="31" spans="1:19">
      <c r="A31" s="42">
        <v>21</v>
      </c>
      <c r="B31" s="43" t="str">
        <f>Input!B45</f>
        <v>YOSIA ANUGRAH SANTOSO</v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</row>
    <row r="32" spans="1:19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</row>
    <row r="33" spans="1:19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</row>
    <row r="34" spans="1:19">
      <c r="A34" s="42">
        <v>24</v>
      </c>
      <c r="B34" s="43" t="str">
        <f>Input!B48</f>
        <v/>
      </c>
      <c r="C34" s="69" t="str">
        <f t="shared" ref="C34:C36" si="5">M65</f>
        <v/>
      </c>
      <c r="D34" s="69" t="str">
        <f t="shared" ref="D34:D36" si="6">M96</f>
        <v/>
      </c>
      <c r="E34" s="69" t="str">
        <f t="shared" ref="E34:E36" si="7">M127</f>
        <v/>
      </c>
      <c r="F34" s="69" t="str">
        <f t="shared" ref="F34:F36" si="8">M158</f>
        <v/>
      </c>
      <c r="G34" s="69" t="str">
        <f t="shared" ref="G34:G36" si="9">M189</f>
        <v/>
      </c>
      <c r="H34" s="70"/>
      <c r="I34" s="70"/>
      <c r="J34" s="70"/>
      <c r="K34" s="70"/>
      <c r="L34" s="70"/>
      <c r="M34" s="71" t="str">
        <f t="shared" ref="M34:M36" si="10">IFERROR(ROUND(C34*C$10+D34*D$10+E34*E$10+F34*F$10+G34*G$10,2),"")</f>
        <v/>
      </c>
      <c r="N34" s="55"/>
      <c r="O34" s="55"/>
      <c r="P34" s="55"/>
      <c r="Q34" s="55"/>
      <c r="R34" s="55"/>
      <c r="S34" s="56"/>
    </row>
    <row r="35" spans="1:19">
      <c r="A35" s="42">
        <v>25</v>
      </c>
      <c r="B35" s="43" t="str">
        <f>Input!B49</f>
        <v/>
      </c>
      <c r="C35" s="69" t="str">
        <f t="shared" si="5"/>
        <v/>
      </c>
      <c r="D35" s="69" t="str">
        <f t="shared" si="6"/>
        <v/>
      </c>
      <c r="E35" s="69" t="str">
        <f t="shared" si="7"/>
        <v/>
      </c>
      <c r="F35" s="69" t="str">
        <f t="shared" si="8"/>
        <v/>
      </c>
      <c r="G35" s="69" t="str">
        <f t="shared" si="9"/>
        <v/>
      </c>
      <c r="H35" s="70"/>
      <c r="I35" s="70"/>
      <c r="J35" s="70"/>
      <c r="K35" s="70"/>
      <c r="L35" s="70"/>
      <c r="M35" s="71" t="str">
        <f t="shared" si="10"/>
        <v/>
      </c>
      <c r="N35" s="55"/>
      <c r="O35" s="55"/>
      <c r="P35" s="55"/>
      <c r="Q35" s="55"/>
      <c r="R35" s="55"/>
      <c r="S35" s="56"/>
    </row>
    <row r="36" spans="1:19">
      <c r="A36" s="42">
        <v>26</v>
      </c>
      <c r="B36" s="43" t="str">
        <f>Input!B50</f>
        <v/>
      </c>
      <c r="C36" s="69" t="str">
        <f t="shared" si="5"/>
        <v/>
      </c>
      <c r="D36" s="69" t="str">
        <f t="shared" si="6"/>
        <v/>
      </c>
      <c r="E36" s="69" t="str">
        <f t="shared" si="7"/>
        <v/>
      </c>
      <c r="F36" s="69" t="str">
        <f t="shared" si="8"/>
        <v/>
      </c>
      <c r="G36" s="69" t="str">
        <f t="shared" si="9"/>
        <v/>
      </c>
      <c r="H36" s="70"/>
      <c r="I36" s="70"/>
      <c r="J36" s="70"/>
      <c r="K36" s="70"/>
      <c r="L36" s="70"/>
      <c r="M36" s="71" t="str">
        <f t="shared" si="10"/>
        <v/>
      </c>
      <c r="N36" s="55"/>
      <c r="O36" s="55"/>
      <c r="P36" s="55"/>
      <c r="Q36" s="55"/>
      <c r="R36" s="55"/>
      <c r="S36" s="56"/>
    </row>
    <row r="38" spans="1:19">
      <c r="S38" s="77"/>
    </row>
    <row r="39" spans="1:19">
      <c r="A39" s="66" t="s">
        <v>477</v>
      </c>
      <c r="B39" s="76" t="s">
        <v>274</v>
      </c>
      <c r="S39" s="44"/>
    </row>
    <row r="41" spans="1:19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19">
      <c r="A42" s="42">
        <v>1</v>
      </c>
      <c r="B42" s="43" t="str">
        <f t="shared" ref="B42:B65" si="11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19">
      <c r="A43" s="42">
        <v>2</v>
      </c>
      <c r="B43" s="43" t="str">
        <f t="shared" si="11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2">IFERROR(ROUND(AVERAGE(C43:L43),2),"")</f>
        <v/>
      </c>
    </row>
    <row r="44" spans="1:19">
      <c r="A44" s="42">
        <v>3</v>
      </c>
      <c r="B44" s="43" t="str">
        <f t="shared" si="11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19">
      <c r="A45" s="42">
        <v>4</v>
      </c>
      <c r="B45" s="43" t="str">
        <f t="shared" si="11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19">
      <c r="A46" s="42">
        <v>5</v>
      </c>
      <c r="B46" s="43" t="str">
        <f t="shared" si="11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19">
      <c r="A47" s="42">
        <v>6</v>
      </c>
      <c r="B47" s="43" t="str">
        <f t="shared" si="11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19">
      <c r="A48" s="42">
        <v>7</v>
      </c>
      <c r="B48" s="43" t="str">
        <f t="shared" si="11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>
      <c r="A49" s="42">
        <v>8</v>
      </c>
      <c r="B49" s="43" t="str">
        <f t="shared" si="11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>
      <c r="A50" s="42">
        <v>9</v>
      </c>
      <c r="B50" s="43" t="str">
        <f t="shared" si="11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>
      <c r="A51" s="42">
        <v>10</v>
      </c>
      <c r="B51" s="43" t="str">
        <f t="shared" si="11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>
      <c r="A52" s="42">
        <v>11</v>
      </c>
      <c r="B52" s="43" t="str">
        <f t="shared" si="11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>
      <c r="A53" s="42">
        <v>12</v>
      </c>
      <c r="B53" s="43" t="str">
        <f t="shared" si="11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>
      <c r="A54" s="42">
        <v>13</v>
      </c>
      <c r="B54" s="43" t="str">
        <f t="shared" si="11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>
      <c r="A55" s="42">
        <v>14</v>
      </c>
      <c r="B55" s="43" t="str">
        <f t="shared" si="11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>
      <c r="A56" s="42">
        <v>15</v>
      </c>
      <c r="B56" s="43" t="str">
        <f t="shared" si="11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>
      <c r="A57" s="42">
        <v>16</v>
      </c>
      <c r="B57" s="43" t="str">
        <f t="shared" si="11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>
      <c r="A58" s="42">
        <v>17</v>
      </c>
      <c r="B58" s="43" t="str">
        <f t="shared" si="11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>
      <c r="A59" s="42">
        <v>18</v>
      </c>
      <c r="B59" s="43" t="str">
        <f t="shared" si="11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>
      <c r="A60" s="42">
        <v>19</v>
      </c>
      <c r="B60" s="43" t="str">
        <f t="shared" si="11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>
      <c r="A61" s="42">
        <v>20</v>
      </c>
      <c r="B61" s="43" t="str">
        <f t="shared" si="11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>
      <c r="A62" s="42">
        <v>21</v>
      </c>
      <c r="B62" s="43" t="str">
        <f t="shared" si="11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>
      <c r="A66" s="42">
        <v>25</v>
      </c>
      <c r="B66" s="43" t="str">
        <f t="shared" ref="B66:B67" si="13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4">IFERROR(ROUND(AVERAGE(C66:L66),2),"")</f>
        <v/>
      </c>
    </row>
    <row r="67" spans="1:13">
      <c r="A67" s="42">
        <v>26</v>
      </c>
      <c r="B67" s="43" t="str">
        <f t="shared" si="13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4"/>
        <v/>
      </c>
    </row>
    <row r="70" spans="1:13">
      <c r="A70" s="64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6" si="15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5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6">IFERROR(ROUND(AVERAGE(C74:L74),2),"")</f>
        <v/>
      </c>
    </row>
    <row r="75" spans="1:13">
      <c r="A75" s="42">
        <v>3</v>
      </c>
      <c r="B75" s="43" t="str">
        <f t="shared" si="15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6"/>
        <v/>
      </c>
    </row>
    <row r="76" spans="1:13">
      <c r="A76" s="42">
        <v>4</v>
      </c>
      <c r="B76" s="43" t="str">
        <f t="shared" si="15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6"/>
        <v/>
      </c>
    </row>
    <row r="77" spans="1:13">
      <c r="A77" s="42">
        <v>5</v>
      </c>
      <c r="B77" s="43" t="str">
        <f t="shared" si="15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6"/>
        <v/>
      </c>
    </row>
    <row r="78" spans="1:13">
      <c r="A78" s="42">
        <v>6</v>
      </c>
      <c r="B78" s="43" t="str">
        <f t="shared" si="15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6"/>
        <v/>
      </c>
    </row>
    <row r="79" spans="1:13">
      <c r="A79" s="42">
        <v>7</v>
      </c>
      <c r="B79" s="43" t="str">
        <f t="shared" si="15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6"/>
        <v/>
      </c>
    </row>
    <row r="80" spans="1:13">
      <c r="A80" s="42">
        <v>8</v>
      </c>
      <c r="B80" s="43" t="str">
        <f t="shared" si="15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6"/>
        <v/>
      </c>
    </row>
    <row r="81" spans="1:13">
      <c r="A81" s="42">
        <v>9</v>
      </c>
      <c r="B81" s="43" t="str">
        <f t="shared" si="15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6"/>
        <v/>
      </c>
    </row>
    <row r="82" spans="1:13">
      <c r="A82" s="42">
        <v>10</v>
      </c>
      <c r="B82" s="43" t="str">
        <f t="shared" si="15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6"/>
        <v/>
      </c>
    </row>
    <row r="83" spans="1:13">
      <c r="A83" s="42">
        <v>11</v>
      </c>
      <c r="B83" s="43" t="str">
        <f t="shared" si="15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6"/>
        <v/>
      </c>
    </row>
    <row r="84" spans="1:13">
      <c r="A84" s="42">
        <v>12</v>
      </c>
      <c r="B84" s="43" t="str">
        <f t="shared" si="15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6"/>
        <v/>
      </c>
    </row>
    <row r="85" spans="1:13">
      <c r="A85" s="42">
        <v>13</v>
      </c>
      <c r="B85" s="43" t="str">
        <f t="shared" si="15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6"/>
        <v/>
      </c>
    </row>
    <row r="86" spans="1:13">
      <c r="A86" s="42">
        <v>14</v>
      </c>
      <c r="B86" s="43" t="str">
        <f t="shared" si="15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6"/>
        <v/>
      </c>
    </row>
    <row r="87" spans="1:13">
      <c r="A87" s="42">
        <v>15</v>
      </c>
      <c r="B87" s="43" t="str">
        <f t="shared" si="15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6"/>
        <v/>
      </c>
    </row>
    <row r="88" spans="1:13">
      <c r="A88" s="42">
        <v>16</v>
      </c>
      <c r="B88" s="43" t="str">
        <f t="shared" si="15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6"/>
        <v/>
      </c>
    </row>
    <row r="89" spans="1:13">
      <c r="A89" s="42">
        <v>17</v>
      </c>
      <c r="B89" s="43" t="str">
        <f t="shared" si="15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6"/>
        <v/>
      </c>
    </row>
    <row r="90" spans="1:13">
      <c r="A90" s="42">
        <v>18</v>
      </c>
      <c r="B90" s="43" t="str">
        <f t="shared" si="15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6"/>
        <v/>
      </c>
    </row>
    <row r="91" spans="1:13">
      <c r="A91" s="42">
        <v>19</v>
      </c>
      <c r="B91" s="43" t="str">
        <f t="shared" si="15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6"/>
        <v/>
      </c>
    </row>
    <row r="92" spans="1:13">
      <c r="A92" s="42">
        <v>20</v>
      </c>
      <c r="B92" s="43" t="str">
        <f t="shared" si="15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6"/>
        <v/>
      </c>
    </row>
    <row r="93" spans="1:13">
      <c r="A93" s="42">
        <v>21</v>
      </c>
      <c r="B93" s="43" t="str">
        <f t="shared" si="15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7">IFERROR(ROUND(AVERAGE(C93:L93),2),"")</f>
        <v/>
      </c>
    </row>
    <row r="94" spans="1:13">
      <c r="A94" s="42">
        <v>22</v>
      </c>
      <c r="B94" s="43" t="str">
        <f t="shared" si="15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7"/>
        <v/>
      </c>
    </row>
    <row r="95" spans="1:13">
      <c r="A95" s="42">
        <v>23</v>
      </c>
      <c r="B95" s="43" t="str">
        <f t="shared" si="15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7"/>
        <v/>
      </c>
    </row>
    <row r="96" spans="1:13">
      <c r="A96" s="42">
        <v>24</v>
      </c>
      <c r="B96" s="43" t="str">
        <f t="shared" si="15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7"/>
        <v/>
      </c>
    </row>
    <row r="97" spans="1:13">
      <c r="A97" s="42">
        <v>25</v>
      </c>
      <c r="B97" s="43" t="str">
        <f t="shared" ref="B97:B98" si="18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9">IFERROR(ROUND(AVERAGE(C97:L97),2),"")</f>
        <v/>
      </c>
    </row>
    <row r="98" spans="1:13">
      <c r="A98" s="42">
        <v>26</v>
      </c>
      <c r="B98" s="43" t="str">
        <f t="shared" si="18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9"/>
        <v/>
      </c>
    </row>
    <row r="101" spans="1:13">
      <c r="A101" s="64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7" si="20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20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1">IFERROR(ROUND(AVERAGE(C105:L105),2),"")</f>
        <v/>
      </c>
    </row>
    <row r="106" spans="1:13">
      <c r="A106" s="42">
        <v>3</v>
      </c>
      <c r="B106" s="43" t="str">
        <f t="shared" si="20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1"/>
        <v/>
      </c>
    </row>
    <row r="107" spans="1:13">
      <c r="A107" s="42">
        <v>4</v>
      </c>
      <c r="B107" s="43" t="str">
        <f t="shared" si="20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1"/>
        <v/>
      </c>
    </row>
    <row r="108" spans="1:13">
      <c r="A108" s="42">
        <v>5</v>
      </c>
      <c r="B108" s="43" t="str">
        <f t="shared" si="20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1"/>
        <v/>
      </c>
    </row>
    <row r="109" spans="1:13">
      <c r="A109" s="42">
        <v>6</v>
      </c>
      <c r="B109" s="43" t="str">
        <f t="shared" si="20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1"/>
        <v/>
      </c>
    </row>
    <row r="110" spans="1:13">
      <c r="A110" s="42">
        <v>7</v>
      </c>
      <c r="B110" s="43" t="str">
        <f t="shared" si="20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1"/>
        <v/>
      </c>
    </row>
    <row r="111" spans="1:13">
      <c r="A111" s="42">
        <v>8</v>
      </c>
      <c r="B111" s="43" t="str">
        <f t="shared" si="20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1"/>
        <v/>
      </c>
    </row>
    <row r="112" spans="1:13">
      <c r="A112" s="42">
        <v>9</v>
      </c>
      <c r="B112" s="43" t="str">
        <f t="shared" si="20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1"/>
        <v/>
      </c>
    </row>
    <row r="113" spans="1:13">
      <c r="A113" s="42">
        <v>10</v>
      </c>
      <c r="B113" s="43" t="str">
        <f t="shared" si="20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1"/>
        <v/>
      </c>
    </row>
    <row r="114" spans="1:13">
      <c r="A114" s="42">
        <v>11</v>
      </c>
      <c r="B114" s="43" t="str">
        <f t="shared" si="20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1"/>
        <v/>
      </c>
    </row>
    <row r="115" spans="1:13">
      <c r="A115" s="42">
        <v>12</v>
      </c>
      <c r="B115" s="43" t="str">
        <f t="shared" si="20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1"/>
        <v/>
      </c>
    </row>
    <row r="116" spans="1:13">
      <c r="A116" s="42">
        <v>13</v>
      </c>
      <c r="B116" s="43" t="str">
        <f t="shared" si="20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1"/>
        <v/>
      </c>
    </row>
    <row r="117" spans="1:13">
      <c r="A117" s="42">
        <v>14</v>
      </c>
      <c r="B117" s="43" t="str">
        <f t="shared" si="20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1"/>
        <v/>
      </c>
    </row>
    <row r="118" spans="1:13">
      <c r="A118" s="42">
        <v>15</v>
      </c>
      <c r="B118" s="43" t="str">
        <f t="shared" si="20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1"/>
        <v/>
      </c>
    </row>
    <row r="119" spans="1:13">
      <c r="A119" s="42">
        <v>16</v>
      </c>
      <c r="B119" s="43" t="str">
        <f t="shared" si="20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1"/>
        <v/>
      </c>
    </row>
    <row r="120" spans="1:13">
      <c r="A120" s="42">
        <v>17</v>
      </c>
      <c r="B120" s="43" t="str">
        <f t="shared" si="20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1"/>
        <v/>
      </c>
    </row>
    <row r="121" spans="1:13">
      <c r="A121" s="42">
        <v>18</v>
      </c>
      <c r="B121" s="43" t="str">
        <f t="shared" si="20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1"/>
        <v/>
      </c>
    </row>
    <row r="122" spans="1:13">
      <c r="A122" s="42">
        <v>19</v>
      </c>
      <c r="B122" s="43" t="str">
        <f t="shared" si="20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1"/>
        <v/>
      </c>
    </row>
    <row r="123" spans="1:13">
      <c r="A123" s="42">
        <v>20</v>
      </c>
      <c r="B123" s="43" t="str">
        <f t="shared" si="20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1"/>
        <v/>
      </c>
    </row>
    <row r="124" spans="1:13">
      <c r="A124" s="42">
        <v>21</v>
      </c>
      <c r="B124" s="43" t="str">
        <f t="shared" si="20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2">IFERROR(ROUND(AVERAGE(C124:L124),2),"")</f>
        <v/>
      </c>
    </row>
    <row r="125" spans="1:13">
      <c r="A125" s="42">
        <v>22</v>
      </c>
      <c r="B125" s="43" t="str">
        <f t="shared" si="20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2"/>
        <v/>
      </c>
    </row>
    <row r="126" spans="1:13">
      <c r="A126" s="42">
        <v>23</v>
      </c>
      <c r="B126" s="43" t="str">
        <f t="shared" si="20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2"/>
        <v/>
      </c>
    </row>
    <row r="127" spans="1:13">
      <c r="A127" s="42">
        <v>24</v>
      </c>
      <c r="B127" s="43" t="str">
        <f t="shared" si="20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2"/>
        <v/>
      </c>
    </row>
    <row r="128" spans="1:13">
      <c r="A128" s="42">
        <v>25</v>
      </c>
      <c r="B128" s="43" t="str">
        <f t="shared" ref="B128:B129" si="23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2"/>
        <v/>
      </c>
    </row>
    <row r="129" spans="1:13">
      <c r="A129" s="42">
        <v>26</v>
      </c>
      <c r="B129" s="43" t="str">
        <f t="shared" si="23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2"/>
        <v/>
      </c>
    </row>
    <row r="132" spans="1:13">
      <c r="A132" s="64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58" si="24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24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5">IFERROR(ROUND(AVERAGE(C136:L136),2),"")</f>
        <v/>
      </c>
    </row>
    <row r="137" spans="1:13">
      <c r="A137" s="42">
        <v>3</v>
      </c>
      <c r="B137" s="43" t="str">
        <f t="shared" si="24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5"/>
        <v/>
      </c>
    </row>
    <row r="138" spans="1:13">
      <c r="A138" s="42">
        <v>4</v>
      </c>
      <c r="B138" s="43" t="str">
        <f t="shared" si="24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5"/>
        <v/>
      </c>
    </row>
    <row r="139" spans="1:13">
      <c r="A139" s="42">
        <v>5</v>
      </c>
      <c r="B139" s="43" t="str">
        <f t="shared" si="24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5"/>
        <v/>
      </c>
    </row>
    <row r="140" spans="1:13">
      <c r="A140" s="42">
        <v>6</v>
      </c>
      <c r="B140" s="43" t="str">
        <f t="shared" si="24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5"/>
        <v/>
      </c>
    </row>
    <row r="141" spans="1:13">
      <c r="A141" s="42">
        <v>7</v>
      </c>
      <c r="B141" s="43" t="str">
        <f t="shared" si="24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5"/>
        <v/>
      </c>
    </row>
    <row r="142" spans="1:13">
      <c r="A142" s="42">
        <v>8</v>
      </c>
      <c r="B142" s="43" t="str">
        <f t="shared" si="24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5"/>
        <v/>
      </c>
    </row>
    <row r="143" spans="1:13">
      <c r="A143" s="42">
        <v>9</v>
      </c>
      <c r="B143" s="43" t="str">
        <f t="shared" si="24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5"/>
        <v/>
      </c>
    </row>
    <row r="144" spans="1:13">
      <c r="A144" s="42">
        <v>10</v>
      </c>
      <c r="B144" s="43" t="str">
        <f t="shared" si="24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5"/>
        <v/>
      </c>
    </row>
    <row r="145" spans="1:13">
      <c r="A145" s="42">
        <v>11</v>
      </c>
      <c r="B145" s="43" t="str">
        <f t="shared" si="24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5"/>
        <v/>
      </c>
    </row>
    <row r="146" spans="1:13">
      <c r="A146" s="42">
        <v>12</v>
      </c>
      <c r="B146" s="43" t="str">
        <f t="shared" si="24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5"/>
        <v/>
      </c>
    </row>
    <row r="147" spans="1:13">
      <c r="A147" s="42">
        <v>13</v>
      </c>
      <c r="B147" s="43" t="str">
        <f t="shared" si="24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5"/>
        <v/>
      </c>
    </row>
    <row r="148" spans="1:13">
      <c r="A148" s="42">
        <v>14</v>
      </c>
      <c r="B148" s="43" t="str">
        <f t="shared" si="24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5"/>
        <v/>
      </c>
    </row>
    <row r="149" spans="1:13">
      <c r="A149" s="42">
        <v>15</v>
      </c>
      <c r="B149" s="43" t="str">
        <f t="shared" si="24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5"/>
        <v/>
      </c>
    </row>
    <row r="150" spans="1:13">
      <c r="A150" s="42">
        <v>16</v>
      </c>
      <c r="B150" s="43" t="str">
        <f t="shared" si="24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5"/>
        <v/>
      </c>
    </row>
    <row r="151" spans="1:13">
      <c r="A151" s="42">
        <v>17</v>
      </c>
      <c r="B151" s="43" t="str">
        <f t="shared" si="24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5"/>
        <v/>
      </c>
    </row>
    <row r="152" spans="1:13">
      <c r="A152" s="42">
        <v>18</v>
      </c>
      <c r="B152" s="43" t="str">
        <f t="shared" si="24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5"/>
        <v/>
      </c>
    </row>
    <row r="153" spans="1:13">
      <c r="A153" s="42">
        <v>19</v>
      </c>
      <c r="B153" s="43" t="str">
        <f t="shared" si="24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5"/>
        <v/>
      </c>
    </row>
    <row r="154" spans="1:13">
      <c r="A154" s="42">
        <v>20</v>
      </c>
      <c r="B154" s="43" t="str">
        <f t="shared" si="24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5"/>
        <v/>
      </c>
    </row>
    <row r="155" spans="1:13">
      <c r="A155" s="42">
        <v>21</v>
      </c>
      <c r="B155" s="43" t="str">
        <f t="shared" si="24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5"/>
        <v/>
      </c>
    </row>
    <row r="156" spans="1:13">
      <c r="A156" s="42">
        <v>22</v>
      </c>
      <c r="B156" s="43" t="str">
        <f t="shared" si="24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5"/>
        <v/>
      </c>
    </row>
    <row r="157" spans="1:13">
      <c r="A157" s="42">
        <v>23</v>
      </c>
      <c r="B157" s="43" t="str">
        <f t="shared" si="24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5"/>
        <v/>
      </c>
    </row>
    <row r="158" spans="1:13">
      <c r="A158" s="42">
        <v>24</v>
      </c>
      <c r="B158" s="43" t="str">
        <f t="shared" si="24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5"/>
        <v/>
      </c>
    </row>
    <row r="159" spans="1:13">
      <c r="A159" s="42">
        <v>25</v>
      </c>
      <c r="B159" s="43" t="str">
        <f t="shared" ref="B159:B160" si="26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5"/>
        <v/>
      </c>
    </row>
    <row r="160" spans="1:13">
      <c r="A160" s="42">
        <v>26</v>
      </c>
      <c r="B160" s="43" t="str">
        <f t="shared" si="2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5"/>
        <v/>
      </c>
    </row>
    <row r="163" spans="1:13">
      <c r="A163" s="64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89" si="27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7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8">IFERROR(ROUND(AVERAGE(C167:L167),2),"")</f>
        <v/>
      </c>
    </row>
    <row r="168" spans="1:13">
      <c r="A168" s="42">
        <v>3</v>
      </c>
      <c r="B168" s="43" t="str">
        <f t="shared" si="27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8"/>
        <v/>
      </c>
    </row>
    <row r="169" spans="1:13">
      <c r="A169" s="42">
        <v>4</v>
      </c>
      <c r="B169" s="43" t="str">
        <f t="shared" si="27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8"/>
        <v/>
      </c>
    </row>
    <row r="170" spans="1:13">
      <c r="A170" s="42">
        <v>5</v>
      </c>
      <c r="B170" s="43" t="str">
        <f t="shared" si="27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8"/>
        <v/>
      </c>
    </row>
    <row r="171" spans="1:13">
      <c r="A171" s="42">
        <v>6</v>
      </c>
      <c r="B171" s="43" t="str">
        <f t="shared" si="27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8"/>
        <v/>
      </c>
    </row>
    <row r="172" spans="1:13">
      <c r="A172" s="42">
        <v>7</v>
      </c>
      <c r="B172" s="43" t="str">
        <f t="shared" si="27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8"/>
        <v/>
      </c>
    </row>
    <row r="173" spans="1:13">
      <c r="A173" s="42">
        <v>8</v>
      </c>
      <c r="B173" s="43" t="str">
        <f t="shared" si="27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8"/>
        <v/>
      </c>
    </row>
    <row r="174" spans="1:13">
      <c r="A174" s="42">
        <v>9</v>
      </c>
      <c r="B174" s="43" t="str">
        <f t="shared" si="27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8"/>
        <v/>
      </c>
    </row>
    <row r="175" spans="1:13">
      <c r="A175" s="42">
        <v>10</v>
      </c>
      <c r="B175" s="43" t="str">
        <f t="shared" si="27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8"/>
        <v/>
      </c>
    </row>
    <row r="176" spans="1:13">
      <c r="A176" s="42">
        <v>11</v>
      </c>
      <c r="B176" s="43" t="str">
        <f t="shared" si="27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8"/>
        <v/>
      </c>
    </row>
    <row r="177" spans="1:13">
      <c r="A177" s="42">
        <v>12</v>
      </c>
      <c r="B177" s="43" t="str">
        <f t="shared" si="27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8"/>
        <v/>
      </c>
    </row>
    <row r="178" spans="1:13">
      <c r="A178" s="42">
        <v>13</v>
      </c>
      <c r="B178" s="43" t="str">
        <f t="shared" si="27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8"/>
        <v/>
      </c>
    </row>
    <row r="179" spans="1:13">
      <c r="A179" s="42">
        <v>14</v>
      </c>
      <c r="B179" s="43" t="str">
        <f t="shared" si="27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8"/>
        <v/>
      </c>
    </row>
    <row r="180" spans="1:13">
      <c r="A180" s="42">
        <v>15</v>
      </c>
      <c r="B180" s="43" t="str">
        <f t="shared" si="27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8"/>
        <v/>
      </c>
    </row>
    <row r="181" spans="1:13">
      <c r="A181" s="42">
        <v>16</v>
      </c>
      <c r="B181" s="43" t="str">
        <f t="shared" si="27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8"/>
        <v/>
      </c>
    </row>
    <row r="182" spans="1:13">
      <c r="A182" s="42">
        <v>17</v>
      </c>
      <c r="B182" s="43" t="str">
        <f t="shared" si="27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8"/>
        <v/>
      </c>
    </row>
    <row r="183" spans="1:13">
      <c r="A183" s="42">
        <v>18</v>
      </c>
      <c r="B183" s="43" t="str">
        <f t="shared" si="27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8"/>
        <v/>
      </c>
    </row>
    <row r="184" spans="1:13">
      <c r="A184" s="42">
        <v>19</v>
      </c>
      <c r="B184" s="43" t="str">
        <f t="shared" si="27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8"/>
        <v/>
      </c>
    </row>
    <row r="185" spans="1:13">
      <c r="A185" s="42">
        <v>20</v>
      </c>
      <c r="B185" s="43" t="str">
        <f t="shared" si="27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8"/>
        <v/>
      </c>
    </row>
    <row r="186" spans="1:13">
      <c r="A186" s="42">
        <v>21</v>
      </c>
      <c r="B186" s="43" t="str">
        <f t="shared" si="27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8"/>
        <v/>
      </c>
    </row>
    <row r="187" spans="1:13">
      <c r="A187" s="42">
        <v>22</v>
      </c>
      <c r="B187" s="43" t="str">
        <f t="shared" si="27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8"/>
        <v/>
      </c>
    </row>
    <row r="188" spans="1:13">
      <c r="A188" s="42">
        <v>23</v>
      </c>
      <c r="B188" s="43" t="str">
        <f t="shared" si="27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8"/>
        <v/>
      </c>
    </row>
    <row r="189" spans="1:13">
      <c r="A189" s="42">
        <v>24</v>
      </c>
      <c r="B189" s="43" t="str">
        <f t="shared" si="27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8"/>
        <v/>
      </c>
    </row>
    <row r="190" spans="1:13">
      <c r="A190" s="42">
        <v>25</v>
      </c>
      <c r="B190" s="43" t="str">
        <f t="shared" ref="B190:B191" si="29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8"/>
        <v/>
      </c>
    </row>
    <row r="191" spans="1:13">
      <c r="A191" s="42">
        <v>26</v>
      </c>
      <c r="B191" s="43" t="str">
        <f t="shared" si="2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8"/>
        <v/>
      </c>
    </row>
  </sheetData>
  <sheetProtection formatColumns="0"/>
  <mergeCells count="5"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91"/>
  <sheetViews>
    <sheetView zoomScale="75" zoomScaleNormal="75" workbookViewId="0">
      <selection activeCell="B39" sqref="B39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8"/>
      <c r="T38" s="88"/>
      <c r="U38" s="88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91"/>
  <sheetViews>
    <sheetView topLeftCell="A3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CHERYL WENDELIN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CHRISTOPHER ADRIAN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EVELINE NATHANIA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GIACINTA AMARYLLIS CRYSTAL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GRESIA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JEREMIAH SUNNAWA SINGGIH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JONATHAN SUHALIM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KARINA TANDIAN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KEZIA WINATA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KIM YUN 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MARIA MARCELLA CHASPURI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NELSEN GABRIEL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NICHOLAS MIKO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RAHEL SAPUTRA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WILMA PABHASIRINEI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YEREMIA BUDI KURNIAWAN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YOSIA ANUGRAH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8"/>
      <c r="T38" s="88"/>
      <c r="U38" s="88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2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2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>
      <c r="A44" s="42">
        <v>3</v>
      </c>
      <c r="B44" s="43" t="str">
        <f t="shared" si="12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>
      <c r="A45" s="42">
        <v>4</v>
      </c>
      <c r="B45" s="43" t="str">
        <f t="shared" si="12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>
      <c r="A46" s="42">
        <v>5</v>
      </c>
      <c r="B46" s="43" t="str">
        <f t="shared" si="12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>
      <c r="A47" s="42">
        <v>6</v>
      </c>
      <c r="B47" s="43" t="str">
        <f t="shared" si="12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>
      <c r="A48" s="42">
        <v>7</v>
      </c>
      <c r="B48" s="43" t="str">
        <f t="shared" si="12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>
      <c r="A49" s="42">
        <v>8</v>
      </c>
      <c r="B49" s="43" t="str">
        <f t="shared" si="12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>
      <c r="A50" s="42">
        <v>9</v>
      </c>
      <c r="B50" s="43" t="str">
        <f t="shared" si="12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>
      <c r="A51" s="42">
        <v>10</v>
      </c>
      <c r="B51" s="43" t="str">
        <f t="shared" si="12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>
      <c r="A52" s="42">
        <v>11</v>
      </c>
      <c r="B52" s="43" t="str">
        <f t="shared" si="12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>
      <c r="A53" s="42">
        <v>12</v>
      </c>
      <c r="B53" s="43" t="str">
        <f t="shared" si="12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>
      <c r="A54" s="42">
        <v>13</v>
      </c>
      <c r="B54" s="43" t="str">
        <f t="shared" si="12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>
      <c r="A55" s="42">
        <v>14</v>
      </c>
      <c r="B55" s="43" t="str">
        <f t="shared" si="12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>
      <c r="A56" s="42">
        <v>15</v>
      </c>
      <c r="B56" s="43" t="str">
        <f t="shared" si="12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>
      <c r="A57" s="42">
        <v>16</v>
      </c>
      <c r="B57" s="43" t="str">
        <f t="shared" si="12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>
      <c r="A58" s="42">
        <v>17</v>
      </c>
      <c r="B58" s="43" t="str">
        <f t="shared" si="12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>
      <c r="A59" s="42">
        <v>18</v>
      </c>
      <c r="B59" s="43" t="str">
        <f t="shared" si="12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>
      <c r="A60" s="42">
        <v>19</v>
      </c>
      <c r="B60" s="43" t="str">
        <f t="shared" si="12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>
      <c r="A61" s="42">
        <v>20</v>
      </c>
      <c r="B61" s="43" t="str">
        <f t="shared" si="12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>
      <c r="A62" s="42">
        <v>21</v>
      </c>
      <c r="B62" s="43" t="str">
        <f t="shared" si="12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4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4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>
      <c r="A75" s="42">
        <v>3</v>
      </c>
      <c r="B75" s="43" t="str">
        <f t="shared" si="14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>
      <c r="A76" s="42">
        <v>4</v>
      </c>
      <c r="B76" s="43" t="str">
        <f t="shared" si="14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>
      <c r="A77" s="42">
        <v>5</v>
      </c>
      <c r="B77" s="43" t="str">
        <f t="shared" si="14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>
      <c r="A78" s="42">
        <v>6</v>
      </c>
      <c r="B78" s="43" t="str">
        <f t="shared" si="14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>
      <c r="A79" s="42">
        <v>7</v>
      </c>
      <c r="B79" s="43" t="str">
        <f t="shared" si="14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>
      <c r="A80" s="42">
        <v>8</v>
      </c>
      <c r="B80" s="43" t="str">
        <f t="shared" si="14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>
      <c r="A81" s="42">
        <v>9</v>
      </c>
      <c r="B81" s="43" t="str">
        <f t="shared" si="14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>
      <c r="A82" s="42">
        <v>10</v>
      </c>
      <c r="B82" s="43" t="str">
        <f t="shared" si="14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>
      <c r="A83" s="42">
        <v>11</v>
      </c>
      <c r="B83" s="43" t="str">
        <f t="shared" si="14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>
      <c r="A84" s="42">
        <v>12</v>
      </c>
      <c r="B84" s="43" t="str">
        <f t="shared" si="14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>
      <c r="A85" s="42">
        <v>13</v>
      </c>
      <c r="B85" s="43" t="str">
        <f t="shared" si="14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>
      <c r="A86" s="42">
        <v>14</v>
      </c>
      <c r="B86" s="43" t="str">
        <f t="shared" si="14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>
      <c r="A87" s="42">
        <v>15</v>
      </c>
      <c r="B87" s="43" t="str">
        <f t="shared" si="14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>
      <c r="A88" s="42">
        <v>16</v>
      </c>
      <c r="B88" s="43" t="str">
        <f t="shared" si="14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>
      <c r="A89" s="42">
        <v>17</v>
      </c>
      <c r="B89" s="43" t="str">
        <f t="shared" si="14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>
      <c r="A90" s="42">
        <v>18</v>
      </c>
      <c r="B90" s="43" t="str">
        <f t="shared" si="14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>
      <c r="A91" s="42">
        <v>19</v>
      </c>
      <c r="B91" s="43" t="str">
        <f t="shared" si="14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>
      <c r="A92" s="42">
        <v>20</v>
      </c>
      <c r="B92" s="43" t="str">
        <f t="shared" si="14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>
      <c r="A93" s="42">
        <v>21</v>
      </c>
      <c r="B93" s="43" t="str">
        <f t="shared" si="14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6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6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>
      <c r="A106" s="42">
        <v>3</v>
      </c>
      <c r="B106" s="43" t="str">
        <f t="shared" si="16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>
      <c r="A107" s="42">
        <v>4</v>
      </c>
      <c r="B107" s="43" t="str">
        <f t="shared" si="16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>
      <c r="A108" s="42">
        <v>5</v>
      </c>
      <c r="B108" s="43" t="str">
        <f t="shared" si="16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>
      <c r="A109" s="42">
        <v>6</v>
      </c>
      <c r="B109" s="43" t="str">
        <f t="shared" si="16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>
      <c r="A110" s="42">
        <v>7</v>
      </c>
      <c r="B110" s="43" t="str">
        <f t="shared" si="16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>
      <c r="A111" s="42">
        <v>8</v>
      </c>
      <c r="B111" s="43" t="str">
        <f t="shared" si="16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>
      <c r="A112" s="42">
        <v>9</v>
      </c>
      <c r="B112" s="43" t="str">
        <f t="shared" si="16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>
      <c r="A113" s="42">
        <v>10</v>
      </c>
      <c r="B113" s="43" t="str">
        <f t="shared" si="16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>
      <c r="A114" s="42">
        <v>11</v>
      </c>
      <c r="B114" s="43" t="str">
        <f t="shared" si="16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>
      <c r="A115" s="42">
        <v>12</v>
      </c>
      <c r="B115" s="43" t="str">
        <f t="shared" si="16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>
      <c r="A116" s="42">
        <v>13</v>
      </c>
      <c r="B116" s="43" t="str">
        <f t="shared" si="16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>
      <c r="A117" s="42">
        <v>14</v>
      </c>
      <c r="B117" s="43" t="str">
        <f t="shared" si="16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>
      <c r="A118" s="42">
        <v>15</v>
      </c>
      <c r="B118" s="43" t="str">
        <f t="shared" si="16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>
      <c r="A119" s="42">
        <v>16</v>
      </c>
      <c r="B119" s="43" t="str">
        <f t="shared" si="16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>
      <c r="A120" s="42">
        <v>17</v>
      </c>
      <c r="B120" s="43" t="str">
        <f t="shared" si="16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>
      <c r="A121" s="42">
        <v>18</v>
      </c>
      <c r="B121" s="43" t="str">
        <f t="shared" si="16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>
      <c r="A122" s="42">
        <v>19</v>
      </c>
      <c r="B122" s="43" t="str">
        <f t="shared" si="16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>
      <c r="A123" s="42">
        <v>20</v>
      </c>
      <c r="B123" s="43" t="str">
        <f t="shared" si="16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>
      <c r="A124" s="42">
        <v>21</v>
      </c>
      <c r="B124" s="43" t="str">
        <f t="shared" si="16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8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8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>
      <c r="A137" s="42">
        <v>3</v>
      </c>
      <c r="B137" s="43" t="str">
        <f t="shared" si="18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>
      <c r="A138" s="42">
        <v>4</v>
      </c>
      <c r="B138" s="43" t="str">
        <f t="shared" si="18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>
      <c r="A139" s="42">
        <v>5</v>
      </c>
      <c r="B139" s="43" t="str">
        <f t="shared" si="18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>
      <c r="A140" s="42">
        <v>6</v>
      </c>
      <c r="B140" s="43" t="str">
        <f t="shared" si="18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>
      <c r="A141" s="42">
        <v>7</v>
      </c>
      <c r="B141" s="43" t="str">
        <f t="shared" si="18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>
      <c r="A142" s="42">
        <v>8</v>
      </c>
      <c r="B142" s="43" t="str">
        <f t="shared" si="18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>
      <c r="A143" s="42">
        <v>9</v>
      </c>
      <c r="B143" s="43" t="str">
        <f t="shared" si="18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>
      <c r="A144" s="42">
        <v>10</v>
      </c>
      <c r="B144" s="43" t="str">
        <f t="shared" si="18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>
      <c r="A145" s="42">
        <v>11</v>
      </c>
      <c r="B145" s="43" t="str">
        <f t="shared" si="18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>
      <c r="A146" s="42">
        <v>12</v>
      </c>
      <c r="B146" s="43" t="str">
        <f t="shared" si="18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>
      <c r="A147" s="42">
        <v>13</v>
      </c>
      <c r="B147" s="43" t="str">
        <f t="shared" si="18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>
      <c r="A148" s="42">
        <v>14</v>
      </c>
      <c r="B148" s="43" t="str">
        <f t="shared" si="18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>
      <c r="A149" s="42">
        <v>15</v>
      </c>
      <c r="B149" s="43" t="str">
        <f t="shared" si="18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>
      <c r="A150" s="42">
        <v>16</v>
      </c>
      <c r="B150" s="43" t="str">
        <f t="shared" si="18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>
      <c r="A151" s="42">
        <v>17</v>
      </c>
      <c r="B151" s="43" t="str">
        <f t="shared" si="18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>
      <c r="A152" s="42">
        <v>18</v>
      </c>
      <c r="B152" s="43" t="str">
        <f t="shared" si="18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>
      <c r="A153" s="42">
        <v>19</v>
      </c>
      <c r="B153" s="43" t="str">
        <f t="shared" si="18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>
      <c r="A154" s="42">
        <v>20</v>
      </c>
      <c r="B154" s="43" t="str">
        <f t="shared" si="18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>
      <c r="A155" s="42">
        <v>21</v>
      </c>
      <c r="B155" s="43" t="str">
        <f t="shared" si="18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20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20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>
      <c r="A168" s="42">
        <v>3</v>
      </c>
      <c r="B168" s="43" t="str">
        <f t="shared" si="20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>
      <c r="A169" s="42">
        <v>4</v>
      </c>
      <c r="B169" s="43" t="str">
        <f t="shared" si="20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>
      <c r="A170" s="42">
        <v>5</v>
      </c>
      <c r="B170" s="43" t="str">
        <f t="shared" si="20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>
      <c r="A171" s="42">
        <v>6</v>
      </c>
      <c r="B171" s="43" t="str">
        <f t="shared" si="20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>
      <c r="A172" s="42">
        <v>7</v>
      </c>
      <c r="B172" s="43" t="str">
        <f t="shared" si="20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>
      <c r="A173" s="42">
        <v>8</v>
      </c>
      <c r="B173" s="43" t="str">
        <f t="shared" si="20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>
      <c r="A174" s="42">
        <v>9</v>
      </c>
      <c r="B174" s="43" t="str">
        <f t="shared" si="20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>
      <c r="A175" s="42">
        <v>10</v>
      </c>
      <c r="B175" s="43" t="str">
        <f t="shared" si="20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>
      <c r="A176" s="42">
        <v>11</v>
      </c>
      <c r="B176" s="43" t="str">
        <f t="shared" si="20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>
      <c r="A177" s="42">
        <v>12</v>
      </c>
      <c r="B177" s="43" t="str">
        <f t="shared" si="20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>
      <c r="A178" s="42">
        <v>13</v>
      </c>
      <c r="B178" s="43" t="str">
        <f t="shared" si="20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>
      <c r="A179" s="42">
        <v>14</v>
      </c>
      <c r="B179" s="43" t="str">
        <f t="shared" si="20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>
      <c r="A180" s="42">
        <v>15</v>
      </c>
      <c r="B180" s="43" t="str">
        <f t="shared" si="20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>
      <c r="A181" s="42">
        <v>16</v>
      </c>
      <c r="B181" s="43" t="str">
        <f t="shared" si="20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>
      <c r="A182" s="42">
        <v>17</v>
      </c>
      <c r="B182" s="43" t="str">
        <f t="shared" si="20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>
      <c r="A183" s="42">
        <v>18</v>
      </c>
      <c r="B183" s="43" t="str">
        <f t="shared" si="20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>
      <c r="A184" s="42">
        <v>19</v>
      </c>
      <c r="B184" s="43" t="str">
        <f t="shared" si="20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>
      <c r="A185" s="42">
        <v>20</v>
      </c>
      <c r="B185" s="43" t="str">
        <f t="shared" si="20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>
      <c r="A186" s="42">
        <v>21</v>
      </c>
      <c r="B186" s="43" t="str">
        <f t="shared" si="20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1"/>
  <sheetViews>
    <sheetView zoomScale="90" zoomScaleNormal="90" workbookViewId="0">
      <selection activeCell="E38" sqref="E38"/>
    </sheetView>
  </sheetViews>
  <sheetFormatPr defaultRowHeight="1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>
      <c r="A5" s="40"/>
      <c r="B5" s="40" t="s">
        <v>1</v>
      </c>
      <c r="C5" s="50" t="str">
        <f>": "&amp;Input!K16</f>
        <v>: 10.1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>
      <c r="A11" s="42">
        <v>1</v>
      </c>
      <c r="B11" s="43" t="str">
        <f>Input!B25</f>
        <v>BERTRAND KEVIN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>
      <c r="A12" s="42">
        <v>2</v>
      </c>
      <c r="B12" s="43" t="str">
        <f>Input!B26</f>
        <v>CHERYL WENDELIN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>
      <c r="A13" s="42">
        <v>3</v>
      </c>
      <c r="B13" s="43" t="str">
        <f>Input!B27</f>
        <v>CHRISTOPHER ADRIAN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>
      <c r="A14" s="42">
        <v>4</v>
      </c>
      <c r="B14" s="43" t="str">
        <f>Input!B28</f>
        <v>DARRELL ADRIEL NEHEMIA TOMPUNU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>
      <c r="A15" s="42">
        <v>5</v>
      </c>
      <c r="B15" s="43" t="str">
        <f>Input!B29</f>
        <v>EVELINE NATHANIA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>
      <c r="A16" s="42">
        <v>6</v>
      </c>
      <c r="B16" s="43" t="str">
        <f>Input!B30</f>
        <v>GIACINTA AMARYLLIS CRYSTAL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>
      <c r="A17" s="42">
        <v>7</v>
      </c>
      <c r="B17" s="43" t="str">
        <f>Input!B31</f>
        <v>GRESIA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>
      <c r="A18" s="42">
        <v>8</v>
      </c>
      <c r="B18" s="43" t="str">
        <f>Input!B32</f>
        <v>JEREMIAH SUNNAWA SINGGIH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>
      <c r="A19" s="42">
        <v>9</v>
      </c>
      <c r="B19" s="43" t="str">
        <f>Input!B33</f>
        <v>JONATHAN SUHALIM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>
      <c r="A20" s="42">
        <v>10</v>
      </c>
      <c r="B20" s="43" t="str">
        <f>Input!B34</f>
        <v>KARINA TANDIAN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>
      <c r="A21" s="42">
        <v>11</v>
      </c>
      <c r="B21" s="43" t="str">
        <f>Input!B35</f>
        <v>KEZIA WINATA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>
      <c r="A22" s="42">
        <v>12</v>
      </c>
      <c r="B22" s="43" t="str">
        <f>Input!B36</f>
        <v>KIM YUN 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>
      <c r="A23" s="42">
        <v>13</v>
      </c>
      <c r="B23" s="43" t="str">
        <f>Input!B37</f>
        <v>MARIA MARCELLA CHASPURI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>
      <c r="A24" s="42">
        <v>14</v>
      </c>
      <c r="B24" s="43" t="str">
        <f>Input!B38</f>
        <v>NELSEN GABRIEL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>
      <c r="A25" s="42">
        <v>15</v>
      </c>
      <c r="B25" s="43" t="str">
        <f>Input!B39</f>
        <v>NICHOLAS MIKO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>
      <c r="A26" s="42">
        <v>16</v>
      </c>
      <c r="B26" s="43" t="str">
        <f>Input!B40</f>
        <v xml:space="preserve">RAFAEL PASHA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>
      <c r="A27" s="42">
        <v>17</v>
      </c>
      <c r="B27" s="43" t="str">
        <f>Input!B41</f>
        <v>RAHEL SAPUTRA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>
      <c r="A28" s="42">
        <v>18</v>
      </c>
      <c r="B28" s="43" t="str">
        <f>Input!B42</f>
        <v>RICHARD EMMANUEL HARYANTOPUTRA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>
      <c r="A29" s="42">
        <v>19</v>
      </c>
      <c r="B29" s="43" t="str">
        <f>Input!B43</f>
        <v>WILMA PABHASIRINEI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>
      <c r="A30" s="42">
        <v>20</v>
      </c>
      <c r="B30" s="43" t="str">
        <f>Input!B44</f>
        <v>YEREMIA BUDI KURNIAWAN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>
      <c r="A31" s="42">
        <v>21</v>
      </c>
      <c r="B31" s="43" t="str">
        <f>Input!B45</f>
        <v>YOSIA ANUGRAH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>
      <c r="S38" s="88"/>
      <c r="T38" s="88"/>
      <c r="U38" s="88"/>
    </row>
    <row r="39" spans="1:22">
      <c r="A39" s="66" t="s">
        <v>477</v>
      </c>
      <c r="B39" s="76" t="s">
        <v>274</v>
      </c>
      <c r="S39" s="44"/>
    </row>
    <row r="41" spans="1:22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>
      <c r="A42" s="42">
        <v>1</v>
      </c>
      <c r="B42" s="43" t="str">
        <f t="shared" ref="B42:B67" si="10">B11</f>
        <v>BERTRAND KEVIN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>
      <c r="A43" s="42">
        <v>2</v>
      </c>
      <c r="B43" s="43" t="str">
        <f t="shared" si="10"/>
        <v>CHERYL WENDELIN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>
      <c r="A44" s="42">
        <v>3</v>
      </c>
      <c r="B44" s="43" t="str">
        <f t="shared" si="10"/>
        <v>CHRISTOPHER ADRIAN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>
      <c r="A45" s="42">
        <v>4</v>
      </c>
      <c r="B45" s="43" t="str">
        <f t="shared" si="10"/>
        <v>DARRELL ADRIEL NEHEMIA TOMPUNU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>
      <c r="A46" s="42">
        <v>5</v>
      </c>
      <c r="B46" s="43" t="str">
        <f t="shared" si="10"/>
        <v>EVELINE NATHANIA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>
      <c r="A47" s="42">
        <v>6</v>
      </c>
      <c r="B47" s="43" t="str">
        <f t="shared" si="10"/>
        <v>GIACINTA AMARYLLIS CRYSTAL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>
      <c r="A48" s="42">
        <v>7</v>
      </c>
      <c r="B48" s="43" t="str">
        <f t="shared" si="10"/>
        <v>GRESIA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>
      <c r="A49" s="42">
        <v>8</v>
      </c>
      <c r="B49" s="43" t="str">
        <f t="shared" si="10"/>
        <v>JEREMIAH SUNNAWA SINGGIH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>
      <c r="A50" s="42">
        <v>9</v>
      </c>
      <c r="B50" s="43" t="str">
        <f t="shared" si="10"/>
        <v>JONATHAN SUHALIM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>
      <c r="A51" s="42">
        <v>10</v>
      </c>
      <c r="B51" s="43" t="str">
        <f t="shared" si="10"/>
        <v>KARINA TANDIAN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>
      <c r="A52" s="42">
        <v>11</v>
      </c>
      <c r="B52" s="43" t="str">
        <f t="shared" si="10"/>
        <v>KEZIA WINATA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>
      <c r="A53" s="42">
        <v>12</v>
      </c>
      <c r="B53" s="43" t="str">
        <f t="shared" si="10"/>
        <v>KIM YUN 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>
      <c r="A54" s="42">
        <v>13</v>
      </c>
      <c r="B54" s="43" t="str">
        <f t="shared" si="10"/>
        <v>MARIA MARCELLA CHASPURI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>
      <c r="A55" s="42">
        <v>14</v>
      </c>
      <c r="B55" s="43" t="str">
        <f t="shared" si="10"/>
        <v>NELSEN GABRIEL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>
      <c r="A56" s="42">
        <v>15</v>
      </c>
      <c r="B56" s="43" t="str">
        <f t="shared" si="10"/>
        <v>NICHOLAS MIKO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>
      <c r="A57" s="42">
        <v>16</v>
      </c>
      <c r="B57" s="43" t="str">
        <f t="shared" si="10"/>
        <v xml:space="preserve">RAFAEL PASHA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>
      <c r="A58" s="42">
        <v>17</v>
      </c>
      <c r="B58" s="43" t="str">
        <f t="shared" si="10"/>
        <v>RAHEL SAPUTRA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>
      <c r="A59" s="42">
        <v>18</v>
      </c>
      <c r="B59" s="43" t="str">
        <f t="shared" si="10"/>
        <v>RICHARD EMMANUEL HARYANTOPUTRA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>
      <c r="A60" s="42">
        <v>19</v>
      </c>
      <c r="B60" s="43" t="str">
        <f t="shared" si="10"/>
        <v>WILMA PABHASIRINEI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>
      <c r="A61" s="42">
        <v>20</v>
      </c>
      <c r="B61" s="43" t="str">
        <f t="shared" si="10"/>
        <v>YEREMIA BUDI KURNIAWAN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>
      <c r="A62" s="42">
        <v>21</v>
      </c>
      <c r="B62" s="43" t="str">
        <f t="shared" si="10"/>
        <v>YOSIA ANUGRAH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>
      <c r="A70" s="67" t="s">
        <v>478</v>
      </c>
      <c r="B70" s="76" t="s">
        <v>275</v>
      </c>
    </row>
    <row r="72" spans="1:13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>
      <c r="A73" s="42">
        <v>1</v>
      </c>
      <c r="B73" s="43" t="str">
        <f t="shared" ref="B73:B98" si="12">B11</f>
        <v>BERTRAND KEVIN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>
      <c r="A74" s="42">
        <v>2</v>
      </c>
      <c r="B74" s="43" t="str">
        <f t="shared" si="12"/>
        <v>CHERYL WENDELIN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>
      <c r="A75" s="42">
        <v>3</v>
      </c>
      <c r="B75" s="43" t="str">
        <f t="shared" si="12"/>
        <v>CHRISTOPHER ADRIAN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>
      <c r="A76" s="42">
        <v>4</v>
      </c>
      <c r="B76" s="43" t="str">
        <f t="shared" si="12"/>
        <v>DARRELL ADRIEL NEHEMIA TOMPUNU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>
      <c r="A77" s="42">
        <v>5</v>
      </c>
      <c r="B77" s="43" t="str">
        <f t="shared" si="12"/>
        <v>EVELINE NATHANIA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>
      <c r="A78" s="42">
        <v>6</v>
      </c>
      <c r="B78" s="43" t="str">
        <f t="shared" si="12"/>
        <v>GIACINTA AMARYLLIS CRYSTAL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>
      <c r="A79" s="42">
        <v>7</v>
      </c>
      <c r="B79" s="43" t="str">
        <f t="shared" si="12"/>
        <v>GRESIA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>
      <c r="A80" s="42">
        <v>8</v>
      </c>
      <c r="B80" s="43" t="str">
        <f t="shared" si="12"/>
        <v>JEREMIAH SUNNAWA SINGGIH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>
      <c r="A81" s="42">
        <v>9</v>
      </c>
      <c r="B81" s="43" t="str">
        <f t="shared" si="12"/>
        <v>JONATHAN SUHALIM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>
      <c r="A82" s="42">
        <v>10</v>
      </c>
      <c r="B82" s="43" t="str">
        <f t="shared" si="12"/>
        <v>KARINA TANDIAN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>
      <c r="A83" s="42">
        <v>11</v>
      </c>
      <c r="B83" s="43" t="str">
        <f t="shared" si="12"/>
        <v>KEZIA WINATA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>
      <c r="A84" s="42">
        <v>12</v>
      </c>
      <c r="B84" s="43" t="str">
        <f t="shared" si="12"/>
        <v>KIM YUN 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>
      <c r="A85" s="42">
        <v>13</v>
      </c>
      <c r="B85" s="43" t="str">
        <f t="shared" si="12"/>
        <v>MARIA MARCELLA CHASPURI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>
      <c r="A86" s="42">
        <v>14</v>
      </c>
      <c r="B86" s="43" t="str">
        <f t="shared" si="12"/>
        <v>NELSEN GABRIEL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>
      <c r="A87" s="42">
        <v>15</v>
      </c>
      <c r="B87" s="43" t="str">
        <f t="shared" si="12"/>
        <v>NICHOLAS MIKO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>
      <c r="A88" s="42">
        <v>16</v>
      </c>
      <c r="B88" s="43" t="str">
        <f t="shared" si="12"/>
        <v xml:space="preserve">RAFAEL PASHA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>
      <c r="A89" s="42">
        <v>17</v>
      </c>
      <c r="B89" s="43" t="str">
        <f t="shared" si="12"/>
        <v>RAHEL SAPUTRA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>
      <c r="A90" s="42">
        <v>18</v>
      </c>
      <c r="B90" s="43" t="str">
        <f t="shared" si="12"/>
        <v>RICHARD EMMANUEL HARYANTOPUTRA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>
      <c r="A91" s="42">
        <v>19</v>
      </c>
      <c r="B91" s="43" t="str">
        <f t="shared" si="12"/>
        <v>WILMA PABHASIRINEI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>
      <c r="A92" s="42">
        <v>20</v>
      </c>
      <c r="B92" s="43" t="str">
        <f t="shared" si="12"/>
        <v>YEREMIA BUDI KURNIAWAN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>
      <c r="A93" s="42">
        <v>21</v>
      </c>
      <c r="B93" s="43" t="str">
        <f t="shared" si="12"/>
        <v>YOSIA ANUGRAH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>
      <c r="A101" s="67" t="s">
        <v>479</v>
      </c>
      <c r="B101" s="76" t="s">
        <v>11</v>
      </c>
    </row>
    <row r="103" spans="1:13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>
      <c r="A104" s="42">
        <v>1</v>
      </c>
      <c r="B104" s="43" t="str">
        <f t="shared" ref="B104:B129" si="14">B11</f>
        <v>BERTRAND KEVIN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>
      <c r="A105" s="42">
        <v>2</v>
      </c>
      <c r="B105" s="43" t="str">
        <f t="shared" si="14"/>
        <v>CHERYL WENDELIN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>
      <c r="A106" s="42">
        <v>3</v>
      </c>
      <c r="B106" s="43" t="str">
        <f t="shared" si="14"/>
        <v>CHRISTOPHER ADRIAN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>
      <c r="A107" s="42">
        <v>4</v>
      </c>
      <c r="B107" s="43" t="str">
        <f t="shared" si="14"/>
        <v>DARRELL ADRIEL NEHEMIA TOMPUNU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>
      <c r="A108" s="42">
        <v>5</v>
      </c>
      <c r="B108" s="43" t="str">
        <f t="shared" si="14"/>
        <v>EVELINE NATHANIA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>
      <c r="A109" s="42">
        <v>6</v>
      </c>
      <c r="B109" s="43" t="str">
        <f t="shared" si="14"/>
        <v>GIACINTA AMARYLLIS CRYSTAL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>
      <c r="A110" s="42">
        <v>7</v>
      </c>
      <c r="B110" s="43" t="str">
        <f t="shared" si="14"/>
        <v>GRESIA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>
      <c r="A111" s="42">
        <v>8</v>
      </c>
      <c r="B111" s="43" t="str">
        <f t="shared" si="14"/>
        <v>JEREMIAH SUNNAWA SINGGIH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>
      <c r="A112" s="42">
        <v>9</v>
      </c>
      <c r="B112" s="43" t="str">
        <f t="shared" si="14"/>
        <v>JONATHAN SUHALIM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>
      <c r="A113" s="42">
        <v>10</v>
      </c>
      <c r="B113" s="43" t="str">
        <f t="shared" si="14"/>
        <v>KARINA TANDIAN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>
      <c r="A114" s="42">
        <v>11</v>
      </c>
      <c r="B114" s="43" t="str">
        <f t="shared" si="14"/>
        <v>KEZIA WINATA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>
      <c r="A115" s="42">
        <v>12</v>
      </c>
      <c r="B115" s="43" t="str">
        <f t="shared" si="14"/>
        <v>KIM YUN 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>
      <c r="A116" s="42">
        <v>13</v>
      </c>
      <c r="B116" s="43" t="str">
        <f t="shared" si="14"/>
        <v>MARIA MARCELLA CHASPURI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>
      <c r="A117" s="42">
        <v>14</v>
      </c>
      <c r="B117" s="43" t="str">
        <f t="shared" si="14"/>
        <v>NELSEN GABRIEL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>
      <c r="A118" s="42">
        <v>15</v>
      </c>
      <c r="B118" s="43" t="str">
        <f t="shared" si="14"/>
        <v>NICHOLAS MIKO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>
      <c r="A119" s="42">
        <v>16</v>
      </c>
      <c r="B119" s="43" t="str">
        <f t="shared" si="14"/>
        <v xml:space="preserve">RAFAEL PASHA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>
      <c r="A120" s="42">
        <v>17</v>
      </c>
      <c r="B120" s="43" t="str">
        <f t="shared" si="14"/>
        <v>RAHEL SAPUTRA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>
      <c r="A121" s="42">
        <v>18</v>
      </c>
      <c r="B121" s="43" t="str">
        <f t="shared" si="14"/>
        <v>RICHARD EMMANUEL HARYANTOPUTRA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>
      <c r="A122" s="42">
        <v>19</v>
      </c>
      <c r="B122" s="43" t="str">
        <f t="shared" si="14"/>
        <v>WILMA PABHASIRINEI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>
      <c r="A123" s="42">
        <v>20</v>
      </c>
      <c r="B123" s="43" t="str">
        <f t="shared" si="14"/>
        <v>YEREMIA BUDI KURNIAWAN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>
      <c r="A124" s="42">
        <v>21</v>
      </c>
      <c r="B124" s="43" t="str">
        <f t="shared" si="14"/>
        <v>YOSIA ANUGRAH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>
      <c r="A132" s="67" t="s">
        <v>480</v>
      </c>
      <c r="B132" s="76" t="s">
        <v>276</v>
      </c>
    </row>
    <row r="134" spans="1:13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>
      <c r="A135" s="42">
        <v>1</v>
      </c>
      <c r="B135" s="43" t="str">
        <f t="shared" ref="B135:B160" si="16">B11</f>
        <v>BERTRAND KEVIN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>
      <c r="A136" s="42">
        <v>2</v>
      </c>
      <c r="B136" s="43" t="str">
        <f t="shared" si="16"/>
        <v>CHERYL WENDELIN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>
      <c r="A137" s="42">
        <v>3</v>
      </c>
      <c r="B137" s="43" t="str">
        <f t="shared" si="16"/>
        <v>CHRISTOPHER ADRIAN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>
      <c r="A138" s="42">
        <v>4</v>
      </c>
      <c r="B138" s="43" t="str">
        <f t="shared" si="16"/>
        <v>DARRELL ADRIEL NEHEMIA TOMPUNU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>
      <c r="A139" s="42">
        <v>5</v>
      </c>
      <c r="B139" s="43" t="str">
        <f t="shared" si="16"/>
        <v>EVELINE NATHANIA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>
      <c r="A140" s="42">
        <v>6</v>
      </c>
      <c r="B140" s="43" t="str">
        <f t="shared" si="16"/>
        <v>GIACINTA AMARYLLIS CRYSTAL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>
      <c r="A141" s="42">
        <v>7</v>
      </c>
      <c r="B141" s="43" t="str">
        <f t="shared" si="16"/>
        <v>GRESIA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>
      <c r="A142" s="42">
        <v>8</v>
      </c>
      <c r="B142" s="43" t="str">
        <f t="shared" si="16"/>
        <v>JEREMIAH SUNNAWA SINGGIH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>
      <c r="A143" s="42">
        <v>9</v>
      </c>
      <c r="B143" s="43" t="str">
        <f t="shared" si="16"/>
        <v>JONATHAN SUHALIM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>
      <c r="A144" s="42">
        <v>10</v>
      </c>
      <c r="B144" s="43" t="str">
        <f t="shared" si="16"/>
        <v>KARINA TANDIAN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>
      <c r="A145" s="42">
        <v>11</v>
      </c>
      <c r="B145" s="43" t="str">
        <f t="shared" si="16"/>
        <v>KEZIA WINATA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>
      <c r="A146" s="42">
        <v>12</v>
      </c>
      <c r="B146" s="43" t="str">
        <f t="shared" si="16"/>
        <v>KIM YUN 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>
      <c r="A147" s="42">
        <v>13</v>
      </c>
      <c r="B147" s="43" t="str">
        <f t="shared" si="16"/>
        <v>MARIA MARCELLA CHASPURI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>
      <c r="A148" s="42">
        <v>14</v>
      </c>
      <c r="B148" s="43" t="str">
        <f t="shared" si="16"/>
        <v>NELSEN GABRIEL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>
      <c r="A149" s="42">
        <v>15</v>
      </c>
      <c r="B149" s="43" t="str">
        <f t="shared" si="16"/>
        <v>NICHOLAS MIKO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>
      <c r="A150" s="42">
        <v>16</v>
      </c>
      <c r="B150" s="43" t="str">
        <f t="shared" si="16"/>
        <v xml:space="preserve">RAFAEL PASHA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>
      <c r="A151" s="42">
        <v>17</v>
      </c>
      <c r="B151" s="43" t="str">
        <f t="shared" si="16"/>
        <v>RAHEL SAPUTRA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>
      <c r="A152" s="42">
        <v>18</v>
      </c>
      <c r="B152" s="43" t="str">
        <f t="shared" si="16"/>
        <v>RICHARD EMMANUEL HARYANTOPUTRA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>
      <c r="A153" s="42">
        <v>19</v>
      </c>
      <c r="B153" s="43" t="str">
        <f t="shared" si="16"/>
        <v>WILMA PABHASIRINEI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>
      <c r="A154" s="42">
        <v>20</v>
      </c>
      <c r="B154" s="43" t="str">
        <f t="shared" si="16"/>
        <v>YEREMIA BUDI KURNIAWAN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>
      <c r="A155" s="42">
        <v>21</v>
      </c>
      <c r="B155" s="43" t="str">
        <f t="shared" si="16"/>
        <v>YOSIA ANUGRAH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>
      <c r="A163" s="67" t="s">
        <v>481</v>
      </c>
      <c r="B163" s="76"/>
    </row>
    <row r="165" spans="1:13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>
      <c r="A166" s="42">
        <v>1</v>
      </c>
      <c r="B166" s="43" t="str">
        <f t="shared" ref="B166:B191" si="18">B11</f>
        <v>BERTRAND KEVIN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>
      <c r="A167" s="42">
        <v>2</v>
      </c>
      <c r="B167" s="43" t="str">
        <f t="shared" si="18"/>
        <v>CHERYL WENDELIN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>
      <c r="A168" s="42">
        <v>3</v>
      </c>
      <c r="B168" s="43" t="str">
        <f t="shared" si="18"/>
        <v>CHRISTOPHER ADRIAN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>
      <c r="A169" s="42">
        <v>4</v>
      </c>
      <c r="B169" s="43" t="str">
        <f t="shared" si="18"/>
        <v>DARRELL ADRIEL NEHEMIA TOMPUNU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>
      <c r="A170" s="42">
        <v>5</v>
      </c>
      <c r="B170" s="43" t="str">
        <f t="shared" si="18"/>
        <v>EVELINE NATHANIA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>
      <c r="A171" s="42">
        <v>6</v>
      </c>
      <c r="B171" s="43" t="str">
        <f t="shared" si="18"/>
        <v>GIACINTA AMARYLLIS CRYSTAL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>
      <c r="A172" s="42">
        <v>7</v>
      </c>
      <c r="B172" s="43" t="str">
        <f t="shared" si="18"/>
        <v>GRESIA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>
      <c r="A173" s="42">
        <v>8</v>
      </c>
      <c r="B173" s="43" t="str">
        <f t="shared" si="18"/>
        <v>JEREMIAH SUNNAWA SINGGIH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>
      <c r="A174" s="42">
        <v>9</v>
      </c>
      <c r="B174" s="43" t="str">
        <f t="shared" si="18"/>
        <v>JONATHAN SUHALIM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>
      <c r="A175" s="42">
        <v>10</v>
      </c>
      <c r="B175" s="43" t="str">
        <f t="shared" si="18"/>
        <v>KARINA TANDIAN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>
      <c r="A176" s="42">
        <v>11</v>
      </c>
      <c r="B176" s="43" t="str">
        <f t="shared" si="18"/>
        <v>KEZIA WINATA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>
      <c r="A177" s="42">
        <v>12</v>
      </c>
      <c r="B177" s="43" t="str">
        <f t="shared" si="18"/>
        <v>KIM YUN 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>
      <c r="A178" s="42">
        <v>13</v>
      </c>
      <c r="B178" s="43" t="str">
        <f t="shared" si="18"/>
        <v>MARIA MARCELLA CHASPURI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>
      <c r="A179" s="42">
        <v>14</v>
      </c>
      <c r="B179" s="43" t="str">
        <f t="shared" si="18"/>
        <v>NELSEN GABRIEL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>
      <c r="A180" s="42">
        <v>15</v>
      </c>
      <c r="B180" s="43" t="str">
        <f t="shared" si="18"/>
        <v>NICHOLAS MIKO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>
      <c r="A181" s="42">
        <v>16</v>
      </c>
      <c r="B181" s="43" t="str">
        <f t="shared" si="18"/>
        <v xml:space="preserve">RAFAEL PASHA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>
      <c r="A182" s="42">
        <v>17</v>
      </c>
      <c r="B182" s="43" t="str">
        <f t="shared" si="18"/>
        <v>RAHEL SAPUTRA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>
      <c r="A183" s="42">
        <v>18</v>
      </c>
      <c r="B183" s="43" t="str">
        <f t="shared" si="18"/>
        <v>RICHARD EMMANUEL HARYANTOPUTRA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>
      <c r="A184" s="42">
        <v>19</v>
      </c>
      <c r="B184" s="43" t="str">
        <f t="shared" si="18"/>
        <v>WILMA PABHASIRINEI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>
      <c r="A185" s="42">
        <v>20</v>
      </c>
      <c r="B185" s="43" t="str">
        <f t="shared" si="18"/>
        <v>YEREMIA BUDI KURNIAWAN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>
      <c r="A186" s="42">
        <v>21</v>
      </c>
      <c r="B186" s="43" t="str">
        <f t="shared" si="18"/>
        <v>YOSIA ANUGRAH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K14" sqref="K14"/>
    </sheetView>
  </sheetViews>
  <sheetFormatPr defaultRowHeight="1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>
      <c r="A1" s="84" t="s">
        <v>267</v>
      </c>
      <c r="B1" s="84"/>
      <c r="C1" s="84"/>
      <c r="D1" s="84"/>
      <c r="E1" s="84"/>
      <c r="F1" s="84"/>
      <c r="G1" s="84"/>
    </row>
    <row r="2" spans="1:8">
      <c r="A2" s="84" t="s">
        <v>0</v>
      </c>
      <c r="B2" s="84"/>
      <c r="C2" s="84"/>
      <c r="D2" s="84"/>
      <c r="E2" s="84"/>
      <c r="F2" s="84"/>
      <c r="G2" s="84"/>
    </row>
    <row r="3" spans="1:8">
      <c r="A3" s="84"/>
      <c r="B3" s="84"/>
      <c r="C3" s="84"/>
      <c r="D3" s="84"/>
      <c r="E3" s="84"/>
      <c r="F3" s="84"/>
      <c r="G3" s="84"/>
    </row>
    <row r="4" spans="1:8">
      <c r="C4" s="40"/>
      <c r="D4" s="40"/>
      <c r="E4" s="40"/>
      <c r="F4" s="40"/>
      <c r="G4" s="40"/>
    </row>
    <row r="5" spans="1:8">
      <c r="A5" s="40" t="s">
        <v>1</v>
      </c>
      <c r="B5" s="40" t="str">
        <f>": "&amp;Input!K16</f>
        <v>: 10.1</v>
      </c>
      <c r="C5" s="50"/>
      <c r="E5" s="40"/>
      <c r="F5" s="51" t="s">
        <v>272</v>
      </c>
      <c r="G5" s="40" t="str">
        <f>": "&amp;Input!D18</f>
        <v>: 2018-2019</v>
      </c>
    </row>
    <row r="6" spans="1:8">
      <c r="A6" s="40" t="s">
        <v>2</v>
      </c>
      <c r="B6" s="50" t="str">
        <f>": "&amp;Input!D16</f>
        <v>: Art &amp; Craft</v>
      </c>
      <c r="E6" s="40"/>
    </row>
    <row r="7" spans="1:8">
      <c r="A7" s="40" t="s">
        <v>3</v>
      </c>
      <c r="B7" s="50" t="str">
        <f>": "&amp;Input!D15</f>
        <v>: Rosy Fernandez</v>
      </c>
      <c r="E7" s="40"/>
    </row>
    <row r="8" spans="1:8">
      <c r="A8" s="40"/>
      <c r="B8" s="40"/>
      <c r="C8" s="40"/>
      <c r="D8" s="40"/>
      <c r="E8" s="40"/>
      <c r="F8" s="40"/>
      <c r="G8" s="40"/>
    </row>
    <row r="9" spans="1:8" ht="30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>
      <c r="A10" s="42">
        <v>1</v>
      </c>
      <c r="B10" s="43" t="str">
        <f>Input!B25</f>
        <v>BERTRAND KEVIN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>
      <c r="A11" s="42">
        <v>2</v>
      </c>
      <c r="B11" s="43" t="str">
        <f>Input!B26</f>
        <v>CHERYL WENDELIN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>
      <c r="A12" s="42">
        <v>3</v>
      </c>
      <c r="B12" s="43" t="str">
        <f>Input!B27</f>
        <v>CHRISTOPHER ADRIAN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>
      <c r="A13" s="42">
        <v>4</v>
      </c>
      <c r="B13" s="43" t="str">
        <f>Input!B28</f>
        <v>DARRELL ADRIEL NEHEMIA TOMPUNU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>
      <c r="A14" s="42">
        <v>5</v>
      </c>
      <c r="B14" s="43" t="str">
        <f>Input!B29</f>
        <v>EVELINE NATHANIA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>
      <c r="A15" s="42">
        <v>6</v>
      </c>
      <c r="B15" s="43" t="str">
        <f>Input!B30</f>
        <v>GIACINTA AMARYLLIS CRYSTAL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>
      <c r="A16" s="42">
        <v>7</v>
      </c>
      <c r="B16" s="43" t="str">
        <f>Input!B31</f>
        <v>GRESIA</v>
      </c>
      <c r="C16" s="42">
        <f>'Term 1'!M17</f>
        <v>88.05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>
      <c r="A17" s="42">
        <v>8</v>
      </c>
      <c r="B17" s="43" t="str">
        <f>Input!B32</f>
        <v>JEREMIAH SUNNAWA SINGGIH</v>
      </c>
      <c r="C17" s="42">
        <f>'Term 1'!M18</f>
        <v>71.45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>
      <c r="A18" s="42">
        <v>9</v>
      </c>
      <c r="B18" s="43" t="str">
        <f>Input!B33</f>
        <v>JONATHAN SUHALIM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>
      <c r="A19" s="42">
        <v>10</v>
      </c>
      <c r="B19" s="43" t="str">
        <f>Input!B34</f>
        <v>KARINA TANDIAN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>
      <c r="A20" s="42">
        <v>11</v>
      </c>
      <c r="B20" s="43" t="str">
        <f>Input!B35</f>
        <v>KEZIA WINATA</v>
      </c>
      <c r="C20" s="42">
        <f>'Term 1'!M21</f>
        <v>88.35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>
      <c r="A21" s="42">
        <v>12</v>
      </c>
      <c r="B21" s="43" t="str">
        <f>Input!B36</f>
        <v>KIM YUN 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>
      <c r="A22" s="42">
        <v>13</v>
      </c>
      <c r="B22" s="43" t="str">
        <f>Input!B37</f>
        <v>MARIA MARCELLA CHASPURI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>
      <c r="A23" s="42">
        <v>14</v>
      </c>
      <c r="B23" s="43" t="str">
        <f>Input!B38</f>
        <v>NELSEN GABRIEL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>
      <c r="A24" s="42">
        <v>15</v>
      </c>
      <c r="B24" s="43" t="str">
        <f>Input!B39</f>
        <v>NICHOLAS MIKO</v>
      </c>
      <c r="C24" s="42">
        <f>'Term 1'!M25</f>
        <v>75.05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>
      <c r="A25" s="42">
        <v>16</v>
      </c>
      <c r="B25" s="43" t="str">
        <f>Input!B40</f>
        <v xml:space="preserve">RAFAEL PASHA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>
      <c r="A26" s="42">
        <v>17</v>
      </c>
      <c r="B26" s="43" t="str">
        <f>Input!B41</f>
        <v>RAHEL SAPUTRA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>
      <c r="A27" s="42">
        <v>18</v>
      </c>
      <c r="B27" s="43" t="str">
        <f>Input!B42</f>
        <v>RICHARD EMMANUEL HARYANTOPUTRA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>
      <c r="A28" s="42">
        <v>19</v>
      </c>
      <c r="B28" s="43" t="str">
        <f>Input!B43</f>
        <v>WILMA PABHASIRINEI</v>
      </c>
      <c r="C28" s="42">
        <f>'Term 1'!M29</f>
        <v>88.45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>
      <c r="A29" s="42">
        <v>20</v>
      </c>
      <c r="B29" s="43" t="str">
        <f>Input!B44</f>
        <v>YEREMIA BUDI KURNIAWAN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>
      <c r="A30" s="42">
        <v>21</v>
      </c>
      <c r="B30" s="43" t="str">
        <f>Input!B45</f>
        <v>YOSIA ANUGRAH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>
      <c r="F36" s="39" t="s">
        <v>268</v>
      </c>
      <c r="G36" s="88">
        <f ca="1">NOW()</f>
        <v>43371.496810648146</v>
      </c>
      <c r="H36" s="88"/>
      <c r="I36" s="88"/>
    </row>
    <row r="37" spans="1:9">
      <c r="G37" s="44" t="s">
        <v>9</v>
      </c>
    </row>
    <row r="40" spans="1:9">
      <c r="G40" s="44" t="str">
        <f>Input!D15</f>
        <v>Rosy Fernandez</v>
      </c>
    </row>
    <row r="41" spans="1:9">
      <c r="B41" s="65"/>
    </row>
    <row r="42" spans="1:9">
      <c r="B42" s="65"/>
    </row>
    <row r="43" spans="1:9">
      <c r="B43" s="65"/>
    </row>
    <row r="44" spans="1:9">
      <c r="B44" s="65"/>
    </row>
    <row r="45" spans="1:9">
      <c r="B45" s="65"/>
    </row>
    <row r="46" spans="1:9">
      <c r="B46" s="65"/>
    </row>
    <row r="47" spans="1:9">
      <c r="B47" s="65"/>
    </row>
    <row r="48" spans="1:9">
      <c r="B48" s="65"/>
    </row>
    <row r="49" spans="2:2">
      <c r="B49" s="65"/>
    </row>
    <row r="50" spans="2:2">
      <c r="B50" s="65"/>
    </row>
    <row r="51" spans="2:2">
      <c r="B51" s="65"/>
    </row>
    <row r="52" spans="2:2">
      <c r="B52" s="65"/>
    </row>
    <row r="53" spans="2:2">
      <c r="B53" s="65"/>
    </row>
    <row r="54" spans="2:2">
      <c r="B54" s="65"/>
    </row>
    <row r="55" spans="2:2">
      <c r="B55" s="65"/>
    </row>
    <row r="56" spans="2:2">
      <c r="B56" s="65"/>
    </row>
    <row r="57" spans="2:2">
      <c r="B57" s="65"/>
    </row>
    <row r="58" spans="2:2">
      <c r="B58" s="65"/>
    </row>
    <row r="59" spans="2:2">
      <c r="B59" s="65"/>
    </row>
    <row r="60" spans="2:2">
      <c r="B60" s="65"/>
    </row>
    <row r="61" spans="2:2">
      <c r="B61" s="65"/>
    </row>
    <row r="62" spans="2:2">
      <c r="B62" s="65"/>
    </row>
    <row r="63" spans="2:2">
      <c r="B63" s="65"/>
    </row>
    <row r="64" spans="2:2">
      <c r="B64" s="65"/>
    </row>
    <row r="65" spans="2:2">
      <c r="B65" s="65"/>
    </row>
    <row r="66" spans="2:2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2018-09-28T04:55:28Z</dcterms:modified>
</cp:coreProperties>
</file>