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48" windowWidth="15396" windowHeight="4236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V71" i="1" l="1"/>
  <c r="U71" i="1"/>
  <c r="T71" i="1"/>
  <c r="V70" i="1"/>
  <c r="U70" i="1"/>
  <c r="T70" i="1"/>
  <c r="V69" i="1"/>
  <c r="U69" i="1"/>
  <c r="T69" i="1"/>
  <c r="AA68" i="1"/>
  <c r="Z68" i="1"/>
  <c r="Y68" i="1"/>
  <c r="V68" i="1"/>
  <c r="U68" i="1"/>
  <c r="T68" i="1"/>
  <c r="AA67" i="1"/>
  <c r="Z67" i="1"/>
  <c r="Y67" i="1"/>
  <c r="V67" i="1"/>
  <c r="U67" i="1"/>
  <c r="T67" i="1"/>
  <c r="Q67" i="1"/>
  <c r="P67" i="1"/>
  <c r="O67" i="1"/>
  <c r="AA66" i="1"/>
  <c r="Z66" i="1"/>
  <c r="Y66" i="1"/>
  <c r="V66" i="1"/>
  <c r="U66" i="1"/>
  <c r="T66" i="1"/>
  <c r="Q66" i="1"/>
  <c r="P66" i="1"/>
  <c r="O66" i="1"/>
  <c r="AA65" i="1"/>
  <c r="Z65" i="1"/>
  <c r="Y65" i="1"/>
  <c r="V65" i="1"/>
  <c r="U65" i="1"/>
  <c r="T65" i="1"/>
  <c r="Q65" i="1"/>
  <c r="P65" i="1"/>
  <c r="O65" i="1"/>
  <c r="AA64" i="1"/>
  <c r="Z64" i="1"/>
  <c r="Y64" i="1"/>
  <c r="V64" i="1"/>
  <c r="U64" i="1"/>
  <c r="T64" i="1"/>
  <c r="Q64" i="1"/>
  <c r="P64" i="1"/>
  <c r="O64" i="1"/>
  <c r="AA63" i="1"/>
  <c r="Z63" i="1"/>
  <c r="Y63" i="1"/>
  <c r="X63" i="1"/>
  <c r="V63" i="1"/>
  <c r="U63" i="1"/>
  <c r="T63" i="1"/>
  <c r="Q63" i="1"/>
  <c r="P63" i="1"/>
  <c r="O63" i="1"/>
  <c r="X62" i="1"/>
  <c r="V62" i="1"/>
  <c r="U62" i="1"/>
  <c r="T62" i="1"/>
  <c r="Q62" i="1"/>
  <c r="P62" i="1"/>
  <c r="O62" i="1"/>
  <c r="N62" i="1"/>
  <c r="G62" i="1"/>
  <c r="F62" i="1"/>
  <c r="E62" i="1"/>
  <c r="AA61" i="1"/>
  <c r="Z61" i="1"/>
  <c r="Y61" i="1"/>
  <c r="V61" i="1"/>
  <c r="U61" i="1"/>
  <c r="T61" i="1"/>
  <c r="N61" i="1"/>
  <c r="G61" i="1"/>
  <c r="F61" i="1"/>
  <c r="E61" i="1"/>
  <c r="AA60" i="1"/>
  <c r="Z60" i="1"/>
  <c r="Y60" i="1"/>
  <c r="V60" i="1"/>
  <c r="U60" i="1"/>
  <c r="T60" i="1"/>
  <c r="Q60" i="1"/>
  <c r="P60" i="1"/>
  <c r="O60" i="1"/>
  <c r="G60" i="1"/>
  <c r="F60" i="1"/>
  <c r="E60" i="1"/>
  <c r="AA59" i="1"/>
  <c r="Z59" i="1"/>
  <c r="Y59" i="1"/>
  <c r="V59" i="1"/>
  <c r="U59" i="1"/>
  <c r="T59" i="1"/>
  <c r="Q59" i="1"/>
  <c r="P59" i="1"/>
  <c r="O59" i="1"/>
  <c r="G59" i="1"/>
  <c r="F59" i="1"/>
  <c r="E59" i="1"/>
  <c r="AA58" i="1"/>
  <c r="Z58" i="1"/>
  <c r="Y58" i="1"/>
  <c r="V58" i="1"/>
  <c r="U58" i="1"/>
  <c r="T58" i="1"/>
  <c r="Q58" i="1"/>
  <c r="P58" i="1"/>
  <c r="O58" i="1"/>
  <c r="G58" i="1"/>
  <c r="F58" i="1"/>
  <c r="E58" i="1"/>
  <c r="AA57" i="1"/>
  <c r="Z57" i="1"/>
  <c r="Y57" i="1"/>
  <c r="V57" i="1"/>
  <c r="U57" i="1"/>
  <c r="T57" i="1"/>
  <c r="Q57" i="1"/>
  <c r="P57" i="1"/>
  <c r="O57" i="1"/>
  <c r="G57" i="1"/>
  <c r="F57" i="1"/>
  <c r="E57" i="1"/>
  <c r="B57" i="1"/>
  <c r="A57" i="1"/>
  <c r="AA56" i="1"/>
  <c r="Z56" i="1"/>
  <c r="Y56" i="1"/>
  <c r="V56" i="1"/>
  <c r="U56" i="1"/>
  <c r="T56" i="1"/>
  <c r="Q56" i="1"/>
  <c r="P56" i="1"/>
  <c r="O56" i="1"/>
  <c r="N56" i="1"/>
  <c r="G56" i="1"/>
  <c r="F56" i="1"/>
  <c r="E56" i="1"/>
  <c r="B56" i="1"/>
  <c r="AA55" i="1"/>
  <c r="Z55" i="1"/>
  <c r="Y55" i="1"/>
  <c r="V55" i="1"/>
  <c r="U55" i="1"/>
  <c r="T55" i="1"/>
  <c r="N55" i="1"/>
  <c r="G55" i="1"/>
  <c r="F55" i="1"/>
  <c r="E55" i="1"/>
  <c r="D55" i="1"/>
  <c r="B55" i="1"/>
  <c r="AA54" i="1"/>
  <c r="Z54" i="1"/>
  <c r="Y54" i="1"/>
  <c r="V54" i="1"/>
  <c r="U54" i="1"/>
  <c r="T54" i="1"/>
  <c r="Q54" i="1"/>
  <c r="P54" i="1"/>
  <c r="O54" i="1"/>
  <c r="D54" i="1"/>
  <c r="B54" i="1"/>
  <c r="AA53" i="1"/>
  <c r="Z53" i="1"/>
  <c r="Y53" i="1"/>
  <c r="V53" i="1"/>
  <c r="U53" i="1"/>
  <c r="T53" i="1"/>
  <c r="Q53" i="1"/>
  <c r="P53" i="1"/>
  <c r="O53" i="1"/>
  <c r="G53" i="1"/>
  <c r="F53" i="1"/>
  <c r="E53" i="1"/>
  <c r="B53" i="1"/>
  <c r="AA52" i="1"/>
  <c r="Z52" i="1"/>
  <c r="Y52" i="1"/>
  <c r="V52" i="1"/>
  <c r="U52" i="1"/>
  <c r="T52" i="1"/>
  <c r="Q52" i="1"/>
  <c r="P52" i="1"/>
  <c r="O52" i="1"/>
  <c r="L52" i="1"/>
  <c r="K52" i="1"/>
  <c r="J52" i="1"/>
  <c r="G52" i="1"/>
  <c r="F52" i="1"/>
  <c r="E52" i="1"/>
  <c r="B52" i="1"/>
  <c r="AA51" i="1"/>
  <c r="Z51" i="1"/>
  <c r="Y51" i="1"/>
  <c r="X51" i="1"/>
  <c r="V51" i="1"/>
  <c r="U51" i="1"/>
  <c r="T51" i="1"/>
  <c r="Q51" i="1"/>
  <c r="P51" i="1"/>
  <c r="O51" i="1"/>
  <c r="L51" i="1"/>
  <c r="K51" i="1"/>
  <c r="J51" i="1"/>
  <c r="G51" i="1"/>
  <c r="F51" i="1"/>
  <c r="E51" i="1"/>
  <c r="B51" i="1"/>
  <c r="X50" i="1"/>
  <c r="A56" i="1" s="1"/>
  <c r="V50" i="1"/>
  <c r="U50" i="1"/>
  <c r="T50" i="1"/>
  <c r="Q50" i="1"/>
  <c r="P50" i="1"/>
  <c r="O50" i="1"/>
  <c r="L50" i="1"/>
  <c r="K50" i="1"/>
  <c r="J50" i="1"/>
  <c r="G50" i="1"/>
  <c r="F50" i="1"/>
  <c r="E50" i="1"/>
  <c r="B50" i="1"/>
  <c r="AA49" i="1"/>
  <c r="Z49" i="1"/>
  <c r="Y49" i="1"/>
  <c r="V49" i="1"/>
  <c r="U49" i="1"/>
  <c r="T49" i="1"/>
  <c r="Q49" i="1"/>
  <c r="P49" i="1"/>
  <c r="O49" i="1"/>
  <c r="L49" i="1"/>
  <c r="K49" i="1"/>
  <c r="J49" i="1"/>
  <c r="G49" i="1"/>
  <c r="F49" i="1"/>
  <c r="E49" i="1"/>
  <c r="B49" i="1"/>
  <c r="AA48" i="1"/>
  <c r="Z48" i="1"/>
  <c r="Y48" i="1"/>
  <c r="V48" i="1"/>
  <c r="U48" i="1"/>
  <c r="T48" i="1"/>
  <c r="Q48" i="1"/>
  <c r="P48" i="1"/>
  <c r="O48" i="1"/>
  <c r="L48" i="1"/>
  <c r="K48" i="1"/>
  <c r="J48" i="1"/>
  <c r="G48" i="1"/>
  <c r="F48" i="1"/>
  <c r="E48" i="1"/>
  <c r="B48" i="1"/>
  <c r="AA47" i="1"/>
  <c r="Z47" i="1"/>
  <c r="Y47" i="1"/>
  <c r="X47" i="1"/>
  <c r="V47" i="1"/>
  <c r="U47" i="1"/>
  <c r="T47" i="1"/>
  <c r="Q47" i="1"/>
  <c r="P47" i="1"/>
  <c r="O47" i="1"/>
  <c r="L47" i="1"/>
  <c r="K47" i="1"/>
  <c r="J47" i="1"/>
  <c r="G47" i="1"/>
  <c r="F47" i="1"/>
  <c r="E47" i="1"/>
  <c r="B47" i="1"/>
  <c r="X46" i="1"/>
  <c r="A55" i="1" s="1"/>
  <c r="V46" i="1"/>
  <c r="U46" i="1"/>
  <c r="T46" i="1"/>
  <c r="Q46" i="1"/>
  <c r="P46" i="1"/>
  <c r="O46" i="1"/>
  <c r="L46" i="1"/>
  <c r="K46" i="1"/>
  <c r="J46" i="1"/>
  <c r="G46" i="1"/>
  <c r="F46" i="1"/>
  <c r="E46" i="1"/>
  <c r="B46" i="1"/>
  <c r="AA45" i="1"/>
  <c r="Z45" i="1"/>
  <c r="Y45" i="1"/>
  <c r="V45" i="1"/>
  <c r="U45" i="1"/>
  <c r="T45" i="1"/>
  <c r="Q45" i="1"/>
  <c r="P45" i="1"/>
  <c r="O45" i="1"/>
  <c r="L45" i="1"/>
  <c r="K45" i="1"/>
  <c r="J45" i="1"/>
  <c r="G45" i="1"/>
  <c r="F45" i="1"/>
  <c r="E45" i="1"/>
  <c r="B45" i="1"/>
  <c r="A45" i="1"/>
  <c r="AA44" i="1"/>
  <c r="Z44" i="1"/>
  <c r="Y44" i="1"/>
  <c r="V44" i="1"/>
  <c r="U44" i="1"/>
  <c r="T44" i="1"/>
  <c r="Q44" i="1"/>
  <c r="P44" i="1"/>
  <c r="O44" i="1"/>
  <c r="L44" i="1"/>
  <c r="K44" i="1"/>
  <c r="J44" i="1"/>
  <c r="G44" i="1"/>
  <c r="F44" i="1"/>
  <c r="E44" i="1"/>
  <c r="B44" i="1"/>
  <c r="A44" i="1"/>
  <c r="AA43" i="1"/>
  <c r="Z43" i="1"/>
  <c r="Y43" i="1"/>
  <c r="V43" i="1"/>
  <c r="U43" i="1"/>
  <c r="T43" i="1"/>
  <c r="Q43" i="1"/>
  <c r="P43" i="1"/>
  <c r="O43" i="1"/>
  <c r="L43" i="1"/>
  <c r="K43" i="1"/>
  <c r="J43" i="1"/>
  <c r="G43" i="1"/>
  <c r="F43" i="1"/>
  <c r="E43" i="1"/>
  <c r="D43" i="1"/>
  <c r="B43" i="1"/>
  <c r="AA42" i="1"/>
  <c r="Z42" i="1"/>
  <c r="Y42" i="1"/>
  <c r="V42" i="1"/>
  <c r="U42" i="1"/>
  <c r="T42" i="1"/>
  <c r="S42" i="1"/>
  <c r="Q42" i="1"/>
  <c r="P42" i="1"/>
  <c r="O42" i="1"/>
  <c r="L42" i="1"/>
  <c r="K42" i="1"/>
  <c r="J42" i="1"/>
  <c r="D42" i="1"/>
  <c r="B42" i="1"/>
  <c r="AA41" i="1"/>
  <c r="Z41" i="1"/>
  <c r="Y41" i="1"/>
  <c r="S41" i="1"/>
  <c r="A49" i="1" s="1"/>
  <c r="Q41" i="1"/>
  <c r="P41" i="1"/>
  <c r="O41" i="1"/>
  <c r="N41" i="1"/>
  <c r="L41" i="1"/>
  <c r="K41" i="1"/>
  <c r="J41" i="1"/>
  <c r="G41" i="1"/>
  <c r="F41" i="1"/>
  <c r="E41" i="1"/>
  <c r="B41" i="1"/>
  <c r="AA40" i="1"/>
  <c r="Z40" i="1"/>
  <c r="Y40" i="1"/>
  <c r="V40" i="1"/>
  <c r="U40" i="1"/>
  <c r="T40" i="1"/>
  <c r="N40" i="1"/>
  <c r="A43" i="1" s="1"/>
  <c r="L40" i="1"/>
  <c r="K40" i="1"/>
  <c r="J40" i="1"/>
  <c r="G40" i="1"/>
  <c r="F40" i="1"/>
  <c r="E40" i="1"/>
  <c r="B40" i="1"/>
  <c r="AA39" i="1"/>
  <c r="Z39" i="1"/>
  <c r="Y39" i="1"/>
  <c r="V39" i="1"/>
  <c r="U39" i="1"/>
  <c r="T39" i="1"/>
  <c r="Q39" i="1"/>
  <c r="P39" i="1"/>
  <c r="O39" i="1"/>
  <c r="L39" i="1"/>
  <c r="K39" i="1"/>
  <c r="J39" i="1"/>
  <c r="G39" i="1"/>
  <c r="F39" i="1"/>
  <c r="E39" i="1"/>
  <c r="AA38" i="1"/>
  <c r="Z38" i="1"/>
  <c r="Y38" i="1"/>
  <c r="V38" i="1"/>
  <c r="U38" i="1"/>
  <c r="T38" i="1"/>
  <c r="Q38" i="1"/>
  <c r="P38" i="1"/>
  <c r="O38" i="1"/>
  <c r="L38" i="1"/>
  <c r="K38" i="1"/>
  <c r="J38" i="1"/>
  <c r="G38" i="1"/>
  <c r="F38" i="1"/>
  <c r="E38" i="1"/>
  <c r="AA37" i="1"/>
  <c r="Z37" i="1"/>
  <c r="Y37" i="1"/>
  <c r="V37" i="1"/>
  <c r="U37" i="1"/>
  <c r="T37" i="1"/>
  <c r="Q37" i="1"/>
  <c r="P37" i="1"/>
  <c r="O37" i="1"/>
  <c r="L37" i="1"/>
  <c r="K37" i="1"/>
  <c r="J37" i="1"/>
  <c r="G37" i="1"/>
  <c r="F37" i="1"/>
  <c r="E37" i="1"/>
  <c r="B37" i="1"/>
  <c r="AA36" i="1"/>
  <c r="Z36" i="1"/>
  <c r="Y36" i="1"/>
  <c r="X36" i="1"/>
  <c r="V36" i="1"/>
  <c r="U36" i="1"/>
  <c r="T36" i="1"/>
  <c r="Q36" i="1"/>
  <c r="P36" i="1"/>
  <c r="O36" i="1"/>
  <c r="L36" i="1"/>
  <c r="K36" i="1"/>
  <c r="J36" i="1"/>
  <c r="I36" i="1"/>
  <c r="G36" i="1"/>
  <c r="F36" i="1"/>
  <c r="E36" i="1"/>
  <c r="B36" i="1"/>
  <c r="X35" i="1"/>
  <c r="A54" i="1" s="1"/>
  <c r="V35" i="1"/>
  <c r="U35" i="1"/>
  <c r="T35" i="1"/>
  <c r="S35" i="1"/>
  <c r="Q35" i="1"/>
  <c r="P35" i="1"/>
  <c r="O35" i="1"/>
  <c r="I35" i="1"/>
  <c r="A37" i="1" s="1"/>
  <c r="G35" i="1"/>
  <c r="F35" i="1"/>
  <c r="E35" i="1"/>
  <c r="B35" i="1"/>
  <c r="AA34" i="1"/>
  <c r="Z34" i="1"/>
  <c r="Y34" i="1"/>
  <c r="S34" i="1"/>
  <c r="A48" i="1" s="1"/>
  <c r="Q34" i="1"/>
  <c r="P34" i="1"/>
  <c r="O34" i="1"/>
  <c r="L34" i="1"/>
  <c r="K34" i="1"/>
  <c r="J34" i="1"/>
  <c r="G34" i="1"/>
  <c r="F34" i="1"/>
  <c r="E34" i="1"/>
  <c r="B34" i="1"/>
  <c r="AA33" i="1"/>
  <c r="Z33" i="1"/>
  <c r="Y33" i="1"/>
  <c r="V33" i="1"/>
  <c r="U33" i="1"/>
  <c r="T33" i="1"/>
  <c r="Q33" i="1"/>
  <c r="P33" i="1"/>
  <c r="O33" i="1"/>
  <c r="L33" i="1"/>
  <c r="K33" i="1"/>
  <c r="J33" i="1"/>
  <c r="G33" i="1"/>
  <c r="F33" i="1"/>
  <c r="E33" i="1"/>
  <c r="B33" i="1"/>
  <c r="A33" i="1"/>
  <c r="AA32" i="1"/>
  <c r="Z32" i="1"/>
  <c r="Y32" i="1"/>
  <c r="X32" i="1"/>
  <c r="V32" i="1"/>
  <c r="U32" i="1"/>
  <c r="T32" i="1"/>
  <c r="Q32" i="1"/>
  <c r="P32" i="1"/>
  <c r="O32" i="1"/>
  <c r="L32" i="1"/>
  <c r="K32" i="1"/>
  <c r="J32" i="1"/>
  <c r="G32" i="1"/>
  <c r="F32" i="1"/>
  <c r="E32" i="1"/>
  <c r="B32" i="1"/>
  <c r="A32" i="1"/>
  <c r="X31" i="1"/>
  <c r="A53" i="1" s="1"/>
  <c r="V31" i="1"/>
  <c r="U31" i="1"/>
  <c r="T31" i="1"/>
  <c r="Q31" i="1"/>
  <c r="P31" i="1"/>
  <c r="O31" i="1"/>
  <c r="L31" i="1"/>
  <c r="K31" i="1"/>
  <c r="J31" i="1"/>
  <c r="G31" i="1"/>
  <c r="F31" i="1"/>
  <c r="E31" i="1"/>
  <c r="B31" i="1"/>
  <c r="AA30" i="1"/>
  <c r="Z30" i="1"/>
  <c r="Y30" i="1"/>
  <c r="V30" i="1"/>
  <c r="U30" i="1"/>
  <c r="T30" i="1"/>
  <c r="Q30" i="1"/>
  <c r="P30" i="1"/>
  <c r="O30" i="1"/>
  <c r="L30" i="1"/>
  <c r="K30" i="1"/>
  <c r="J30" i="1"/>
  <c r="G30" i="1"/>
  <c r="F30" i="1"/>
  <c r="E30" i="1"/>
  <c r="B30" i="1"/>
  <c r="AA29" i="1"/>
  <c r="Z29" i="1"/>
  <c r="Y29" i="1"/>
  <c r="V29" i="1"/>
  <c r="U29" i="1"/>
  <c r="T29" i="1"/>
  <c r="Q29" i="1"/>
  <c r="P29" i="1"/>
  <c r="O29" i="1"/>
  <c r="L29" i="1"/>
  <c r="K29" i="1"/>
  <c r="J29" i="1"/>
  <c r="I29" i="1"/>
  <c r="G29" i="1"/>
  <c r="F29" i="1"/>
  <c r="E29" i="1"/>
  <c r="B29" i="1"/>
  <c r="AA28" i="1"/>
  <c r="Z28" i="1"/>
  <c r="Y28" i="1"/>
  <c r="V28" i="1"/>
  <c r="U28" i="1"/>
  <c r="T28" i="1"/>
  <c r="Q28" i="1"/>
  <c r="P28" i="1"/>
  <c r="O28" i="1"/>
  <c r="I28" i="1"/>
  <c r="A36" i="1" s="1"/>
  <c r="G28" i="1"/>
  <c r="F28" i="1"/>
  <c r="E28" i="1"/>
  <c r="AA27" i="1"/>
  <c r="Z27" i="1"/>
  <c r="Y27" i="1"/>
  <c r="V27" i="1"/>
  <c r="U27" i="1"/>
  <c r="T27" i="1"/>
  <c r="Q27" i="1"/>
  <c r="P27" i="1"/>
  <c r="O27" i="1"/>
  <c r="N27" i="1"/>
  <c r="L27" i="1"/>
  <c r="K27" i="1"/>
  <c r="J27" i="1"/>
  <c r="G27" i="1"/>
  <c r="F27" i="1"/>
  <c r="E27" i="1"/>
  <c r="AA26" i="1"/>
  <c r="Z26" i="1"/>
  <c r="Y26" i="1"/>
  <c r="V26" i="1"/>
  <c r="U26" i="1"/>
  <c r="T26" i="1"/>
  <c r="N26" i="1"/>
  <c r="A42" i="1" s="1"/>
  <c r="L26" i="1"/>
  <c r="K26" i="1"/>
  <c r="J26" i="1"/>
  <c r="G26" i="1"/>
  <c r="F26" i="1"/>
  <c r="E26" i="1"/>
  <c r="B26" i="1"/>
  <c r="AA25" i="1"/>
  <c r="Z25" i="1"/>
  <c r="Y25" i="1"/>
  <c r="V25" i="1"/>
  <c r="U25" i="1"/>
  <c r="T25" i="1"/>
  <c r="Q25" i="1"/>
  <c r="P25" i="1"/>
  <c r="O25" i="1"/>
  <c r="L25" i="1"/>
  <c r="K25" i="1"/>
  <c r="J25" i="1"/>
  <c r="G25" i="1"/>
  <c r="F25" i="1"/>
  <c r="E25" i="1"/>
  <c r="B25" i="1"/>
  <c r="AA24" i="1"/>
  <c r="Z24" i="1"/>
  <c r="Y24" i="1"/>
  <c r="X24" i="1"/>
  <c r="V24" i="1"/>
  <c r="U24" i="1"/>
  <c r="T24" i="1"/>
  <c r="Q24" i="1"/>
  <c r="P24" i="1"/>
  <c r="O24" i="1"/>
  <c r="L24" i="1"/>
  <c r="K24" i="1"/>
  <c r="J24" i="1"/>
  <c r="G24" i="1"/>
  <c r="F24" i="1"/>
  <c r="E24" i="1"/>
  <c r="B24" i="1"/>
  <c r="X23" i="1"/>
  <c r="A52" i="1" s="1"/>
  <c r="V23" i="1"/>
  <c r="U23" i="1"/>
  <c r="T23" i="1"/>
  <c r="Q23" i="1"/>
  <c r="P23" i="1"/>
  <c r="O23" i="1"/>
  <c r="L23" i="1"/>
  <c r="K23" i="1"/>
  <c r="J23" i="1"/>
  <c r="G23" i="1"/>
  <c r="F23" i="1"/>
  <c r="E23" i="1"/>
  <c r="B23" i="1"/>
  <c r="AA22" i="1"/>
  <c r="Z22" i="1"/>
  <c r="Y22" i="1"/>
  <c r="V22" i="1"/>
  <c r="U22" i="1"/>
  <c r="T22" i="1"/>
  <c r="Q22" i="1"/>
  <c r="P22" i="1"/>
  <c r="O22" i="1"/>
  <c r="L22" i="1"/>
  <c r="K22" i="1"/>
  <c r="J22" i="1"/>
  <c r="G22" i="1"/>
  <c r="F22" i="1"/>
  <c r="E22" i="1"/>
  <c r="B22" i="1"/>
  <c r="AA21" i="1"/>
  <c r="Z21" i="1"/>
  <c r="Y21" i="1"/>
  <c r="V21" i="1"/>
  <c r="U21" i="1"/>
  <c r="T21" i="1"/>
  <c r="Q21" i="1"/>
  <c r="P21" i="1"/>
  <c r="O21" i="1"/>
  <c r="L21" i="1"/>
  <c r="K21" i="1"/>
  <c r="J21" i="1"/>
  <c r="G21" i="1"/>
  <c r="F21" i="1"/>
  <c r="E21" i="1"/>
  <c r="B21" i="1"/>
  <c r="AA20" i="1"/>
  <c r="Z20" i="1"/>
  <c r="Y20" i="1"/>
  <c r="V20" i="1"/>
  <c r="U20" i="1"/>
  <c r="T20" i="1"/>
  <c r="Q20" i="1"/>
  <c r="P20" i="1"/>
  <c r="O20" i="1"/>
  <c r="L20" i="1"/>
  <c r="K20" i="1"/>
  <c r="J20" i="1"/>
  <c r="G20" i="1"/>
  <c r="F20" i="1"/>
  <c r="E20" i="1"/>
  <c r="D20" i="1"/>
  <c r="B20" i="1"/>
  <c r="AA19" i="1"/>
  <c r="Z19" i="1"/>
  <c r="Y19" i="1"/>
  <c r="V19" i="1"/>
  <c r="U19" i="1"/>
  <c r="T19" i="1"/>
  <c r="Q19" i="1"/>
  <c r="P19" i="1"/>
  <c r="O19" i="1"/>
  <c r="L19" i="1"/>
  <c r="K19" i="1"/>
  <c r="J19" i="1"/>
  <c r="D19" i="1"/>
  <c r="A31" i="1" s="1"/>
  <c r="AA18" i="1"/>
  <c r="Z18" i="1"/>
  <c r="Y18" i="1"/>
  <c r="V18" i="1"/>
  <c r="U18" i="1"/>
  <c r="T18" i="1"/>
  <c r="Q18" i="1"/>
  <c r="P18" i="1"/>
  <c r="O18" i="1"/>
  <c r="L18" i="1"/>
  <c r="K18" i="1"/>
  <c r="J18" i="1"/>
  <c r="I18" i="1"/>
  <c r="G18" i="1"/>
  <c r="F18" i="1"/>
  <c r="E18" i="1"/>
  <c r="AA17" i="1"/>
  <c r="Z17" i="1"/>
  <c r="Y17" i="1"/>
  <c r="V17" i="1"/>
  <c r="U17" i="1"/>
  <c r="T17" i="1"/>
  <c r="Q17" i="1"/>
  <c r="P17" i="1"/>
  <c r="O17" i="1"/>
  <c r="I17" i="1"/>
  <c r="A35" i="1" s="1"/>
  <c r="G17" i="1"/>
  <c r="F17" i="1"/>
  <c r="E17" i="1"/>
  <c r="B17" i="1"/>
  <c r="AA16" i="1"/>
  <c r="Z16" i="1"/>
  <c r="Y16" i="1"/>
  <c r="V16" i="1"/>
  <c r="U16" i="1"/>
  <c r="T16" i="1"/>
  <c r="S16" i="1"/>
  <c r="Q16" i="1"/>
  <c r="P16" i="1"/>
  <c r="O16" i="1"/>
  <c r="N16" i="1"/>
  <c r="L16" i="1"/>
  <c r="K16" i="1"/>
  <c r="J16" i="1"/>
  <c r="G16" i="1"/>
  <c r="F16" i="1"/>
  <c r="E16" i="1"/>
  <c r="B16" i="1"/>
  <c r="AA15" i="1"/>
  <c r="Z15" i="1"/>
  <c r="Y15" i="1"/>
  <c r="S15" i="1"/>
  <c r="A47" i="1" s="1"/>
  <c r="N15" i="1"/>
  <c r="A41" i="1" s="1"/>
  <c r="L15" i="1"/>
  <c r="K15" i="1"/>
  <c r="J15" i="1"/>
  <c r="G15" i="1"/>
  <c r="F15" i="1"/>
  <c r="E15" i="1"/>
  <c r="B15" i="1"/>
  <c r="AA14" i="1"/>
  <c r="Z14" i="1"/>
  <c r="Y14" i="1"/>
  <c r="V14" i="1"/>
  <c r="U14" i="1"/>
  <c r="T14" i="1"/>
  <c r="Q14" i="1"/>
  <c r="P14" i="1"/>
  <c r="O14" i="1"/>
  <c r="L14" i="1"/>
  <c r="K14" i="1"/>
  <c r="J14" i="1"/>
  <c r="G14" i="1"/>
  <c r="F14" i="1"/>
  <c r="E14" i="1"/>
  <c r="D14" i="1"/>
  <c r="B14" i="1"/>
  <c r="AA13" i="1"/>
  <c r="Z13" i="1"/>
  <c r="Y13" i="1"/>
  <c r="V13" i="1"/>
  <c r="U13" i="1"/>
  <c r="T13" i="1"/>
  <c r="Q13" i="1"/>
  <c r="P13" i="1"/>
  <c r="O13" i="1"/>
  <c r="L13" i="1"/>
  <c r="K13" i="1"/>
  <c r="J13" i="1"/>
  <c r="D13" i="1"/>
  <c r="A30" i="1" s="1"/>
  <c r="B13" i="1"/>
  <c r="AA12" i="1"/>
  <c r="Z12" i="1"/>
  <c r="Y12" i="1"/>
  <c r="V12" i="1"/>
  <c r="U12" i="1"/>
  <c r="T12" i="1"/>
  <c r="Q12" i="1"/>
  <c r="P12" i="1"/>
  <c r="O12" i="1"/>
  <c r="L12" i="1"/>
  <c r="K12" i="1"/>
  <c r="J12" i="1"/>
  <c r="G12" i="1"/>
  <c r="F12" i="1"/>
  <c r="E12" i="1"/>
  <c r="B12" i="1"/>
  <c r="AA11" i="1"/>
  <c r="Z11" i="1"/>
  <c r="Y11" i="1"/>
  <c r="V11" i="1"/>
  <c r="U11" i="1"/>
  <c r="T11" i="1"/>
  <c r="Q11" i="1"/>
  <c r="P11" i="1"/>
  <c r="O11" i="1"/>
  <c r="L11" i="1"/>
  <c r="K11" i="1"/>
  <c r="J11" i="1"/>
  <c r="G11" i="1"/>
  <c r="F11" i="1"/>
  <c r="E11" i="1"/>
  <c r="B11" i="1"/>
  <c r="AA10" i="1"/>
  <c r="Z10" i="1"/>
  <c r="Y10" i="1"/>
  <c r="V10" i="1"/>
  <c r="U10" i="1"/>
  <c r="T10" i="1"/>
  <c r="Q10" i="1"/>
  <c r="P10" i="1"/>
  <c r="O10" i="1"/>
  <c r="L10" i="1"/>
  <c r="K10" i="1"/>
  <c r="J10" i="1"/>
  <c r="G10" i="1"/>
  <c r="F10" i="1"/>
  <c r="E10" i="1"/>
  <c r="B10" i="1"/>
  <c r="AA9" i="1"/>
  <c r="Z9" i="1"/>
  <c r="Y9" i="1"/>
  <c r="X9" i="1"/>
  <c r="V9" i="1"/>
  <c r="U9" i="1"/>
  <c r="T9" i="1"/>
  <c r="Q9" i="1"/>
  <c r="P9" i="1"/>
  <c r="O9" i="1"/>
  <c r="L9" i="1"/>
  <c r="K9" i="1"/>
  <c r="J9" i="1"/>
  <c r="G9" i="1"/>
  <c r="F9" i="1"/>
  <c r="E9" i="1"/>
  <c r="X8" i="1"/>
  <c r="A51" i="1" s="1"/>
  <c r="V8" i="1"/>
  <c r="U8" i="1"/>
  <c r="T8" i="1"/>
  <c r="Q8" i="1"/>
  <c r="P8" i="1"/>
  <c r="O8" i="1"/>
  <c r="L8" i="1"/>
  <c r="K8" i="1"/>
  <c r="J8" i="1"/>
  <c r="G8" i="1"/>
  <c r="F8" i="1"/>
  <c r="E8" i="1"/>
  <c r="AA7" i="1"/>
  <c r="Z7" i="1"/>
  <c r="Y7" i="1"/>
  <c r="V7" i="1"/>
  <c r="U7" i="1"/>
  <c r="T7" i="1"/>
  <c r="Q7" i="1"/>
  <c r="P7" i="1"/>
  <c r="O7" i="1"/>
  <c r="L7" i="1"/>
  <c r="K7" i="1"/>
  <c r="J7" i="1"/>
  <c r="G7" i="1"/>
  <c r="F7" i="1"/>
  <c r="E7" i="1"/>
  <c r="AA6" i="1"/>
  <c r="Z6" i="1"/>
  <c r="Y6" i="1"/>
  <c r="V6" i="1"/>
  <c r="U6" i="1"/>
  <c r="T6" i="1"/>
  <c r="Q6" i="1"/>
  <c r="P6" i="1"/>
  <c r="O6" i="1"/>
  <c r="L6" i="1"/>
  <c r="K6" i="1"/>
  <c r="J6" i="1"/>
  <c r="G6" i="1"/>
  <c r="F6" i="1"/>
  <c r="E6" i="1"/>
  <c r="B6" i="1"/>
  <c r="AA5" i="1"/>
  <c r="Z5" i="1"/>
  <c r="Y5" i="1"/>
  <c r="V5" i="1"/>
  <c r="U5" i="1"/>
  <c r="T5" i="1"/>
  <c r="Q5" i="1"/>
  <c r="P5" i="1"/>
  <c r="O5" i="1"/>
  <c r="L5" i="1"/>
  <c r="K5" i="1"/>
  <c r="J5" i="1"/>
  <c r="G5" i="1"/>
  <c r="F5" i="1"/>
  <c r="E5" i="1"/>
  <c r="B5" i="1"/>
  <c r="AA4" i="1"/>
  <c r="Z4" i="1"/>
  <c r="Y4" i="1"/>
  <c r="X4" i="1"/>
  <c r="V4" i="1"/>
  <c r="U4" i="1"/>
  <c r="T4" i="1"/>
  <c r="S4" i="1"/>
  <c r="Q4" i="1"/>
  <c r="P4" i="1"/>
  <c r="O4" i="1"/>
  <c r="N4" i="1"/>
  <c r="L4" i="1"/>
  <c r="K4" i="1"/>
  <c r="J4" i="1"/>
  <c r="I4" i="1"/>
  <c r="G4" i="1"/>
  <c r="F4" i="1"/>
  <c r="E4" i="1"/>
  <c r="D4" i="1"/>
  <c r="X3" i="1"/>
  <c r="A50" i="1" s="1"/>
  <c r="S3" i="1"/>
  <c r="A46" i="1" s="1"/>
  <c r="N3" i="1"/>
  <c r="A40" i="1" s="1"/>
  <c r="I3" i="1"/>
  <c r="A34" i="1" s="1"/>
  <c r="D3" i="1"/>
  <c r="A29" i="1" s="1"/>
</calcChain>
</file>

<file path=xl/sharedStrings.xml><?xml version="1.0" encoding="utf-8"?>
<sst xmlns="http://schemas.openxmlformats.org/spreadsheetml/2006/main" count="33" uniqueCount="28">
  <si>
    <t>Activity Pins</t>
  </si>
  <si>
    <t>Elective Pins</t>
  </si>
  <si>
    <t>Awards</t>
  </si>
  <si>
    <t>Webelos Rank</t>
  </si>
  <si>
    <t>Arrow of Light</t>
  </si>
  <si>
    <t>Webelos Badge</t>
  </si>
  <si>
    <t>1.Active member of den for 3 months</t>
  </si>
  <si>
    <t>2a.Cast Iron Chef</t>
  </si>
  <si>
    <t>2b.Duty to God and You</t>
  </si>
  <si>
    <t>2c.First Responder</t>
  </si>
  <si>
    <t>2d.Stronger,Faster,Higher</t>
  </si>
  <si>
    <t>2e.Webelos Walkabout</t>
  </si>
  <si>
    <t>3.Complete two elective adventures:</t>
  </si>
  <si>
    <t>4.Parent's Guide &amp; Cyber Chip</t>
  </si>
  <si>
    <t>1.Active member of den for 6 months</t>
  </si>
  <si>
    <t>2a.Building a Better World</t>
  </si>
  <si>
    <t>2b.Camper</t>
  </si>
  <si>
    <t>2c.Duty to God in Action</t>
  </si>
  <si>
    <t>2d.Scouting Adventure</t>
  </si>
  <si>
    <t>3.Complete three elective adventures:</t>
  </si>
  <si>
    <t>Adventure Pins Summary</t>
  </si>
  <si>
    <t>Elective Pins Summary</t>
  </si>
  <si>
    <t>Key</t>
  </si>
  <si>
    <r>
      <t>C</t>
    </r>
    <r>
      <rPr>
        <sz val="10"/>
        <rFont val="Arial"/>
        <family val="2"/>
      </rPr>
      <t xml:space="preserve"> = Badge or Pin Complete</t>
    </r>
  </si>
  <si>
    <t># = Percent Badge or Pin Partially Complete</t>
  </si>
  <si>
    <r>
      <t>A</t>
    </r>
    <r>
      <rPr>
        <sz val="10"/>
        <rFont val="Arial"/>
        <family val="2"/>
      </rPr>
      <t xml:space="preserve"> = Individual Requirement Completed</t>
    </r>
  </si>
  <si>
    <r>
      <t>E</t>
    </r>
    <r>
      <rPr>
        <sz val="10"/>
        <rFont val="Arial"/>
        <family val="2"/>
      </rPr>
      <t xml:space="preserve"> = Individual Elective Completed</t>
    </r>
  </si>
  <si>
    <t>Scout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</si>
</sst>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Geneva"/>
    </font>
    <font>
      <sz val="9"/>
      <name val="Geneva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8" fillId="0" borderId="2" xfId="1" applyFont="1" applyBorder="1" applyAlignment="1" applyProtection="1">
      <alignment vertical="center"/>
    </xf>
    <xf numFmtId="0" fontId="8" fillId="0" borderId="2" xfId="1" applyBorder="1" applyAlignment="1" applyProtection="1">
      <alignment horizontal="center" vertical="center"/>
    </xf>
    <xf numFmtId="0" fontId="8" fillId="0" borderId="0" xfId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8" fillId="0" borderId="3" xfId="1" applyBorder="1" applyAlignment="1" applyProtection="1">
      <alignment vertical="center"/>
    </xf>
    <xf numFmtId="0" fontId="7" fillId="0" borderId="2" xfId="0" applyFont="1" applyBorder="1" applyAlignment="1">
      <alignment horizontal="center" vertical="center" textRotation="90"/>
    </xf>
    <xf numFmtId="0" fontId="8" fillId="0" borderId="3" xfId="1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8" fillId="0" borderId="2" xfId="2" applyBorder="1" applyAlignment="1" applyProtection="1">
      <alignment horizontal="center" vertical="center"/>
    </xf>
    <xf numFmtId="0" fontId="9" fillId="0" borderId="2" xfId="1" applyFont="1" applyBorder="1" applyAlignment="1" applyProtection="1">
      <alignment vertical="center"/>
    </xf>
    <xf numFmtId="0" fontId="2" fillId="2" borderId="4" xfId="0" applyFon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center" textRotation="90"/>
    </xf>
    <xf numFmtId="0" fontId="4" fillId="0" borderId="0" xfId="0" applyFont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/>
    </xf>
  </cellXfs>
  <cellStyles count="3">
    <cellStyle name="Normal" xfId="0" builtinId="0"/>
    <cellStyle name="Normal_ArrowOfLight" xfId="2"/>
    <cellStyle name="Normal_WebelosBadg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oy%20Scouts/Pack%2032/WebelosTracking2015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tendance"/>
      <sheetName val="Instructions"/>
      <sheetName val="Parent Contact Info"/>
      <sheetName val="Recharter"/>
      <sheetName val="WebelosBadge"/>
      <sheetName val="ArrowOfLight"/>
      <sheetName val="AdventurePins"/>
      <sheetName val="Electives"/>
      <sheetName val="Bobcat"/>
      <sheetName val="Summary"/>
      <sheetName val="Master"/>
      <sheetName val="Luke Droese"/>
      <sheetName val="Samuel Du"/>
      <sheetName val="Victor Li"/>
      <sheetName val="John  Mo"/>
      <sheetName val="Brain Zhang"/>
      <sheetName val="Michael Yao "/>
      <sheetName val="Rohan Uddaraju"/>
      <sheetName val="Sarthak Chitari"/>
      <sheetName val="Jason Liang"/>
      <sheetName val="Claron Wang"/>
      <sheetName val="Ian Kim"/>
      <sheetName val="Eddie Zhao"/>
      <sheetName val="Xinhua Fu"/>
      <sheetName val="Jason Ye"/>
    </sheetNames>
    <sheetDataSet>
      <sheetData sheetId="0"/>
      <sheetData sheetId="1"/>
      <sheetData sheetId="2"/>
      <sheetData sheetId="3"/>
      <sheetData sheetId="4">
        <row r="6">
          <cell r="F6" t="str">
            <v xml:space="preserve"> </v>
          </cell>
        </row>
        <row r="7">
          <cell r="F7" t="str">
            <v xml:space="preserve"> </v>
          </cell>
        </row>
        <row r="8">
          <cell r="F8" t="str">
            <v xml:space="preserve"> </v>
          </cell>
        </row>
        <row r="9">
          <cell r="F9" t="str">
            <v xml:space="preserve"> </v>
          </cell>
        </row>
        <row r="10">
          <cell r="F10" t="str">
            <v xml:space="preserve"> </v>
          </cell>
        </row>
        <row r="11">
          <cell r="F11" t="str">
            <v xml:space="preserve"> </v>
          </cell>
        </row>
        <row r="13">
          <cell r="F13" t="str">
            <v xml:space="preserve"> </v>
          </cell>
        </row>
      </sheetData>
      <sheetData sheetId="5">
        <row r="6">
          <cell r="F6" t="str">
            <v xml:space="preserve"> </v>
          </cell>
        </row>
        <row r="7">
          <cell r="F7" t="str">
            <v xml:space="preserve"> </v>
          </cell>
        </row>
        <row r="8">
          <cell r="F8" t="str">
            <v xml:space="preserve"> </v>
          </cell>
        </row>
        <row r="9">
          <cell r="F9" t="str">
            <v xml:space="preserve"> </v>
          </cell>
        </row>
        <row r="10">
          <cell r="F10" t="str">
            <v xml:space="preserve"> </v>
          </cell>
        </row>
        <row r="12">
          <cell r="F12">
            <v>0</v>
          </cell>
        </row>
      </sheetData>
      <sheetData sheetId="6">
        <row r="5">
          <cell r="C5" t="str">
            <v>Cast Iron Chef</v>
          </cell>
          <cell r="E5" t="str">
            <v>(Do All and one of 4)</v>
          </cell>
        </row>
        <row r="6">
          <cell r="B6">
            <v>1</v>
          </cell>
          <cell r="C6" t="str">
            <v>Build / Light / Extinguish fire</v>
          </cell>
        </row>
        <row r="7">
          <cell r="B7">
            <v>2</v>
          </cell>
          <cell r="C7" t="str">
            <v>Set nutrition goals and keep a journal</v>
          </cell>
        </row>
        <row r="8">
          <cell r="B8">
            <v>3</v>
          </cell>
          <cell r="C8" t="str">
            <v>Plan a menu and shop for it on a budget</v>
          </cell>
        </row>
        <row r="9">
          <cell r="B9" t="str">
            <v>4a</v>
          </cell>
          <cell r="C9" t="str">
            <v>Prepare a meal using a camp stove</v>
          </cell>
        </row>
        <row r="10">
          <cell r="B10" t="str">
            <v>4b</v>
          </cell>
          <cell r="C10" t="str">
            <v>Prepare a meal using a dutch oven</v>
          </cell>
        </row>
        <row r="11">
          <cell r="B11" t="str">
            <v>4c</v>
          </cell>
          <cell r="C11" t="str">
            <v>Prepare a meal using a box oven</v>
          </cell>
        </row>
        <row r="12">
          <cell r="B12" t="str">
            <v>4d</v>
          </cell>
          <cell r="C12" t="str">
            <v>Prepare a meal using a solar oven</v>
          </cell>
        </row>
        <row r="13">
          <cell r="B13" t="str">
            <v>4e</v>
          </cell>
          <cell r="C13" t="str">
            <v>Prepare a meal using a campfire</v>
          </cell>
        </row>
        <row r="14">
          <cell r="B14">
            <v>5</v>
          </cell>
          <cell r="C14" t="str">
            <v>Demo safe food practices</v>
          </cell>
        </row>
        <row r="15">
          <cell r="F15" t="str">
            <v xml:space="preserve"> </v>
          </cell>
        </row>
        <row r="16">
          <cell r="C16" t="str">
            <v>Duty to God and You</v>
          </cell>
          <cell r="E16" t="str">
            <v>(Do either requirement 1 OR three of 2)</v>
          </cell>
        </row>
        <row r="17">
          <cell r="B17">
            <v>1</v>
          </cell>
          <cell r="C17" t="str">
            <v>Earn religious emblem of faith</v>
          </cell>
        </row>
        <row r="18">
          <cell r="B18" t="str">
            <v>2a</v>
          </cell>
          <cell r="C18" t="str">
            <v>Plan/support/participate worship service</v>
          </cell>
        </row>
        <row r="19">
          <cell r="B19" t="str">
            <v>2b</v>
          </cell>
          <cell r="C19" t="str">
            <v>Review what learned about duty to God</v>
          </cell>
        </row>
        <row r="20">
          <cell r="B20" t="str">
            <v>2c</v>
          </cell>
          <cell r="C20" t="str">
            <v>Discuss how worship helps duty to God</v>
          </cell>
        </row>
        <row r="21">
          <cell r="B21" t="str">
            <v>2d</v>
          </cell>
          <cell r="C21" t="str">
            <v>Do one thing to be closer to God for 1 month</v>
          </cell>
        </row>
        <row r="22">
          <cell r="F22" t="str">
            <v xml:space="preserve"> </v>
          </cell>
        </row>
        <row r="23">
          <cell r="C23" t="str">
            <v>First Responder</v>
          </cell>
          <cell r="E23" t="str">
            <v>(Do All)</v>
          </cell>
        </row>
        <row r="24">
          <cell r="B24">
            <v>1</v>
          </cell>
          <cell r="C24" t="str">
            <v>What is first aid</v>
          </cell>
        </row>
        <row r="25">
          <cell r="B25">
            <v>2</v>
          </cell>
          <cell r="C25" t="str">
            <v>Show first aid for hurry cases:</v>
          </cell>
        </row>
        <row r="26">
          <cell r="B26" t="str">
            <v>2a</v>
          </cell>
          <cell r="C26" t="str">
            <v>Serious bleeding</v>
          </cell>
        </row>
        <row r="27">
          <cell r="B27" t="str">
            <v>2b</v>
          </cell>
          <cell r="C27" t="str">
            <v>Heart attack / cardiac arrest</v>
          </cell>
        </row>
        <row r="28">
          <cell r="B28" t="str">
            <v>2c</v>
          </cell>
          <cell r="C28" t="str">
            <v>Stopped breathing</v>
          </cell>
        </row>
        <row r="29">
          <cell r="B29" t="str">
            <v>2d</v>
          </cell>
          <cell r="C29" t="str">
            <v>Stroke</v>
          </cell>
        </row>
        <row r="30">
          <cell r="B30" t="str">
            <v>2e</v>
          </cell>
          <cell r="C30" t="str">
            <v>Poisoning</v>
          </cell>
        </row>
        <row r="31">
          <cell r="B31">
            <v>3</v>
          </cell>
          <cell r="C31" t="str">
            <v>Show how to help choking victim</v>
          </cell>
        </row>
        <row r="32">
          <cell r="B32">
            <v>4</v>
          </cell>
          <cell r="C32" t="str">
            <v>Show how to treat for shock</v>
          </cell>
        </row>
        <row r="33">
          <cell r="B33">
            <v>5</v>
          </cell>
          <cell r="C33" t="str">
            <v>Demonstrate treatment for:</v>
          </cell>
        </row>
        <row r="34">
          <cell r="B34" t="str">
            <v>5a</v>
          </cell>
          <cell r="C34" t="str">
            <v>Cuts &amp; scratches</v>
          </cell>
        </row>
        <row r="35">
          <cell r="B35" t="str">
            <v>5b</v>
          </cell>
          <cell r="C35" t="str">
            <v>Burns &amp; scalds</v>
          </cell>
        </row>
        <row r="36">
          <cell r="B36" t="str">
            <v>5c</v>
          </cell>
          <cell r="C36" t="str">
            <v>Sunburn</v>
          </cell>
        </row>
        <row r="37">
          <cell r="B37" t="str">
            <v>5d</v>
          </cell>
          <cell r="C37" t="str">
            <v>Blisters on hand / foot</v>
          </cell>
        </row>
        <row r="38">
          <cell r="B38" t="str">
            <v>5e</v>
          </cell>
          <cell r="C38" t="str">
            <v>Tick bites</v>
          </cell>
        </row>
        <row r="39">
          <cell r="B39" t="str">
            <v>5f</v>
          </cell>
          <cell r="C39" t="str">
            <v>Bites &amp; stings</v>
          </cell>
        </row>
        <row r="40">
          <cell r="B40" t="str">
            <v>5g</v>
          </cell>
          <cell r="C40" t="str">
            <v>Poisonous snakebite</v>
          </cell>
        </row>
        <row r="41">
          <cell r="B41" t="str">
            <v>5h</v>
          </cell>
          <cell r="C41" t="str">
            <v>Nosebleed</v>
          </cell>
        </row>
        <row r="42">
          <cell r="B42" t="str">
            <v>5i</v>
          </cell>
          <cell r="C42" t="str">
            <v>Frostbite</v>
          </cell>
        </row>
        <row r="43">
          <cell r="B43">
            <v>6</v>
          </cell>
          <cell r="C43" t="str">
            <v>Assemble home first aid kit</v>
          </cell>
        </row>
        <row r="44">
          <cell r="B44">
            <v>7</v>
          </cell>
          <cell r="C44" t="str">
            <v>Create / Practice emergency plan</v>
          </cell>
        </row>
        <row r="45">
          <cell r="B45">
            <v>8</v>
          </cell>
          <cell r="C45" t="str">
            <v>Visit first responder</v>
          </cell>
        </row>
        <row r="46">
          <cell r="F46" t="str">
            <v xml:space="preserve"> </v>
          </cell>
        </row>
        <row r="47">
          <cell r="C47" t="str">
            <v>Stronger, Faster, Higher</v>
          </cell>
          <cell r="E47" t="str">
            <v>(Do All)</v>
          </cell>
        </row>
        <row r="48">
          <cell r="B48">
            <v>1</v>
          </cell>
          <cell r="C48" t="str">
            <v>Warm up &amp; Cool Down</v>
          </cell>
        </row>
        <row r="49">
          <cell r="B49" t="str">
            <v>2a</v>
          </cell>
          <cell r="C49" t="str">
            <v>20-yard dash</v>
          </cell>
        </row>
        <row r="50">
          <cell r="B50" t="str">
            <v>2b</v>
          </cell>
          <cell r="C50" t="str">
            <v>Vertical jump</v>
          </cell>
        </row>
        <row r="51">
          <cell r="B51" t="str">
            <v>2c</v>
          </cell>
          <cell r="C51" t="str">
            <v>Lift 5-lb weight</v>
          </cell>
        </row>
        <row r="52">
          <cell r="B52" t="str">
            <v>2d</v>
          </cell>
          <cell r="C52" t="str">
            <v>Push-ups</v>
          </cell>
        </row>
        <row r="53">
          <cell r="B53" t="str">
            <v>2e</v>
          </cell>
          <cell r="C53" t="str">
            <v>Curls</v>
          </cell>
        </row>
        <row r="54">
          <cell r="B54" t="str">
            <v>2f</v>
          </cell>
          <cell r="C54" t="str">
            <v>Jump Rope</v>
          </cell>
        </row>
        <row r="55">
          <cell r="B55">
            <v>3</v>
          </cell>
          <cell r="C55" t="str">
            <v>Exercise plan (3 activities; 30 days)</v>
          </cell>
        </row>
        <row r="56">
          <cell r="B56">
            <v>4</v>
          </cell>
          <cell r="C56" t="str">
            <v>Time obstacle course, 2 weeks</v>
          </cell>
        </row>
        <row r="57">
          <cell r="B57">
            <v>5</v>
          </cell>
          <cell r="C57" t="str">
            <v>Lead fitness game</v>
          </cell>
        </row>
        <row r="58">
          <cell r="B58">
            <v>6</v>
          </cell>
          <cell r="C58" t="str">
            <v>Try new sport</v>
          </cell>
        </row>
        <row r="59">
          <cell r="F59" t="str">
            <v xml:space="preserve"> </v>
          </cell>
        </row>
        <row r="60">
          <cell r="C60" t="str">
            <v>Webelos Walkabout</v>
          </cell>
          <cell r="E60" t="str">
            <v>(Do All)</v>
          </cell>
        </row>
        <row r="61">
          <cell r="B61">
            <v>1</v>
          </cell>
          <cell r="C61" t="str">
            <v>Create a hike plan</v>
          </cell>
        </row>
        <row r="62">
          <cell r="B62">
            <v>2</v>
          </cell>
          <cell r="C62" t="str">
            <v>Assemble a hiking first-aid kit</v>
          </cell>
        </row>
        <row r="63">
          <cell r="B63">
            <v>3</v>
          </cell>
          <cell r="C63" t="str">
            <v>Identify poisonous plants/animals/insects</v>
          </cell>
        </row>
        <row r="64">
          <cell r="B64">
            <v>4</v>
          </cell>
          <cell r="C64" t="str">
            <v>Plan/Prepare lunch</v>
          </cell>
        </row>
        <row r="65">
          <cell r="B65">
            <v>5</v>
          </cell>
          <cell r="C65" t="str">
            <v>Outdoor Code / Leave No Trace</v>
          </cell>
        </row>
        <row r="66">
          <cell r="B66">
            <v>6</v>
          </cell>
          <cell r="C66" t="str">
            <v>Hike 3 miles</v>
          </cell>
        </row>
        <row r="67">
          <cell r="B67">
            <v>7</v>
          </cell>
          <cell r="C67" t="str">
            <v>Complete Service Project</v>
          </cell>
        </row>
        <row r="68">
          <cell r="B68">
            <v>8</v>
          </cell>
          <cell r="C68" t="str">
            <v>Leader role: Trail/First-aid/Lunch/Service</v>
          </cell>
        </row>
        <row r="69">
          <cell r="F69" t="str">
            <v xml:space="preserve"> </v>
          </cell>
        </row>
        <row r="71">
          <cell r="C71" t="str">
            <v>Building a Better World</v>
          </cell>
          <cell r="E71" t="str">
            <v>(Do ALL and ONE of 10)</v>
          </cell>
        </row>
        <row r="72">
          <cell r="B72">
            <v>1</v>
          </cell>
          <cell r="C72" t="str">
            <v>Flag History/Display/Ceremony</v>
          </cell>
        </row>
        <row r="73">
          <cell r="B73">
            <v>2</v>
          </cell>
          <cell r="C73" t="str">
            <v>Citizen rights and duties</v>
          </cell>
        </row>
        <row r="74">
          <cell r="B74">
            <v>3</v>
          </cell>
          <cell r="C74" t="str">
            <v>Discuss "rule of law"</v>
          </cell>
        </row>
        <row r="75">
          <cell r="B75">
            <v>4</v>
          </cell>
          <cell r="C75" t="str">
            <v>Meet government leader</v>
          </cell>
        </row>
        <row r="76">
          <cell r="B76">
            <v>5</v>
          </cell>
          <cell r="C76" t="str">
            <v>Family expenses / Manage budget</v>
          </cell>
        </row>
        <row r="77">
          <cell r="B77">
            <v>6</v>
          </cell>
          <cell r="C77" t="str">
            <v>Energy use in community</v>
          </cell>
        </row>
        <row r="78">
          <cell r="B78">
            <v>7</v>
          </cell>
          <cell r="C78" t="str">
            <v>Identify one energy problem in community</v>
          </cell>
        </row>
        <row r="79">
          <cell r="B79">
            <v>8</v>
          </cell>
          <cell r="C79" t="str">
            <v>Event to help recycle</v>
          </cell>
        </row>
        <row r="80">
          <cell r="B80">
            <v>9</v>
          </cell>
          <cell r="C80" t="str">
            <v>Plan activity</v>
          </cell>
        </row>
        <row r="81">
          <cell r="B81" t="str">
            <v>10a</v>
          </cell>
          <cell r="C81" t="str">
            <v>Scouting in another country</v>
          </cell>
        </row>
        <row r="82">
          <cell r="B82" t="str">
            <v>10b</v>
          </cell>
          <cell r="C82" t="str">
            <v>World Friendship Fund</v>
          </cell>
        </row>
        <row r="83">
          <cell r="B83" t="str">
            <v>10c</v>
          </cell>
          <cell r="C83" t="str">
            <v>Brother den in another country</v>
          </cell>
        </row>
        <row r="84">
          <cell r="B84" t="str">
            <v>10d</v>
          </cell>
          <cell r="C84" t="str">
            <v>Connect with Scout in another country</v>
          </cell>
        </row>
        <row r="85">
          <cell r="F85" t="str">
            <v xml:space="preserve"> </v>
          </cell>
        </row>
        <row r="86">
          <cell r="C86" t="str">
            <v>Camper</v>
          </cell>
          <cell r="E86" t="str">
            <v>(Do All)</v>
          </cell>
        </row>
        <row r="87">
          <cell r="B87">
            <v>1</v>
          </cell>
          <cell r="C87" t="str">
            <v>Plan / conduct campout</v>
          </cell>
        </row>
        <row r="88">
          <cell r="B88">
            <v>2</v>
          </cell>
          <cell r="C88" t="str">
            <v>Setup tent without adult help</v>
          </cell>
        </row>
        <row r="89">
          <cell r="B89">
            <v>3</v>
          </cell>
          <cell r="C89" t="str">
            <v>Discuss emergency actions for:</v>
          </cell>
        </row>
        <row r="90">
          <cell r="B90" t="str">
            <v>3a</v>
          </cell>
          <cell r="C90" t="str">
            <v>Severe rainstorm causing flooding</v>
          </cell>
        </row>
        <row r="91">
          <cell r="B91" t="str">
            <v>3b</v>
          </cell>
          <cell r="C91" t="str">
            <v>Severe thunderstorm w/lightning or tornados</v>
          </cell>
        </row>
        <row r="92">
          <cell r="B92" t="str">
            <v>3c</v>
          </cell>
          <cell r="C92" t="str">
            <v>Fire/Earthquake/other evacuation</v>
          </cell>
        </row>
        <row r="93">
          <cell r="B93">
            <v>4</v>
          </cell>
          <cell r="C93" t="str">
            <v>Plan campfire</v>
          </cell>
        </row>
        <row r="94">
          <cell r="B94">
            <v>5</v>
          </cell>
          <cell r="C94" t="str">
            <v>Tie,teach and say when to use a Bowline.</v>
          </cell>
        </row>
        <row r="95">
          <cell r="B95">
            <v>6</v>
          </cell>
          <cell r="C95" t="str">
            <v>Go Geocaching</v>
          </cell>
        </row>
        <row r="96">
          <cell r="B96">
            <v>7</v>
          </cell>
          <cell r="C96" t="str">
            <v>Recite/discuss Outdoor Code, Leave No Trace</v>
          </cell>
        </row>
        <row r="97">
          <cell r="F97" t="str">
            <v xml:space="preserve"> </v>
          </cell>
        </row>
        <row r="98">
          <cell r="C98" t="str">
            <v>Duty to God in Action</v>
          </cell>
          <cell r="E98" t="str">
            <v>(Do either requirement 1 OR 2a and two of 2b-2e)</v>
          </cell>
        </row>
        <row r="99">
          <cell r="B99">
            <v>1</v>
          </cell>
          <cell r="C99" t="str">
            <v>Earn religious emblem of faith</v>
          </cell>
        </row>
        <row r="100">
          <cell r="B100" t="str">
            <v>2a</v>
          </cell>
          <cell r="C100" t="str">
            <v>Make plan of TWO things help w/ duty to God</v>
          </cell>
        </row>
        <row r="101">
          <cell r="B101" t="str">
            <v>2b</v>
          </cell>
          <cell r="C101" t="str">
            <v>Discuss Scout Oath &amp; Law to beliefs abt God</v>
          </cell>
        </row>
        <row r="102">
          <cell r="B102" t="str">
            <v>2c</v>
          </cell>
          <cell r="C102" t="str">
            <v>Pray/meditate for one month</v>
          </cell>
        </row>
        <row r="103">
          <cell r="B103" t="str">
            <v>2d</v>
          </cell>
          <cell r="C103" t="str">
            <v>Read about 2 people who did Duty to God</v>
          </cell>
        </row>
        <row r="104">
          <cell r="B104" t="str">
            <v>2e</v>
          </cell>
          <cell r="C104" t="str">
            <v xml:space="preserve">Do an act of service </v>
          </cell>
        </row>
        <row r="105">
          <cell r="F105" t="str">
            <v xml:space="preserve"> </v>
          </cell>
        </row>
        <row r="106">
          <cell r="C106" t="str">
            <v>Scouting Adventure</v>
          </cell>
          <cell r="E106" t="str">
            <v>(Do All)</v>
          </cell>
        </row>
        <row r="107">
          <cell r="B107" t="str">
            <v>1a</v>
          </cell>
          <cell r="C107" t="str">
            <v>Repeat Oath, Law, Motto, &amp; Slogan</v>
          </cell>
        </row>
        <row r="108">
          <cell r="B108" t="str">
            <v>1b</v>
          </cell>
          <cell r="C108" t="str">
            <v>Explain Scout Spirit</v>
          </cell>
        </row>
        <row r="109">
          <cell r="B109" t="str">
            <v>1c</v>
          </cell>
          <cell r="C109" t="str">
            <v>Demonstrate sign, salue, handshake</v>
          </cell>
        </row>
        <row r="110">
          <cell r="B110" t="str">
            <v>1d</v>
          </cell>
          <cell r="C110" t="str">
            <v>Describe 1st Class badge &amp; significance</v>
          </cell>
        </row>
        <row r="111">
          <cell r="B111" t="str">
            <v>1e</v>
          </cell>
          <cell r="C111" t="str">
            <v>Repeat Outdoor code &amp; explain meaning</v>
          </cell>
        </row>
        <row r="112">
          <cell r="B112" t="str">
            <v>2a</v>
          </cell>
          <cell r="C112" t="str">
            <v>Describe troop leadership</v>
          </cell>
        </row>
        <row r="113">
          <cell r="B113" t="str">
            <v>2b</v>
          </cell>
          <cell r="C113" t="str">
            <v>Describe 4 steps of advancement</v>
          </cell>
        </row>
        <row r="114">
          <cell r="B114" t="str">
            <v>2c</v>
          </cell>
          <cell r="C114" t="str">
            <v>Describe ranks in Boy Scouts</v>
          </cell>
        </row>
        <row r="115">
          <cell r="B115" t="str">
            <v>2d</v>
          </cell>
          <cell r="C115" t="str">
            <v>Describe merit badge program</v>
          </cell>
        </row>
        <row r="116">
          <cell r="B116" t="str">
            <v>3a</v>
          </cell>
          <cell r="C116" t="str">
            <v>Explain patrol method &amp; types</v>
          </cell>
        </row>
        <row r="117">
          <cell r="B117" t="str">
            <v>3b</v>
          </cell>
          <cell r="C117" t="str">
            <v>Hold an election to choose patrol leader</v>
          </cell>
        </row>
        <row r="118">
          <cell r="B118" t="str">
            <v>3c</v>
          </cell>
          <cell r="C118" t="str">
            <v>Develop patrol name, emblem, flag, &amp; yell</v>
          </cell>
        </row>
        <row r="119">
          <cell r="B119" t="str">
            <v>3d</v>
          </cell>
          <cell r="C119" t="str">
            <v>Participate in Boy Scout campout/activity</v>
          </cell>
        </row>
        <row r="120">
          <cell r="B120">
            <v>4</v>
          </cell>
          <cell r="C120" t="str">
            <v>Use patrol method on Boy Scout activity</v>
          </cell>
        </row>
        <row r="121">
          <cell r="B121" t="str">
            <v>5a</v>
          </cell>
          <cell r="C121" t="str">
            <v>Tie knots: square, 2-half hitches, taut-line</v>
          </cell>
        </row>
        <row r="122">
          <cell r="B122" t="str">
            <v>5b</v>
          </cell>
          <cell r="C122" t="str">
            <v>Show whip &amp; fuse ends of different ropes</v>
          </cell>
        </row>
        <row r="123">
          <cell r="B123">
            <v>6</v>
          </cell>
          <cell r="C123" t="str">
            <v>Demonstrate pocketknife safety</v>
          </cell>
        </row>
        <row r="124">
          <cell r="F124" t="str">
            <v xml:space="preserve"> </v>
          </cell>
        </row>
      </sheetData>
      <sheetData sheetId="7">
        <row r="5">
          <cell r="C5" t="str">
            <v>Adventures in Science</v>
          </cell>
          <cell r="E5" t="str">
            <v>(Do All and only four of 3)</v>
          </cell>
        </row>
        <row r="6">
          <cell r="B6">
            <v>1</v>
          </cell>
          <cell r="C6" t="str">
            <v>Draw picture of "Fair Test" of fertilizer</v>
          </cell>
        </row>
        <row r="7">
          <cell r="B7">
            <v>2</v>
          </cell>
          <cell r="C7" t="str">
            <v>Visit museum, discuss 3 questions w/scientist</v>
          </cell>
        </row>
        <row r="8">
          <cell r="B8" t="str">
            <v>3a</v>
          </cell>
          <cell r="C8" t="str">
            <v>Do experiment of #1 &amp; report</v>
          </cell>
        </row>
        <row r="9">
          <cell r="B9" t="str">
            <v>3b</v>
          </cell>
          <cell r="C9" t="str">
            <v>Do experiment #1 &amp; change ind. var</v>
          </cell>
        </row>
        <row r="10">
          <cell r="B10" t="str">
            <v>3c</v>
          </cell>
          <cell r="C10" t="str">
            <v>Build scale model of solar system</v>
          </cell>
        </row>
        <row r="11">
          <cell r="B11" t="str">
            <v>3d</v>
          </cell>
          <cell r="C11" t="str">
            <v>Build, launch rocket; design "fair test"</v>
          </cell>
        </row>
        <row r="12">
          <cell r="B12" t="str">
            <v>3e</v>
          </cell>
          <cell r="C12" t="str">
            <v>Two circuits; 3 lights &amp; battery</v>
          </cell>
        </row>
        <row r="13">
          <cell r="B13" t="str">
            <v>3f</v>
          </cell>
          <cell r="C13" t="str">
            <v>Study night sky. Observe over 6 hrs</v>
          </cell>
        </row>
        <row r="14">
          <cell r="B14" t="str">
            <v>3g</v>
          </cell>
          <cell r="C14" t="str">
            <v>Explore chemical reactions</v>
          </cell>
        </row>
        <row r="15">
          <cell r="B15" t="str">
            <v>3h</v>
          </cell>
          <cell r="C15" t="str">
            <v>Playground motion. "Fair Test" weight</v>
          </cell>
        </row>
        <row r="16">
          <cell r="B16" t="str">
            <v>3i</v>
          </cell>
          <cell r="C16" t="str">
            <v>Read bio of scientist. Tell den</v>
          </cell>
        </row>
        <row r="17">
          <cell r="F17" t="str">
            <v xml:space="preserve"> </v>
          </cell>
        </row>
        <row r="18">
          <cell r="C18" t="str">
            <v>Aquanaut</v>
          </cell>
          <cell r="E18" t="str">
            <v>(Do 1 thru 5 all, plus any two from 6 thru 10)</v>
          </cell>
        </row>
        <row r="19">
          <cell r="B19">
            <v>1</v>
          </cell>
          <cell r="C19" t="str">
            <v>State water activity safety precautions</v>
          </cell>
        </row>
        <row r="20">
          <cell r="B20">
            <v>2</v>
          </cell>
          <cell r="C20" t="str">
            <v>Purpose of 3 classifications</v>
          </cell>
        </row>
        <row r="21">
          <cell r="B21">
            <v>3</v>
          </cell>
          <cell r="C21" t="str">
            <v>Importance of Boating skills</v>
          </cell>
        </row>
        <row r="22">
          <cell r="B22">
            <v>4</v>
          </cell>
          <cell r="C22" t="str">
            <v>Order of rescue</v>
          </cell>
        </row>
        <row r="23">
          <cell r="B23">
            <v>5</v>
          </cell>
          <cell r="C23" t="str">
            <v>Attempt Swimmer test</v>
          </cell>
        </row>
        <row r="24">
          <cell r="B24">
            <v>6</v>
          </cell>
          <cell r="C24" t="str">
            <v>Front surface dive</v>
          </cell>
        </row>
        <row r="25">
          <cell r="B25">
            <v>7</v>
          </cell>
          <cell r="C25" t="str">
            <v>Demonstrate 2 strokes</v>
          </cell>
        </row>
        <row r="26">
          <cell r="B26">
            <v>8</v>
          </cell>
          <cell r="C26" t="str">
            <v>Talk swimming expert</v>
          </cell>
        </row>
        <row r="27">
          <cell r="B27">
            <v>9</v>
          </cell>
          <cell r="C27" t="str">
            <v>PFD exercise</v>
          </cell>
        </row>
        <row r="28">
          <cell r="B28">
            <v>10</v>
          </cell>
          <cell r="C28" t="str">
            <v>Paddle canoe</v>
          </cell>
        </row>
        <row r="29">
          <cell r="F29" t="str">
            <v xml:space="preserve"> </v>
          </cell>
        </row>
        <row r="30">
          <cell r="C30" t="str">
            <v>Art Explosion</v>
          </cell>
          <cell r="E30" t="str">
            <v>(Do 1, 2, two of 3 and one of 4)</v>
          </cell>
        </row>
        <row r="31">
          <cell r="B31">
            <v>1</v>
          </cell>
          <cell r="C31" t="str">
            <v>Visit museum</v>
          </cell>
        </row>
        <row r="32">
          <cell r="B32">
            <v>2</v>
          </cell>
          <cell r="C32" t="str">
            <v>Create 2 self-portrits, different tech</v>
          </cell>
        </row>
        <row r="33">
          <cell r="B33" t="str">
            <v>3a</v>
          </cell>
          <cell r="C33" t="str">
            <v>Draw original picture outdoors</v>
          </cell>
        </row>
        <row r="34">
          <cell r="B34" t="str">
            <v>3b</v>
          </cell>
          <cell r="C34" t="str">
            <v>Clay sculpture</v>
          </cell>
        </row>
        <row r="35">
          <cell r="B35" t="str">
            <v>3c</v>
          </cell>
          <cell r="C35" t="str">
            <v>Clay object, fired / baked / dried</v>
          </cell>
        </row>
        <row r="36">
          <cell r="B36" t="str">
            <v>3d</v>
          </cell>
          <cell r="C36" t="str">
            <v>Freestanding sculpture</v>
          </cell>
        </row>
        <row r="37">
          <cell r="B37" t="str">
            <v>3e</v>
          </cell>
          <cell r="C37" t="str">
            <v>Origami / Kirigami</v>
          </cell>
        </row>
        <row r="38">
          <cell r="B38" t="str">
            <v>3f</v>
          </cell>
          <cell r="C38" t="str">
            <v>Computer illustration</v>
          </cell>
        </row>
        <row r="39">
          <cell r="B39" t="str">
            <v>3g</v>
          </cell>
          <cell r="C39" t="str">
            <v>Original logo / design on object</v>
          </cell>
        </row>
        <row r="40">
          <cell r="B40" t="str">
            <v>3h</v>
          </cell>
          <cell r="C40" t="str">
            <v>Photo edit</v>
          </cell>
        </row>
        <row r="41">
          <cell r="B41" t="str">
            <v>3i</v>
          </cell>
          <cell r="C41" t="str">
            <v>Create comic strip</v>
          </cell>
        </row>
        <row r="42">
          <cell r="B42" t="str">
            <v>4a</v>
          </cell>
          <cell r="C42" t="str">
            <v>Create portfolio</v>
          </cell>
        </row>
        <row r="43">
          <cell r="B43" t="str">
            <v>4b</v>
          </cell>
          <cell r="C43" t="str">
            <v>Display artwork</v>
          </cell>
        </row>
        <row r="44">
          <cell r="F44" t="str">
            <v xml:space="preserve"> </v>
          </cell>
        </row>
        <row r="45">
          <cell r="C45" t="str">
            <v>Aware and Care</v>
          </cell>
          <cell r="E45" t="str">
            <v>(Do 1-6, two of 7)</v>
          </cell>
        </row>
        <row r="46">
          <cell r="B46">
            <v>1</v>
          </cell>
          <cell r="C46" t="str">
            <v>Participate in blindness activity</v>
          </cell>
        </row>
        <row r="47">
          <cell r="B47">
            <v>2</v>
          </cell>
          <cell r="C47" t="str">
            <v>Simulates severe visual impairment</v>
          </cell>
        </row>
        <row r="48">
          <cell r="B48">
            <v>3</v>
          </cell>
          <cell r="C48" t="str">
            <v>Simulates deafness</v>
          </cell>
        </row>
        <row r="49">
          <cell r="B49">
            <v>4</v>
          </cell>
          <cell r="C49" t="str">
            <v>Simulates mobility impairment</v>
          </cell>
        </row>
        <row r="50">
          <cell r="B50">
            <v>5</v>
          </cell>
          <cell r="C50" t="str">
            <v>Simulates dexterity impairment</v>
          </cell>
        </row>
        <row r="51">
          <cell r="B51">
            <v>6</v>
          </cell>
          <cell r="C51" t="str">
            <v>Activity to accept differences</v>
          </cell>
        </row>
        <row r="52">
          <cell r="B52" t="str">
            <v>7a</v>
          </cell>
          <cell r="C52" t="str">
            <v>Do Good Turn at nursing/retirement facility</v>
          </cell>
        </row>
        <row r="53">
          <cell r="B53" t="str">
            <v>7b</v>
          </cell>
          <cell r="C53" t="str">
            <v>Disabled visitor &amp; discuss</v>
          </cell>
        </row>
        <row r="54">
          <cell r="B54" t="str">
            <v>7c</v>
          </cell>
          <cell r="C54" t="str">
            <v>Special Olympics or similar</v>
          </cell>
        </row>
        <row r="55">
          <cell r="B55" t="str">
            <v>7d</v>
          </cell>
          <cell r="C55" t="str">
            <v>Talk with disabilities worker</v>
          </cell>
        </row>
        <row r="56">
          <cell r="B56" t="str">
            <v>7e</v>
          </cell>
          <cell r="C56" t="str">
            <v>Scout Oath in Sign Language</v>
          </cell>
        </row>
        <row r="57">
          <cell r="B57" t="str">
            <v>7f</v>
          </cell>
          <cell r="C57" t="str">
            <v>Learn service dog process</v>
          </cell>
        </row>
        <row r="58">
          <cell r="B58" t="str">
            <v>7g</v>
          </cell>
          <cell r="C58" t="str">
            <v>Service project for a disability</v>
          </cell>
        </row>
        <row r="59">
          <cell r="B59" t="str">
            <v>7h</v>
          </cell>
          <cell r="C59" t="str">
            <v>Activity w/disabled members organization</v>
          </cell>
        </row>
        <row r="60">
          <cell r="F60" t="str">
            <v xml:space="preserve"> </v>
          </cell>
        </row>
        <row r="61">
          <cell r="C61" t="str">
            <v>Build It</v>
          </cell>
          <cell r="E61" t="str">
            <v>(Do All)</v>
          </cell>
        </row>
        <row r="62">
          <cell r="B62">
            <v>1</v>
          </cell>
          <cell r="C62" t="str">
            <v>Learn basic tools &amp; safety</v>
          </cell>
        </row>
        <row r="63">
          <cell r="B63">
            <v>2</v>
          </cell>
          <cell r="C63" t="str">
            <v>Build carpentry project</v>
          </cell>
        </row>
        <row r="64">
          <cell r="B64">
            <v>3</v>
          </cell>
          <cell r="C64" t="str">
            <v>List tools / materials for #2</v>
          </cell>
        </row>
        <row r="65">
          <cell r="B65">
            <v>4</v>
          </cell>
          <cell r="C65" t="str">
            <v>Check mark tools first time use for #3</v>
          </cell>
        </row>
        <row r="66">
          <cell r="B66">
            <v>5</v>
          </cell>
          <cell r="C66" t="str">
            <v>Visit / interview construction worker @ site</v>
          </cell>
        </row>
        <row r="67">
          <cell r="F67" t="str">
            <v xml:space="preserve"> </v>
          </cell>
        </row>
        <row r="68">
          <cell r="C68" t="str">
            <v>Build My Own Hero</v>
          </cell>
          <cell r="E68" t="str">
            <v>(Do All)</v>
          </cell>
        </row>
        <row r="69">
          <cell r="B69">
            <v>1</v>
          </cell>
          <cell r="C69" t="str">
            <v>What is Hero; Invite local hero.</v>
          </cell>
        </row>
        <row r="70">
          <cell r="B70">
            <v>2</v>
          </cell>
          <cell r="C70" t="str">
            <v>Identify how citizens can be local heros.</v>
          </cell>
        </row>
        <row r="71">
          <cell r="B71">
            <v>3</v>
          </cell>
          <cell r="C71" t="str">
            <v>Recognize community Hero</v>
          </cell>
        </row>
        <row r="72">
          <cell r="B72">
            <v>4</v>
          </cell>
          <cell r="C72" t="str">
            <v>Learn about a foreign hero</v>
          </cell>
        </row>
        <row r="73">
          <cell r="B73">
            <v>5</v>
          </cell>
          <cell r="C73" t="str">
            <v>Learn about a Scout hero</v>
          </cell>
        </row>
        <row r="74">
          <cell r="B74">
            <v>6</v>
          </cell>
          <cell r="C74" t="str">
            <v>Create your own superhero</v>
          </cell>
        </row>
        <row r="75">
          <cell r="F75" t="str">
            <v xml:space="preserve"> </v>
          </cell>
        </row>
        <row r="76">
          <cell r="C76" t="str">
            <v>Castaway</v>
          </cell>
          <cell r="E76" t="str">
            <v>(Do two of 1 and all of 2)</v>
          </cell>
        </row>
        <row r="77">
          <cell r="B77" t="str">
            <v>1a</v>
          </cell>
          <cell r="C77" t="str">
            <v>Show one way to light fire w/o matches</v>
          </cell>
        </row>
        <row r="78">
          <cell r="B78" t="str">
            <v>1b</v>
          </cell>
          <cell r="C78" t="str">
            <v>Cook 2 different recipes w/o pots &amp; pans</v>
          </cell>
        </row>
        <row r="79">
          <cell r="B79" t="str">
            <v>1c</v>
          </cell>
          <cell r="C79" t="str">
            <v>Use tree limbs &amp; build overnight shelter</v>
          </cell>
        </row>
        <row r="80">
          <cell r="B80" t="str">
            <v>2a</v>
          </cell>
          <cell r="C80" t="str">
            <v>Assemble survival kit</v>
          </cell>
        </row>
        <row r="81">
          <cell r="B81" t="str">
            <v>2b</v>
          </cell>
          <cell r="C81" t="str">
            <v>Live "off the grid" for one week</v>
          </cell>
        </row>
        <row r="82">
          <cell r="B82" t="str">
            <v>2c</v>
          </cell>
          <cell r="C82" t="str">
            <v>Invent game w/o electricity</v>
          </cell>
        </row>
        <row r="83">
          <cell r="B83" t="str">
            <v>2d</v>
          </cell>
          <cell r="C83" t="str">
            <v>Write rules &amp; play game in (C)</v>
          </cell>
        </row>
        <row r="84">
          <cell r="B84" t="str">
            <v>2e</v>
          </cell>
          <cell r="C84" t="str">
            <v>Teach game to others</v>
          </cell>
        </row>
        <row r="85">
          <cell r="B85" t="str">
            <v>2f</v>
          </cell>
          <cell r="C85" t="str">
            <v>Demonstrate 2 ways to purify water</v>
          </cell>
        </row>
        <row r="86">
          <cell r="B86" t="str">
            <v>2g</v>
          </cell>
          <cell r="C86" t="str">
            <v>Explain S-T-O-P, universal emerg signs</v>
          </cell>
        </row>
        <row r="87">
          <cell r="B87" t="str">
            <v>2h</v>
          </cell>
          <cell r="C87" t="str">
            <v>4 Leader qualities &amp; act out 2.</v>
          </cell>
        </row>
        <row r="88">
          <cell r="F88" t="str">
            <v xml:space="preserve"> </v>
          </cell>
        </row>
        <row r="89">
          <cell r="C89" t="str">
            <v>Earth Rocks!</v>
          </cell>
          <cell r="E89" t="str">
            <v>(Do All 1-6, 8, and 7a or b)</v>
          </cell>
        </row>
        <row r="90">
          <cell r="B90" t="str">
            <v>1a</v>
          </cell>
          <cell r="C90" t="str">
            <v>Explain "geology"</v>
          </cell>
        </row>
        <row r="91">
          <cell r="B91" t="str">
            <v>1b</v>
          </cell>
          <cell r="C91" t="str">
            <v>Explain why important</v>
          </cell>
        </row>
        <row r="92">
          <cell r="B92" t="str">
            <v>1c</v>
          </cell>
          <cell r="C92" t="str">
            <v>Share w/den meaning of geology</v>
          </cell>
        </row>
        <row r="93">
          <cell r="B93">
            <v>2</v>
          </cell>
          <cell r="C93" t="str">
            <v>Look rocks/minerals on rock hunt</v>
          </cell>
        </row>
        <row r="94">
          <cell r="B94" t="str">
            <v>3a</v>
          </cell>
          <cell r="C94" t="str">
            <v>Identify rocks on hunt</v>
          </cell>
        </row>
        <row r="95">
          <cell r="B95" t="str">
            <v>3b</v>
          </cell>
          <cell r="C95" t="str">
            <v>Use magnifying glass</v>
          </cell>
        </row>
        <row r="96">
          <cell r="B96" t="str">
            <v>3c</v>
          </cell>
          <cell r="C96" t="str">
            <v>Share results w/den</v>
          </cell>
        </row>
        <row r="97">
          <cell r="B97" t="str">
            <v>4a</v>
          </cell>
          <cell r="C97" t="str">
            <v>Minerial test kit to Mohs scale of hardness</v>
          </cell>
        </row>
        <row r="98">
          <cell r="B98" t="str">
            <v>4b</v>
          </cell>
          <cell r="C98" t="str">
            <v>Record results in handbook</v>
          </cell>
        </row>
        <row r="99">
          <cell r="B99">
            <v>5</v>
          </cell>
          <cell r="C99" t="str">
            <v>Identify geological features on map</v>
          </cell>
        </row>
        <row r="100">
          <cell r="B100" t="str">
            <v>6a</v>
          </cell>
          <cell r="C100" t="str">
            <v>Identify geological building materials (home)</v>
          </cell>
        </row>
        <row r="101">
          <cell r="B101" t="str">
            <v>6b</v>
          </cell>
          <cell r="C101" t="str">
            <v>Identify geological materials (community)</v>
          </cell>
        </row>
        <row r="102">
          <cell r="B102" t="str">
            <v>6c</v>
          </cell>
          <cell r="C102" t="str">
            <v>Record items that are found</v>
          </cell>
        </row>
        <row r="103">
          <cell r="B103" t="str">
            <v>7a</v>
          </cell>
          <cell r="C103" t="str">
            <v>Outing, natural changes (wind, water, ice, etc)</v>
          </cell>
        </row>
        <row r="104">
          <cell r="B104" t="str">
            <v>7b1</v>
          </cell>
          <cell r="C104" t="str">
            <v>Meet with &amp; discuss geologist careers</v>
          </cell>
        </row>
        <row r="105">
          <cell r="B105" t="str">
            <v>7b2</v>
          </cell>
          <cell r="C105" t="str">
            <v>Ask geologist about fossils</v>
          </cell>
        </row>
        <row r="106">
          <cell r="B106" t="str">
            <v>7b3</v>
          </cell>
          <cell r="C106" t="str">
            <v>Ask geologist: preserving natural resources</v>
          </cell>
        </row>
        <row r="107">
          <cell r="B107">
            <v>8</v>
          </cell>
          <cell r="C107" t="str">
            <v>Do earth science demonstration</v>
          </cell>
        </row>
        <row r="108">
          <cell r="F108" t="str">
            <v xml:space="preserve"> </v>
          </cell>
        </row>
        <row r="109">
          <cell r="C109" t="str">
            <v>Engineer</v>
          </cell>
          <cell r="E109" t="str">
            <v>(Do All)</v>
          </cell>
        </row>
        <row r="110">
          <cell r="B110">
            <v>1</v>
          </cell>
          <cell r="C110" t="str">
            <v>3 things describing a type of engineer</v>
          </cell>
        </row>
        <row r="111">
          <cell r="B111" t="str">
            <v>2a</v>
          </cell>
          <cell r="C111" t="str">
            <v>Construct blueprint plans for a design</v>
          </cell>
        </row>
        <row r="112">
          <cell r="B112" t="str">
            <v>2b</v>
          </cell>
          <cell r="C112" t="str">
            <v>Using plans, construct the project</v>
          </cell>
        </row>
        <row r="113">
          <cell r="B113" t="str">
            <v>3c</v>
          </cell>
          <cell r="C113" t="str">
            <v>Share project with Den</v>
          </cell>
        </row>
        <row r="114">
          <cell r="B114">
            <v>3</v>
          </cell>
          <cell r="C114" t="str">
            <v>Explore fields of engineering</v>
          </cell>
        </row>
        <row r="115">
          <cell r="B115">
            <v>4</v>
          </cell>
          <cell r="C115" t="str">
            <v>Do 2 projects using engieering skills</v>
          </cell>
        </row>
        <row r="116">
          <cell r="F116" t="str">
            <v xml:space="preserve"> </v>
          </cell>
        </row>
        <row r="117">
          <cell r="C117" t="str">
            <v>Fix It</v>
          </cell>
          <cell r="E117" t="str">
            <v>(Do 1-3, eight of 4)</v>
          </cell>
        </row>
        <row r="118">
          <cell r="B118">
            <v>1</v>
          </cell>
          <cell r="C118" t="str">
            <v>Put toolbox together; Show safety of 3 tools</v>
          </cell>
        </row>
        <row r="119">
          <cell r="B119">
            <v>2</v>
          </cell>
          <cell r="C119" t="str">
            <v>Help adult with following:</v>
          </cell>
        </row>
        <row r="120">
          <cell r="B120" t="str">
            <v>2a</v>
          </cell>
          <cell r="C120" t="str">
            <v>Locate electrical panel, fuses or breakers</v>
          </cell>
        </row>
        <row r="121">
          <cell r="B121" t="str">
            <v>2b</v>
          </cell>
          <cell r="C121" t="str">
            <v>Type of heat used in home</v>
          </cell>
        </row>
        <row r="122">
          <cell r="B122" t="str">
            <v>3c</v>
          </cell>
          <cell r="C122" t="str">
            <v>Learn how to shut off water sink, toilet, etc.</v>
          </cell>
        </row>
        <row r="123">
          <cell r="B123">
            <v>3</v>
          </cell>
          <cell r="C123" t="str">
            <v>Describe fixing:</v>
          </cell>
        </row>
        <row r="124">
          <cell r="B124" t="str">
            <v>3a</v>
          </cell>
          <cell r="C124" t="str">
            <v>toilet overflowing</v>
          </cell>
        </row>
        <row r="125">
          <cell r="B125" t="str">
            <v>3b</v>
          </cell>
          <cell r="C125" t="str">
            <v>kitchen sink is clogged</v>
          </cell>
        </row>
        <row r="126">
          <cell r="B126" t="str">
            <v>3c</v>
          </cell>
          <cell r="C126" t="str">
            <v>some lights go out</v>
          </cell>
        </row>
        <row r="127">
          <cell r="B127" t="str">
            <v>4a</v>
          </cell>
          <cell r="C127" t="str">
            <v>Change light &amp; dispose bulb</v>
          </cell>
        </row>
        <row r="128">
          <cell r="B128" t="str">
            <v>4b</v>
          </cell>
          <cell r="C128" t="str">
            <v>Fix squeaky door or cabinet hinge</v>
          </cell>
        </row>
        <row r="129">
          <cell r="B129" t="str">
            <v>4c</v>
          </cell>
          <cell r="C129" t="str">
            <v>Tighten loose handle/knob</v>
          </cell>
        </row>
        <row r="130">
          <cell r="B130" t="str">
            <v>4d</v>
          </cell>
          <cell r="C130" t="str">
            <v>Demonstrate stopping a running toilet</v>
          </cell>
        </row>
        <row r="131">
          <cell r="B131" t="str">
            <v>4e</v>
          </cell>
          <cell r="C131" t="str">
            <v>Replace furnace filter</v>
          </cell>
        </row>
        <row r="132">
          <cell r="B132" t="str">
            <v>4f</v>
          </cell>
          <cell r="C132" t="str">
            <v>Wash a car</v>
          </cell>
        </row>
        <row r="133">
          <cell r="B133" t="str">
            <v>4g</v>
          </cell>
          <cell r="C133" t="str">
            <v>Check oil level &amp; tire pressure in car</v>
          </cell>
        </row>
        <row r="134">
          <cell r="B134" t="str">
            <v>4h</v>
          </cell>
          <cell r="C134" t="str">
            <v>Replace a bulb in a car</v>
          </cell>
        </row>
        <row r="135">
          <cell r="B135" t="str">
            <v>4i</v>
          </cell>
          <cell r="C135" t="str">
            <v>Change a car tire</v>
          </cell>
        </row>
        <row r="136">
          <cell r="B136" t="str">
            <v>4j</v>
          </cell>
          <cell r="C136" t="str">
            <v>Repair bicycle, chain, tires, flat, etc</v>
          </cell>
        </row>
        <row r="137">
          <cell r="B137" t="str">
            <v>4k</v>
          </cell>
          <cell r="C137" t="str">
            <v>Replace wheels on skateboard, scooter, or skates</v>
          </cell>
        </row>
        <row r="138">
          <cell r="B138" t="str">
            <v>4l</v>
          </cell>
          <cell r="C138" t="str">
            <v>Help prepare and paint a room</v>
          </cell>
        </row>
        <row r="139">
          <cell r="B139" t="str">
            <v>4m</v>
          </cell>
          <cell r="C139" t="str">
            <v>Help replace wall or floor tile</v>
          </cell>
        </row>
        <row r="140">
          <cell r="B140" t="str">
            <v>4n</v>
          </cell>
          <cell r="C140" t="str">
            <v>Help repair window/door lock</v>
          </cell>
        </row>
        <row r="141">
          <cell r="B141" t="str">
            <v>4o</v>
          </cell>
          <cell r="C141" t="str">
            <v>Help fix slow or clogged sink</v>
          </cell>
        </row>
        <row r="142">
          <cell r="B142" t="str">
            <v>4p</v>
          </cell>
          <cell r="C142" t="str">
            <v>Help repair a mailbox</v>
          </cell>
        </row>
        <row r="143">
          <cell r="B143" t="str">
            <v>4q</v>
          </cell>
          <cell r="C143" t="str">
            <v>Change battery in smoke or CO2 detector</v>
          </cell>
        </row>
        <row r="144">
          <cell r="B144" t="str">
            <v>4r</v>
          </cell>
          <cell r="C144" t="str">
            <v>Help fix leaky faucet</v>
          </cell>
        </row>
        <row r="145">
          <cell r="B145" t="str">
            <v>4s</v>
          </cell>
          <cell r="C145" t="str">
            <v>Find wall studs &amp; hang curtain rod</v>
          </cell>
        </row>
        <row r="146">
          <cell r="B146" t="str">
            <v>4t</v>
          </cell>
          <cell r="C146" t="str">
            <v>Rebuild/refinish old furniture/toy</v>
          </cell>
        </row>
        <row r="147">
          <cell r="B147" t="str">
            <v>4u</v>
          </cell>
          <cell r="C147" t="str">
            <v>Do project agreed upon with parent</v>
          </cell>
        </row>
        <row r="148">
          <cell r="F148" t="str">
            <v xml:space="preserve"> </v>
          </cell>
        </row>
        <row r="149">
          <cell r="C149" t="str">
            <v>Game Design</v>
          </cell>
          <cell r="E149" t="str">
            <v>(Do All)</v>
          </cell>
        </row>
        <row r="150">
          <cell r="B150">
            <v>1</v>
          </cell>
          <cell r="C150" t="str">
            <v>Decide on elements of game</v>
          </cell>
        </row>
        <row r="151">
          <cell r="B151">
            <v>2</v>
          </cell>
          <cell r="C151" t="str">
            <v>List 5 of onlnie safety rules</v>
          </cell>
        </row>
        <row r="152">
          <cell r="B152">
            <v>3</v>
          </cell>
          <cell r="C152" t="str">
            <v>Create game</v>
          </cell>
        </row>
        <row r="153">
          <cell r="B153">
            <v>4</v>
          </cell>
          <cell r="C153" t="str">
            <v>Teach someone else how to play</v>
          </cell>
        </row>
        <row r="154">
          <cell r="F154" t="str">
            <v xml:space="preserve"> </v>
          </cell>
        </row>
        <row r="155">
          <cell r="C155" t="str">
            <v>Into the Wild</v>
          </cell>
          <cell r="E155" t="str">
            <v>(Do Six)</v>
          </cell>
        </row>
        <row r="156">
          <cell r="B156">
            <v>1</v>
          </cell>
          <cell r="C156" t="str">
            <v>Care for insect/etc and tell</v>
          </cell>
        </row>
        <row r="157">
          <cell r="B157">
            <v>2</v>
          </cell>
          <cell r="C157" t="str">
            <v>Setup aquarium (30 days); share experience</v>
          </cell>
        </row>
        <row r="158">
          <cell r="B158">
            <v>3</v>
          </cell>
          <cell r="C158" t="str">
            <v>Watch birds (1 wk) and record</v>
          </cell>
        </row>
        <row r="159">
          <cell r="B159">
            <v>4</v>
          </cell>
          <cell r="C159" t="str">
            <v>Learn about bird flyways</v>
          </cell>
        </row>
        <row r="160">
          <cell r="B160">
            <v>5</v>
          </cell>
          <cell r="C160" t="str">
            <v>Watch ≥4 wild creatures; describe habitat</v>
          </cell>
        </row>
        <row r="161">
          <cell r="B161">
            <v>6</v>
          </cell>
          <cell r="C161" t="str">
            <v>Identify animal only locally; tell why</v>
          </cell>
        </row>
        <row r="162">
          <cell r="B162">
            <v>7</v>
          </cell>
          <cell r="C162" t="str">
            <v>Give examples of TWO of following:</v>
          </cell>
        </row>
        <row r="163">
          <cell r="B163" t="str">
            <v>7a</v>
          </cell>
          <cell r="C163" t="str">
            <v>Producer/consumer/decomposer in food chain</v>
          </cell>
        </row>
        <row r="164">
          <cell r="B164" t="str">
            <v>7b</v>
          </cell>
          <cell r="C164" t="str">
            <v xml:space="preserve">One way humans changed nature balance </v>
          </cell>
        </row>
        <row r="165">
          <cell r="B165" t="str">
            <v>7c</v>
          </cell>
          <cell r="C165" t="str">
            <v>How to protect balance of nature</v>
          </cell>
        </row>
        <row r="166">
          <cell r="B166">
            <v>8</v>
          </cell>
          <cell r="C166" t="str">
            <v>Learn aquatic ecosystems &amp; discuss</v>
          </cell>
        </row>
        <row r="167">
          <cell r="B167">
            <v>9</v>
          </cell>
          <cell r="C167" t="str">
            <v>Do one of following:</v>
          </cell>
        </row>
        <row r="168">
          <cell r="B168" t="str">
            <v>9a</v>
          </cell>
          <cell r="C168" t="str">
            <v>Visit museum and discuss with den</v>
          </cell>
        </row>
        <row r="169">
          <cell r="B169" t="str">
            <v>9b</v>
          </cell>
          <cell r="C169" t="str">
            <v>Create vid of wild creature &amp; share w/den</v>
          </cell>
        </row>
        <row r="170">
          <cell r="F170" t="str">
            <v xml:space="preserve"> </v>
          </cell>
        </row>
        <row r="171">
          <cell r="C171" t="str">
            <v>Into the Woods</v>
          </cell>
          <cell r="E171" t="str">
            <v>(Do All)</v>
          </cell>
        </row>
        <row r="172">
          <cell r="B172">
            <v>1</v>
          </cell>
          <cell r="C172" t="str">
            <v>Identify 3 groups / parts of tree</v>
          </cell>
        </row>
        <row r="173">
          <cell r="B173">
            <v>2</v>
          </cell>
          <cell r="C173" t="str">
            <v>Identify 6 local trees &amp; how used</v>
          </cell>
        </row>
        <row r="174">
          <cell r="B174">
            <v>3</v>
          </cell>
          <cell r="C174" t="str">
            <v>Identify 6 plants &amp; how used</v>
          </cell>
        </row>
        <row r="175">
          <cell r="B175">
            <v>4</v>
          </cell>
          <cell r="C175" t="str">
            <v>Visit nature center</v>
          </cell>
        </row>
        <row r="176">
          <cell r="B176">
            <v>5</v>
          </cell>
          <cell r="C176" t="str">
            <v>Care plan and plant a plant/tree</v>
          </cell>
        </row>
        <row r="177">
          <cell r="B177">
            <v>6</v>
          </cell>
          <cell r="C177" t="str">
            <v>List of household things made of wood</v>
          </cell>
        </row>
        <row r="178">
          <cell r="B178">
            <v>7</v>
          </cell>
          <cell r="C178" t="str">
            <v>Explain growth rings &amp; types of tree bark</v>
          </cell>
        </row>
        <row r="179">
          <cell r="F179" t="str">
            <v xml:space="preserve"> </v>
          </cell>
        </row>
        <row r="180">
          <cell r="C180" t="str">
            <v>Looking Back, Looking Forward</v>
          </cell>
          <cell r="E180" t="str">
            <v>(Do All)</v>
          </cell>
        </row>
        <row r="181">
          <cell r="B181">
            <v>1</v>
          </cell>
          <cell r="C181" t="str">
            <v>Create history record of scouting</v>
          </cell>
        </row>
        <row r="182">
          <cell r="B182">
            <v>2</v>
          </cell>
          <cell r="C182" t="str">
            <v>Virtual journey to the past &amp; make timeline</v>
          </cell>
        </row>
        <row r="183">
          <cell r="B183">
            <v>3</v>
          </cell>
          <cell r="C183" t="str">
            <v>Create a time capsule</v>
          </cell>
        </row>
        <row r="184">
          <cell r="F184" t="str">
            <v xml:space="preserve"> </v>
          </cell>
        </row>
        <row r="185">
          <cell r="C185" t="str">
            <v>Maestro!</v>
          </cell>
          <cell r="E185" t="str">
            <v>(Do One of 1, two of 2 and two of 3)</v>
          </cell>
        </row>
        <row r="186">
          <cell r="B186" t="str">
            <v>1a</v>
          </cell>
          <cell r="C186" t="str">
            <v>Attend live musical performance</v>
          </cell>
        </row>
        <row r="187">
          <cell r="B187" t="str">
            <v>1b</v>
          </cell>
          <cell r="C187" t="str">
            <v>Visit facility with sound mixer, &amp; Learn it</v>
          </cell>
        </row>
        <row r="188">
          <cell r="B188" t="str">
            <v>2a</v>
          </cell>
          <cell r="C188" t="str">
            <v>Make musical instrument &amp; play it.</v>
          </cell>
        </row>
        <row r="189">
          <cell r="B189" t="str">
            <v>2b</v>
          </cell>
          <cell r="C189" t="str">
            <v>Form a "band" with each home-instrument</v>
          </cell>
        </row>
        <row r="190">
          <cell r="B190" t="str">
            <v>2c</v>
          </cell>
          <cell r="C190" t="str">
            <v>Play 2 tunes on any band instrument</v>
          </cell>
        </row>
        <row r="191">
          <cell r="B191" t="str">
            <v>3a</v>
          </cell>
          <cell r="C191" t="str">
            <v>Teach den words to song &amp; perform w/den</v>
          </cell>
        </row>
        <row r="192">
          <cell r="B192" t="str">
            <v>3b</v>
          </cell>
          <cell r="C192" t="str">
            <v>Create original words for song &amp; perform</v>
          </cell>
        </row>
        <row r="193">
          <cell r="B193" t="str">
            <v>3c</v>
          </cell>
          <cell r="C193" t="str">
            <v>Compose den theme song &amp; perform</v>
          </cell>
        </row>
        <row r="194">
          <cell r="B194" t="str">
            <v>3d</v>
          </cell>
          <cell r="C194" t="str">
            <v>Write/Compose song about issue &amp; perform</v>
          </cell>
        </row>
        <row r="195">
          <cell r="B195" t="str">
            <v>3e</v>
          </cell>
          <cell r="C195" t="str">
            <v>Perform a musical number.</v>
          </cell>
        </row>
        <row r="196">
          <cell r="F196" t="str">
            <v xml:space="preserve"> </v>
          </cell>
        </row>
        <row r="197">
          <cell r="C197" t="str">
            <v>Moviemaking</v>
          </cell>
          <cell r="E197" t="str">
            <v>(Do All)</v>
          </cell>
        </row>
        <row r="198">
          <cell r="B198">
            <v>1</v>
          </cell>
          <cell r="C198" t="str">
            <v>Write story outline. Create storyboard.</v>
          </cell>
        </row>
        <row r="199">
          <cell r="B199">
            <v>2</v>
          </cell>
          <cell r="C199" t="str">
            <v>Create movie w/Oath &amp; Law</v>
          </cell>
        </row>
        <row r="200">
          <cell r="B200">
            <v>3</v>
          </cell>
          <cell r="C200" t="str">
            <v>Share movie with family/pack/den.</v>
          </cell>
        </row>
        <row r="201">
          <cell r="F201" t="str">
            <v xml:space="preserve"> </v>
          </cell>
        </row>
        <row r="202">
          <cell r="C202" t="str">
            <v>Project Family</v>
          </cell>
          <cell r="E202" t="str">
            <v>(Do All 1 thru 5, plus any two from 6 thru 8)</v>
          </cell>
        </row>
        <row r="203">
          <cell r="B203">
            <v>1</v>
          </cell>
          <cell r="C203" t="str">
            <v>Interview grandparent about childhood life</v>
          </cell>
        </row>
        <row r="204">
          <cell r="B204">
            <v>2</v>
          </cell>
          <cell r="C204" t="str">
            <v>Family tree or special celebration poster</v>
          </cell>
        </row>
        <row r="205">
          <cell r="B205">
            <v>3</v>
          </cell>
          <cell r="C205" t="str">
            <v>Chart chores for 2 weeks</v>
          </cell>
        </row>
        <row r="206">
          <cell r="B206">
            <v>4</v>
          </cell>
          <cell r="C206" t="str">
            <v>Select ONE and help another person with it:</v>
          </cell>
        </row>
        <row r="207">
          <cell r="B207" t="str">
            <v>4a</v>
          </cell>
          <cell r="C207" t="str">
            <v>Grocery list for a week</v>
          </cell>
        </row>
        <row r="208">
          <cell r="B208" t="str">
            <v>4b</v>
          </cell>
          <cell r="C208" t="str">
            <v>Family laundry one time</v>
          </cell>
        </row>
        <row r="209">
          <cell r="B209" t="str">
            <v>4c</v>
          </cell>
          <cell r="C209" t="str">
            <v>Help prepare meals for family for one day</v>
          </cell>
        </row>
        <row r="210">
          <cell r="B210">
            <v>5</v>
          </cell>
          <cell r="C210" t="str">
            <v>Community/conservation service project</v>
          </cell>
        </row>
        <row r="211">
          <cell r="B211">
            <v>6</v>
          </cell>
          <cell r="C211" t="str">
            <v>Home Inspection</v>
          </cell>
        </row>
        <row r="212">
          <cell r="B212">
            <v>7</v>
          </cell>
          <cell r="C212" t="str">
            <v>Hold a family meeting to plan an activity</v>
          </cell>
        </row>
        <row r="213">
          <cell r="B213">
            <v>8</v>
          </cell>
          <cell r="C213" t="str">
            <v>Share best parts of family event</v>
          </cell>
        </row>
        <row r="214">
          <cell r="F214" t="str">
            <v xml:space="preserve"> </v>
          </cell>
        </row>
        <row r="215">
          <cell r="C215" t="str">
            <v>Sportsman</v>
          </cell>
          <cell r="E215" t="str">
            <v>(Do All)</v>
          </cell>
        </row>
        <row r="216">
          <cell r="B216">
            <v>1</v>
          </cell>
          <cell r="C216" t="str">
            <v>Signals used by officials</v>
          </cell>
        </row>
        <row r="217">
          <cell r="B217">
            <v>2</v>
          </cell>
          <cell r="C217" t="str">
            <v>Participate 2 individual sports</v>
          </cell>
        </row>
        <row r="218">
          <cell r="B218">
            <v>3</v>
          </cell>
          <cell r="C218" t="str">
            <v>Play two team sports</v>
          </cell>
        </row>
        <row r="219">
          <cell r="B219" t="str">
            <v>4a</v>
          </cell>
          <cell r="C219" t="str">
            <v>Explain good sportsmanship</v>
          </cell>
        </row>
        <row r="220">
          <cell r="B220" t="str">
            <v>4b</v>
          </cell>
          <cell r="C220" t="str">
            <v>Role-play situation of good sportmanship</v>
          </cell>
        </row>
        <row r="221">
          <cell r="B221" t="str">
            <v>4c</v>
          </cell>
          <cell r="C221" t="str">
            <v>Give example of good sportsmanship</v>
          </cell>
        </row>
        <row r="222">
          <cell r="F222" t="str">
            <v xml:space="preserve"> 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1"/>
  <sheetViews>
    <sheetView tabSelected="1" workbookViewId="0">
      <selection activeCell="A2" sqref="A2"/>
    </sheetView>
  </sheetViews>
  <sheetFormatPr defaultRowHeight="14.4"/>
  <cols>
    <col min="1" max="1" width="34" customWidth="1"/>
    <col min="6" max="6" width="31.6640625" customWidth="1"/>
    <col min="11" max="11" width="27.21875" customWidth="1"/>
    <col min="16" max="16" width="41" customWidth="1"/>
    <col min="21" max="21" width="47.5546875" customWidth="1"/>
    <col min="26" max="26" width="35.5546875" customWidth="1"/>
  </cols>
  <sheetData>
    <row r="1" spans="1:27" ht="21">
      <c r="A1" s="1" t="s">
        <v>27</v>
      </c>
      <c r="B1" s="2"/>
      <c r="C1" s="2"/>
      <c r="D1" s="3" t="s">
        <v>0</v>
      </c>
      <c r="E1" s="3"/>
      <c r="F1" s="3"/>
      <c r="G1" s="3"/>
      <c r="H1" s="2"/>
      <c r="I1" s="3" t="s">
        <v>0</v>
      </c>
      <c r="J1" s="3"/>
      <c r="K1" s="3"/>
      <c r="L1" s="3"/>
      <c r="N1" s="3" t="s">
        <v>1</v>
      </c>
      <c r="O1" s="3"/>
      <c r="P1" s="3"/>
      <c r="Q1" s="3"/>
      <c r="R1" s="2"/>
      <c r="S1" s="4" t="s">
        <v>1</v>
      </c>
      <c r="T1" s="4"/>
      <c r="U1" s="4"/>
      <c r="V1" s="4"/>
      <c r="W1" s="2"/>
      <c r="X1" s="4" t="s">
        <v>1</v>
      </c>
      <c r="Y1" s="4"/>
      <c r="Z1" s="4"/>
      <c r="AA1" s="4"/>
    </row>
    <row r="2" spans="1:27">
      <c r="A2" s="2"/>
      <c r="B2" s="2"/>
      <c r="C2" s="2"/>
      <c r="D2" s="3"/>
      <c r="E2" s="3"/>
      <c r="F2" s="3"/>
      <c r="G2" s="3"/>
      <c r="H2" s="2"/>
      <c r="I2" s="3"/>
      <c r="J2" s="3"/>
      <c r="K2" s="3"/>
      <c r="L2" s="3"/>
      <c r="N2" s="3"/>
      <c r="O2" s="3"/>
      <c r="P2" s="3"/>
      <c r="Q2" s="3"/>
      <c r="R2" s="2"/>
      <c r="S2" s="4"/>
      <c r="T2" s="4"/>
      <c r="U2" s="4"/>
      <c r="V2" s="4"/>
      <c r="W2" s="2"/>
      <c r="X2" s="4"/>
      <c r="Y2" s="4"/>
      <c r="Z2" s="4"/>
      <c r="AA2" s="4"/>
    </row>
    <row r="3" spans="1:27">
      <c r="A3" s="4" t="s">
        <v>2</v>
      </c>
      <c r="B3" s="4"/>
      <c r="C3" s="2"/>
      <c r="D3" s="5" t="str">
        <f>[1]AdventurePins!C5</f>
        <v>Cast Iron Chef</v>
      </c>
      <c r="E3" s="6"/>
      <c r="F3" s="7"/>
      <c r="G3" s="6"/>
      <c r="H3" s="2"/>
      <c r="I3" s="8" t="str">
        <f>[1]AdventurePins!C71</f>
        <v>Building a Better World</v>
      </c>
      <c r="J3" s="8"/>
      <c r="K3" s="8"/>
      <c r="L3" s="8"/>
      <c r="N3" s="8" t="str">
        <f>[1]Electives!C5</f>
        <v>Adventures in Science</v>
      </c>
      <c r="O3" s="8"/>
      <c r="P3" s="8"/>
      <c r="Q3" s="9"/>
      <c r="R3" s="10"/>
      <c r="S3" s="8" t="str">
        <f>[1]Electives!C76</f>
        <v>Castaway</v>
      </c>
      <c r="T3" s="8"/>
      <c r="U3" s="8"/>
      <c r="V3" s="8"/>
      <c r="W3" s="10"/>
      <c r="X3" s="8" t="str">
        <f>[1]Electives!C149</f>
        <v>Game Design</v>
      </c>
      <c r="Y3" s="8"/>
      <c r="Z3" s="8"/>
      <c r="AA3" s="11"/>
    </row>
    <row r="4" spans="1:27">
      <c r="A4" s="12"/>
      <c r="B4" s="12"/>
      <c r="C4" s="2"/>
      <c r="D4" s="13" t="str">
        <f>[1]AdventurePins!$E5</f>
        <v>(Do All and one of 4)</v>
      </c>
      <c r="E4" s="14">
        <f>[1]AdventurePins!B6</f>
        <v>1</v>
      </c>
      <c r="F4" s="15" t="str">
        <f>[1]AdventurePins!C6</f>
        <v>Build / Light / Extinguish fire</v>
      </c>
      <c r="G4" s="14" t="str">
        <f>IF([1]AdventurePins!F6&lt;&gt;"", [1]AdventurePins!F6, " ")</f>
        <v xml:space="preserve"> </v>
      </c>
      <c r="H4" s="2"/>
      <c r="I4" s="16" t="str">
        <f>IF([1]AdventurePins!$E71&lt;&gt;"", [1]AdventurePins!$E71, " ")</f>
        <v>(Do ALL and ONE of 10)</v>
      </c>
      <c r="J4" s="14">
        <f>[1]AdventurePins!B72</f>
        <v>1</v>
      </c>
      <c r="K4" s="15" t="str">
        <f>[1]AdventurePins!C72</f>
        <v>Flag History/Display/Ceremony</v>
      </c>
      <c r="L4" s="14" t="str">
        <f>IF([1]AdventurePins!F72&lt;&gt;"", [1]AdventurePins!F72, " ")</f>
        <v xml:space="preserve"> </v>
      </c>
      <c r="N4" s="17" t="str">
        <f>[1]Electives!$E5</f>
        <v>(Do All and only four of 3)</v>
      </c>
      <c r="O4" s="18">
        <f>[1]Electives!B6</f>
        <v>1</v>
      </c>
      <c r="P4" s="19" t="str">
        <f>[1]Electives!C6</f>
        <v>Draw picture of "Fair Test" of fertilizer</v>
      </c>
      <c r="Q4" s="18" t="str">
        <f>IF([1]Electives!F6&lt;&gt;"", [1]Electives!F6, " ")</f>
        <v xml:space="preserve"> </v>
      </c>
      <c r="R4" s="2"/>
      <c r="S4" s="17" t="str">
        <f>IF([1]Electives!$E76&lt;&gt;"", [1]Electives!$E76, " ")</f>
        <v>(Do two of 1 and all of 2)</v>
      </c>
      <c r="T4" s="18" t="str">
        <f>[1]Electives!B77</f>
        <v>1a</v>
      </c>
      <c r="U4" s="20" t="str">
        <f>[1]Electives!C77</f>
        <v>Show one way to light fire w/o matches</v>
      </c>
      <c r="V4" s="18" t="str">
        <f>IF([1]Electives!F77&lt;&gt;"", [1]Electives!F77, " ")</f>
        <v xml:space="preserve"> </v>
      </c>
      <c r="W4" s="2"/>
      <c r="X4" s="17" t="str">
        <f>IF([1]Electives!$E149&lt;&gt;"", [1]Electives!$E149, " ")</f>
        <v>(Do All)</v>
      </c>
      <c r="Y4" s="18">
        <f>[1]Electives!B150</f>
        <v>1</v>
      </c>
      <c r="Z4" s="19" t="str">
        <f>[1]Electives!C150</f>
        <v>Decide on elements of game</v>
      </c>
      <c r="AA4" s="18" t="str">
        <f>IF([1]Electives!F150&lt;&gt;"", [1]Electives!F150, " ")</f>
        <v xml:space="preserve"> </v>
      </c>
    </row>
    <row r="5" spans="1:27">
      <c r="A5" s="21" t="s">
        <v>3</v>
      </c>
      <c r="B5" s="14" t="str">
        <f>[1]WebelosBadge!F13</f>
        <v xml:space="preserve"> </v>
      </c>
      <c r="C5" s="2"/>
      <c r="D5" s="13"/>
      <c r="E5" s="14">
        <f>[1]AdventurePins!B7</f>
        <v>2</v>
      </c>
      <c r="F5" s="20" t="str">
        <f>[1]AdventurePins!C7</f>
        <v>Set nutrition goals and keep a journal</v>
      </c>
      <c r="G5" s="14" t="str">
        <f>IF([1]AdventurePins!F7&lt;&gt;"", [1]AdventurePins!F7, " ")</f>
        <v xml:space="preserve"> </v>
      </c>
      <c r="H5" s="2"/>
      <c r="I5" s="16"/>
      <c r="J5" s="14">
        <f>[1]AdventurePins!B73</f>
        <v>2</v>
      </c>
      <c r="K5" s="15" t="str">
        <f>[1]AdventurePins!C73</f>
        <v>Citizen rights and duties</v>
      </c>
      <c r="L5" s="14" t="str">
        <f>IF([1]AdventurePins!F73&lt;&gt;"", [1]AdventurePins!F73, " ")</f>
        <v xml:space="preserve"> </v>
      </c>
      <c r="N5" s="17"/>
      <c r="O5" s="18">
        <f>[1]Electives!B7</f>
        <v>2</v>
      </c>
      <c r="P5" s="22" t="str">
        <f>[1]Electives!C7</f>
        <v>Visit museum, discuss 3 questions w/scientist</v>
      </c>
      <c r="Q5" s="18" t="str">
        <f>IF([1]Electives!F7&lt;&gt;"", [1]Electives!F7, " ")</f>
        <v xml:space="preserve"> </v>
      </c>
      <c r="R5" s="2"/>
      <c r="S5" s="17"/>
      <c r="T5" s="18" t="str">
        <f>[1]Electives!B78</f>
        <v>1b</v>
      </c>
      <c r="U5" s="22" t="str">
        <f>[1]Electives!C78</f>
        <v>Cook 2 different recipes w/o pots &amp; pans</v>
      </c>
      <c r="V5" s="18" t="str">
        <f>IF([1]Electives!F78&lt;&gt;"", [1]Electives!F78, " ")</f>
        <v xml:space="preserve"> </v>
      </c>
      <c r="W5" s="2"/>
      <c r="X5" s="17"/>
      <c r="Y5" s="18">
        <f>[1]Electives!B151</f>
        <v>2</v>
      </c>
      <c r="Z5" s="19" t="str">
        <f>[1]Electives!C151</f>
        <v>List 5 of onlnie safety rules</v>
      </c>
      <c r="AA5" s="18" t="str">
        <f>IF([1]Electives!F151&lt;&gt;"", [1]Electives!F151, " ")</f>
        <v xml:space="preserve"> </v>
      </c>
    </row>
    <row r="6" spans="1:27">
      <c r="A6" s="21" t="s">
        <v>4</v>
      </c>
      <c r="B6" s="14">
        <f>[1]ArrowOfLight!F12</f>
        <v>0</v>
      </c>
      <c r="C6" s="2"/>
      <c r="D6" s="13"/>
      <c r="E6" s="14">
        <f>[1]AdventurePins!B8</f>
        <v>3</v>
      </c>
      <c r="F6" s="22" t="str">
        <f>[1]AdventurePins!C8</f>
        <v>Plan a menu and shop for it on a budget</v>
      </c>
      <c r="G6" s="14" t="str">
        <f>IF([1]AdventurePins!F8&lt;&gt;"", [1]AdventurePins!F8, " ")</f>
        <v xml:space="preserve"> </v>
      </c>
      <c r="H6" s="2"/>
      <c r="I6" s="16"/>
      <c r="J6" s="14">
        <f>[1]AdventurePins!B74</f>
        <v>3</v>
      </c>
      <c r="K6" s="15" t="str">
        <f>[1]AdventurePins!C74</f>
        <v>Discuss "rule of law"</v>
      </c>
      <c r="L6" s="14" t="str">
        <f>IF([1]AdventurePins!F74&lt;&gt;"", [1]AdventurePins!F74, " ")</f>
        <v xml:space="preserve"> </v>
      </c>
      <c r="N6" s="17"/>
      <c r="O6" s="18" t="str">
        <f>[1]Electives!B8</f>
        <v>3a</v>
      </c>
      <c r="P6" s="19" t="str">
        <f>[1]Electives!C8</f>
        <v>Do experiment of #1 &amp; report</v>
      </c>
      <c r="Q6" s="18" t="str">
        <f>IF([1]Electives!F8&lt;&gt;"", [1]Electives!F8, " ")</f>
        <v xml:space="preserve"> </v>
      </c>
      <c r="R6" s="2"/>
      <c r="S6" s="17"/>
      <c r="T6" s="18" t="str">
        <f>[1]Electives!B79</f>
        <v>1c</v>
      </c>
      <c r="U6" s="22" t="str">
        <f>[1]Electives!C79</f>
        <v>Use tree limbs &amp; build overnight shelter</v>
      </c>
      <c r="V6" s="18" t="str">
        <f>IF([1]Electives!F79&lt;&gt;"", [1]Electives!F79, " ")</f>
        <v xml:space="preserve"> </v>
      </c>
      <c r="W6" s="2"/>
      <c r="X6" s="17"/>
      <c r="Y6" s="18">
        <f>[1]Electives!B152</f>
        <v>3</v>
      </c>
      <c r="Z6" s="19" t="str">
        <f>[1]Electives!C152</f>
        <v>Create game</v>
      </c>
      <c r="AA6" s="18" t="str">
        <f>IF([1]Electives!F152&lt;&gt;"", [1]Electives!F152, " ")</f>
        <v xml:space="preserve"> </v>
      </c>
    </row>
    <row r="7" spans="1:27">
      <c r="A7" s="2"/>
      <c r="B7" s="2"/>
      <c r="C7" s="2"/>
      <c r="D7" s="13"/>
      <c r="E7" s="14" t="str">
        <f>[1]AdventurePins!B9</f>
        <v>4a</v>
      </c>
      <c r="F7" s="20" t="str">
        <f>[1]AdventurePins!C9</f>
        <v>Prepare a meal using a camp stove</v>
      </c>
      <c r="G7" s="14" t="str">
        <f>IF([1]AdventurePins!F9&lt;&gt;"", [1]AdventurePins!F9, " ")</f>
        <v xml:space="preserve"> </v>
      </c>
      <c r="H7" s="2"/>
      <c r="I7" s="16"/>
      <c r="J7" s="14">
        <f>[1]AdventurePins!B75</f>
        <v>4</v>
      </c>
      <c r="K7" s="15" t="str">
        <f>[1]AdventurePins!C75</f>
        <v>Meet government leader</v>
      </c>
      <c r="L7" s="14" t="str">
        <f>IF([1]AdventurePins!F75&lt;&gt;"", [1]AdventurePins!F75, " ")</f>
        <v xml:space="preserve"> </v>
      </c>
      <c r="N7" s="17"/>
      <c r="O7" s="18" t="str">
        <f>[1]Electives!B9</f>
        <v>3b</v>
      </c>
      <c r="P7" s="19" t="str">
        <f>[1]Electives!C9</f>
        <v>Do experiment #1 &amp; change ind. var</v>
      </c>
      <c r="Q7" s="18" t="str">
        <f>IF([1]Electives!F9&lt;&gt;"", [1]Electives!F9, " ")</f>
        <v xml:space="preserve"> </v>
      </c>
      <c r="R7" s="2"/>
      <c r="S7" s="17"/>
      <c r="T7" s="18" t="str">
        <f>[1]Electives!B80</f>
        <v>2a</v>
      </c>
      <c r="U7" s="19" t="str">
        <f>[1]Electives!C80</f>
        <v>Assemble survival kit</v>
      </c>
      <c r="V7" s="18" t="str">
        <f>IF([1]Electives!F80&lt;&gt;"", [1]Electives!F80, " ")</f>
        <v xml:space="preserve"> </v>
      </c>
      <c r="W7" s="2"/>
      <c r="X7" s="17"/>
      <c r="Y7" s="18">
        <f>[1]Electives!B153</f>
        <v>4</v>
      </c>
      <c r="Z7" s="19" t="str">
        <f>[1]Electives!C153</f>
        <v>Teach someone else how to play</v>
      </c>
      <c r="AA7" s="18" t="str">
        <f>IF([1]Electives!F153&lt;&gt;"", [1]Electives!F153, " ")</f>
        <v xml:space="preserve"> </v>
      </c>
    </row>
    <row r="8" spans="1:27">
      <c r="A8" s="3" t="s">
        <v>5</v>
      </c>
      <c r="B8" s="3"/>
      <c r="C8" s="2"/>
      <c r="D8" s="13"/>
      <c r="E8" s="14" t="str">
        <f>[1]AdventurePins!B10</f>
        <v>4b</v>
      </c>
      <c r="F8" s="19" t="str">
        <f>[1]AdventurePins!C10</f>
        <v>Prepare a meal using a dutch oven</v>
      </c>
      <c r="G8" s="14" t="str">
        <f>IF([1]AdventurePins!F10&lt;&gt;"", [1]AdventurePins!F10, " ")</f>
        <v xml:space="preserve"> </v>
      </c>
      <c r="H8" s="2"/>
      <c r="I8" s="16"/>
      <c r="J8" s="14">
        <f>[1]AdventurePins!B76</f>
        <v>5</v>
      </c>
      <c r="K8" s="19" t="str">
        <f>[1]AdventurePins!C76</f>
        <v>Family expenses / Manage budget</v>
      </c>
      <c r="L8" s="14" t="str">
        <f>IF([1]AdventurePins!F76&lt;&gt;"", [1]AdventurePins!F76, " ")</f>
        <v xml:space="preserve"> </v>
      </c>
      <c r="N8" s="17"/>
      <c r="O8" s="18" t="str">
        <f>[1]Electives!B10</f>
        <v>3c</v>
      </c>
      <c r="P8" s="19" t="str">
        <f>[1]Electives!C10</f>
        <v>Build scale model of solar system</v>
      </c>
      <c r="Q8" s="18" t="str">
        <f>IF([1]Electives!F10&lt;&gt;"", [1]Electives!F10, " ")</f>
        <v xml:space="preserve"> </v>
      </c>
      <c r="R8" s="2"/>
      <c r="S8" s="17"/>
      <c r="T8" s="18" t="str">
        <f>[1]Electives!B81</f>
        <v>2b</v>
      </c>
      <c r="U8" s="19" t="str">
        <f>[1]Electives!C81</f>
        <v>Live "off the grid" for one week</v>
      </c>
      <c r="V8" s="18" t="str">
        <f>IF([1]Electives!F81&lt;&gt;"", [1]Electives!F81, " ")</f>
        <v xml:space="preserve"> </v>
      </c>
      <c r="W8" s="2"/>
      <c r="X8" s="8" t="str">
        <f>[1]Electives!C155</f>
        <v>Into the Wild</v>
      </c>
      <c r="Y8" s="8"/>
      <c r="Z8" s="8"/>
      <c r="AA8" s="8"/>
    </row>
    <row r="9" spans="1:27">
      <c r="A9" s="12"/>
      <c r="B9" s="12"/>
      <c r="C9" s="2"/>
      <c r="D9" s="13"/>
      <c r="E9" s="14" t="str">
        <f>[1]AdventurePins!B11</f>
        <v>4c</v>
      </c>
      <c r="F9" s="15" t="str">
        <f>[1]AdventurePins!C11</f>
        <v>Prepare a meal using a box oven</v>
      </c>
      <c r="G9" s="14" t="str">
        <f>IF([1]AdventurePins!F11&lt;&gt;"", [1]AdventurePins!F11, " ")</f>
        <v xml:space="preserve"> </v>
      </c>
      <c r="H9" s="2"/>
      <c r="I9" s="16"/>
      <c r="J9" s="14">
        <f>[1]AdventurePins!B77</f>
        <v>6</v>
      </c>
      <c r="K9" s="15" t="str">
        <f>[1]AdventurePins!C77</f>
        <v>Energy use in community</v>
      </c>
      <c r="L9" s="14" t="str">
        <f>IF([1]AdventurePins!F77&lt;&gt;"", [1]AdventurePins!F77, " ")</f>
        <v xml:space="preserve"> </v>
      </c>
      <c r="N9" s="17"/>
      <c r="O9" s="18" t="str">
        <f>[1]Electives!B11</f>
        <v>3d</v>
      </c>
      <c r="P9" s="20" t="str">
        <f>[1]Electives!C11</f>
        <v>Build, launch rocket; design "fair test"</v>
      </c>
      <c r="Q9" s="18" t="str">
        <f>IF([1]Electives!F11&lt;&gt;"", [1]Electives!F11, " ")</f>
        <v xml:space="preserve"> </v>
      </c>
      <c r="R9" s="2"/>
      <c r="S9" s="17"/>
      <c r="T9" s="18" t="str">
        <f>[1]Electives!B82</f>
        <v>2c</v>
      </c>
      <c r="U9" s="19" t="str">
        <f>[1]Electives!C82</f>
        <v>Invent game w/o electricity</v>
      </c>
      <c r="V9" s="18" t="str">
        <f>IF([1]Electives!F82&lt;&gt;"", [1]Electives!F82, " ")</f>
        <v xml:space="preserve"> </v>
      </c>
      <c r="W9" s="2"/>
      <c r="X9" s="17" t="str">
        <f>IF([1]Electives!$E155&lt;&gt;"", [1]Electives!$E155, " ")</f>
        <v>(Do Six)</v>
      </c>
      <c r="Y9" s="18">
        <f>[1]Electives!B156</f>
        <v>1</v>
      </c>
      <c r="Z9" s="19" t="str">
        <f>[1]Electives!C156</f>
        <v>Care for insect/etc and tell</v>
      </c>
      <c r="AA9" s="18" t="str">
        <f>IF([1]Electives!F156&lt;&gt;"", [1]Electives!F156, " ")</f>
        <v xml:space="preserve"> </v>
      </c>
    </row>
    <row r="10" spans="1:27">
      <c r="A10" s="23" t="s">
        <v>6</v>
      </c>
      <c r="B10" s="24" t="str">
        <f>IF([1]WebelosBadge!F5="C","C"," ")</f>
        <v xml:space="preserve"> </v>
      </c>
      <c r="C10" s="2"/>
      <c r="D10" s="13"/>
      <c r="E10" s="14" t="str">
        <f>[1]AdventurePins!B12</f>
        <v>4d</v>
      </c>
      <c r="F10" s="15" t="str">
        <f>[1]AdventurePins!C12</f>
        <v>Prepare a meal using a solar oven</v>
      </c>
      <c r="G10" s="14" t="str">
        <f>IF([1]AdventurePins!F12&lt;&gt;"", [1]AdventurePins!F12, " ")</f>
        <v xml:space="preserve"> </v>
      </c>
      <c r="H10" s="2"/>
      <c r="I10" s="16"/>
      <c r="J10" s="14">
        <f>[1]AdventurePins!B78</f>
        <v>7</v>
      </c>
      <c r="K10" s="20" t="str">
        <f>[1]AdventurePins!C78</f>
        <v>Identify one energy problem in community</v>
      </c>
      <c r="L10" s="14" t="str">
        <f>IF([1]AdventurePins!F78&lt;&gt;"", [1]AdventurePins!F78, " ")</f>
        <v xml:space="preserve"> </v>
      </c>
      <c r="N10" s="17"/>
      <c r="O10" s="18" t="str">
        <f>[1]Electives!B12</f>
        <v>3e</v>
      </c>
      <c r="P10" s="19" t="str">
        <f>[1]Electives!C12</f>
        <v>Two circuits; 3 lights &amp; battery</v>
      </c>
      <c r="Q10" s="18" t="str">
        <f>IF([1]Electives!F12&lt;&gt;"", [1]Electives!F12, " ")</f>
        <v xml:space="preserve"> </v>
      </c>
      <c r="R10" s="2"/>
      <c r="S10" s="17"/>
      <c r="T10" s="18" t="str">
        <f>[1]Electives!B83</f>
        <v>2d</v>
      </c>
      <c r="U10" s="19" t="str">
        <f>[1]Electives!C83</f>
        <v>Write rules &amp; play game in (C)</v>
      </c>
      <c r="V10" s="18" t="str">
        <f>IF([1]Electives!F83&lt;&gt;"", [1]Electives!F83, " ")</f>
        <v xml:space="preserve"> </v>
      </c>
      <c r="W10" s="2"/>
      <c r="X10" s="17"/>
      <c r="Y10" s="18">
        <f>[1]Electives!B157</f>
        <v>2</v>
      </c>
      <c r="Z10" s="22" t="str">
        <f>[1]Electives!C157</f>
        <v>Setup aquarium (30 days); share experience</v>
      </c>
      <c r="AA10" s="18" t="str">
        <f>IF([1]Electives!F157&lt;&gt;"", [1]Electives!F157, " ")</f>
        <v xml:space="preserve"> </v>
      </c>
    </row>
    <row r="11" spans="1:27">
      <c r="A11" s="23" t="s">
        <v>7</v>
      </c>
      <c r="B11" s="24" t="str">
        <f>IF([1]WebelosBadge!F6="C","C"," ")</f>
        <v xml:space="preserve"> </v>
      </c>
      <c r="C11" s="2"/>
      <c r="D11" s="13"/>
      <c r="E11" s="14" t="str">
        <f>[1]AdventurePins!B13</f>
        <v>4e</v>
      </c>
      <c r="F11" s="15" t="str">
        <f>[1]AdventurePins!C13</f>
        <v>Prepare a meal using a campfire</v>
      </c>
      <c r="G11" s="14" t="str">
        <f>IF([1]AdventurePins!F13&lt;&gt;"", [1]AdventurePins!F13, " ")</f>
        <v xml:space="preserve"> </v>
      </c>
      <c r="H11" s="2"/>
      <c r="I11" s="16"/>
      <c r="J11" s="14">
        <f>[1]AdventurePins!B79</f>
        <v>8</v>
      </c>
      <c r="K11" s="15" t="str">
        <f>[1]AdventurePins!C79</f>
        <v>Event to help recycle</v>
      </c>
      <c r="L11" s="14" t="str">
        <f>IF([1]AdventurePins!F79&lt;&gt;"", [1]AdventurePins!F79, " ")</f>
        <v xml:space="preserve"> </v>
      </c>
      <c r="N11" s="17"/>
      <c r="O11" s="18" t="str">
        <f>[1]Electives!B13</f>
        <v>3f</v>
      </c>
      <c r="P11" s="19" t="str">
        <f>[1]Electives!C13</f>
        <v>Study night sky. Observe over 6 hrs</v>
      </c>
      <c r="Q11" s="18" t="str">
        <f>IF([1]Electives!F13&lt;&gt;"", [1]Electives!F13, " ")</f>
        <v xml:space="preserve"> </v>
      </c>
      <c r="R11" s="2"/>
      <c r="S11" s="17"/>
      <c r="T11" s="18" t="str">
        <f>[1]Electives!B84</f>
        <v>2e</v>
      </c>
      <c r="U11" s="19" t="str">
        <f>[1]Electives!C84</f>
        <v>Teach game to others</v>
      </c>
      <c r="V11" s="18" t="str">
        <f>IF([1]Electives!F84&lt;&gt;"", [1]Electives!F84, " ")</f>
        <v xml:space="preserve"> </v>
      </c>
      <c r="W11" s="2"/>
      <c r="X11" s="17"/>
      <c r="Y11" s="18">
        <f>[1]Electives!B158</f>
        <v>3</v>
      </c>
      <c r="Z11" s="19" t="str">
        <f>[1]Electives!C158</f>
        <v>Watch birds (1 wk) and record</v>
      </c>
      <c r="AA11" s="18" t="str">
        <f>IF([1]Electives!F158&lt;&gt;"", [1]Electives!F158, " ")</f>
        <v xml:space="preserve"> </v>
      </c>
    </row>
    <row r="12" spans="1:27">
      <c r="A12" s="23" t="s">
        <v>8</v>
      </c>
      <c r="B12" s="24" t="str">
        <f>IF([1]WebelosBadge!F7="C","C"," ")</f>
        <v xml:space="preserve"> </v>
      </c>
      <c r="C12" s="2"/>
      <c r="D12" s="13"/>
      <c r="E12" s="14">
        <f>[1]AdventurePins!B14</f>
        <v>5</v>
      </c>
      <c r="F12" s="15" t="str">
        <f>[1]AdventurePins!C14</f>
        <v>Demo safe food practices</v>
      </c>
      <c r="G12" s="14" t="str">
        <f>IF([1]AdventurePins!F14&lt;&gt;"", [1]AdventurePins!F14, " ")</f>
        <v xml:space="preserve"> </v>
      </c>
      <c r="H12" s="2"/>
      <c r="I12" s="16"/>
      <c r="J12" s="14">
        <f>[1]AdventurePins!B80</f>
        <v>9</v>
      </c>
      <c r="K12" s="15" t="str">
        <f>[1]AdventurePins!C80</f>
        <v>Plan activity</v>
      </c>
      <c r="L12" s="14" t="str">
        <f>IF([1]AdventurePins!F80&lt;&gt;"", [1]AdventurePins!F80, " ")</f>
        <v xml:space="preserve"> </v>
      </c>
      <c r="N12" s="17"/>
      <c r="O12" s="18" t="str">
        <f>[1]Electives!B14</f>
        <v>3g</v>
      </c>
      <c r="P12" s="19" t="str">
        <f>[1]Electives!C14</f>
        <v>Explore chemical reactions</v>
      </c>
      <c r="Q12" s="18" t="str">
        <f>IF([1]Electives!F14&lt;&gt;"", [1]Electives!F14, " ")</f>
        <v xml:space="preserve"> </v>
      </c>
      <c r="R12" s="2"/>
      <c r="S12" s="17"/>
      <c r="T12" s="18" t="str">
        <f>[1]Electives!B85</f>
        <v>2f</v>
      </c>
      <c r="U12" s="19" t="str">
        <f>[1]Electives!C85</f>
        <v>Demonstrate 2 ways to purify water</v>
      </c>
      <c r="V12" s="18" t="str">
        <f>IF([1]Electives!F85&lt;&gt;"", [1]Electives!F85, " ")</f>
        <v xml:space="preserve"> </v>
      </c>
      <c r="W12" s="2"/>
      <c r="X12" s="17"/>
      <c r="Y12" s="18">
        <f>[1]Electives!B159</f>
        <v>4</v>
      </c>
      <c r="Z12" s="19" t="str">
        <f>[1]Electives!C159</f>
        <v>Learn about bird flyways</v>
      </c>
      <c r="AA12" s="18" t="str">
        <f>IF([1]Electives!F159&lt;&gt;"", [1]Electives!F159, " ")</f>
        <v xml:space="preserve"> </v>
      </c>
    </row>
    <row r="13" spans="1:27">
      <c r="A13" s="23" t="s">
        <v>9</v>
      </c>
      <c r="B13" s="24" t="str">
        <f>IF([1]WebelosBadge!F8="C","C"," ")</f>
        <v xml:space="preserve"> </v>
      </c>
      <c r="C13" s="25"/>
      <c r="D13" s="8" t="str">
        <f>[1]AdventurePins!C16</f>
        <v>Duty to God and You</v>
      </c>
      <c r="E13" s="8"/>
      <c r="F13" s="8"/>
      <c r="G13" s="8"/>
      <c r="H13" s="2"/>
      <c r="I13" s="16"/>
      <c r="J13" s="14" t="str">
        <f>[1]AdventurePins!B81</f>
        <v>10a</v>
      </c>
      <c r="K13" s="15" t="str">
        <f>[1]AdventurePins!C81</f>
        <v>Scouting in another country</v>
      </c>
      <c r="L13" s="14" t="str">
        <f>IF([1]AdventurePins!F81&lt;&gt;"", [1]AdventurePins!F81, " ")</f>
        <v xml:space="preserve"> </v>
      </c>
      <c r="N13" s="17"/>
      <c r="O13" s="18" t="str">
        <f>[1]Electives!B15</f>
        <v>3h</v>
      </c>
      <c r="P13" s="20" t="str">
        <f>[1]Electives!C15</f>
        <v>Playground motion. "Fair Test" weight</v>
      </c>
      <c r="Q13" s="18" t="str">
        <f>IF([1]Electives!F15&lt;&gt;"", [1]Electives!F15, " ")</f>
        <v xml:space="preserve"> </v>
      </c>
      <c r="R13" s="2"/>
      <c r="S13" s="17"/>
      <c r="T13" s="18" t="str">
        <f>[1]Electives!B86</f>
        <v>2g</v>
      </c>
      <c r="U13" s="20" t="str">
        <f>[1]Electives!C86</f>
        <v>Explain S-T-O-P, universal emerg signs</v>
      </c>
      <c r="V13" s="18" t="str">
        <f>IF([1]Electives!F86&lt;&gt;"", [1]Electives!F86, " ")</f>
        <v xml:space="preserve"> </v>
      </c>
      <c r="W13" s="2"/>
      <c r="X13" s="17"/>
      <c r="Y13" s="18">
        <f>[1]Electives!B160</f>
        <v>5</v>
      </c>
      <c r="Z13" s="22" t="str">
        <f>[1]Electives!C160</f>
        <v>Watch ≥4 wild creatures; describe habitat</v>
      </c>
      <c r="AA13" s="18" t="str">
        <f>IF([1]Electives!F160&lt;&gt;"", [1]Electives!F160, " ")</f>
        <v xml:space="preserve"> </v>
      </c>
    </row>
    <row r="14" spans="1:27">
      <c r="A14" s="26" t="s">
        <v>10</v>
      </c>
      <c r="B14" s="24" t="str">
        <f>IF([1]WebelosBadge!F9="C","C"," ")</f>
        <v xml:space="preserve"> </v>
      </c>
      <c r="C14" s="27"/>
      <c r="D14" s="28" t="str">
        <f>IF([1]AdventurePins!$E16&lt;&gt;"", [1]AdventurePins!$E16, " ")</f>
        <v>(Do either requirement 1 OR three of 2)</v>
      </c>
      <c r="E14" s="14">
        <f>[1]AdventurePins!B17</f>
        <v>1</v>
      </c>
      <c r="F14" s="15" t="str">
        <f>[1]AdventurePins!C17</f>
        <v>Earn religious emblem of faith</v>
      </c>
      <c r="G14" s="14" t="str">
        <f>IF([1]AdventurePins!F17&lt;&gt;"", [1]AdventurePins!F17, " ")</f>
        <v xml:space="preserve"> </v>
      </c>
      <c r="H14" s="2"/>
      <c r="I14" s="16"/>
      <c r="J14" s="14" t="str">
        <f>[1]AdventurePins!B82</f>
        <v>10b</v>
      </c>
      <c r="K14" s="15" t="str">
        <f>[1]AdventurePins!C82</f>
        <v>World Friendship Fund</v>
      </c>
      <c r="L14" s="14" t="str">
        <f>IF([1]AdventurePins!F82&lt;&gt;"", [1]AdventurePins!F82, " ")</f>
        <v xml:space="preserve"> </v>
      </c>
      <c r="N14" s="17"/>
      <c r="O14" s="18" t="str">
        <f>[1]Electives!B16</f>
        <v>3i</v>
      </c>
      <c r="P14" s="19" t="str">
        <f>[1]Electives!C16</f>
        <v>Read bio of scientist. Tell den</v>
      </c>
      <c r="Q14" s="18" t="str">
        <f>IF([1]Electives!F16&lt;&gt;"", [1]Electives!F16, " ")</f>
        <v xml:space="preserve"> </v>
      </c>
      <c r="R14" s="2"/>
      <c r="S14" s="17"/>
      <c r="T14" s="18" t="str">
        <f>[1]Electives!B87</f>
        <v>2h</v>
      </c>
      <c r="U14" s="19" t="str">
        <f>[1]Electives!C87</f>
        <v>4 Leader qualities &amp; act out 2.</v>
      </c>
      <c r="V14" s="18" t="str">
        <f>IF([1]Electives!F87&lt;&gt;"", [1]Electives!F87, " ")</f>
        <v xml:space="preserve"> </v>
      </c>
      <c r="W14" s="2"/>
      <c r="X14" s="17"/>
      <c r="Y14" s="18">
        <f>[1]Electives!B161</f>
        <v>6</v>
      </c>
      <c r="Z14" s="19" t="str">
        <f>[1]Electives!C161</f>
        <v>Identify animal only locally; tell why</v>
      </c>
      <c r="AA14" s="18" t="str">
        <f>IF([1]Electives!F161&lt;&gt;"", [1]Electives!F161, " ")</f>
        <v xml:space="preserve"> </v>
      </c>
    </row>
    <row r="15" spans="1:27">
      <c r="A15" s="26" t="s">
        <v>11</v>
      </c>
      <c r="B15" s="24" t="str">
        <f>IF([1]WebelosBadge!F10="C","C"," ")</f>
        <v xml:space="preserve"> </v>
      </c>
      <c r="C15" s="27"/>
      <c r="D15" s="28"/>
      <c r="E15" s="14" t="str">
        <f>[1]AdventurePins!B18</f>
        <v>2a</v>
      </c>
      <c r="F15" s="22" t="str">
        <f>[1]AdventurePins!C18</f>
        <v>Plan/support/participate worship service</v>
      </c>
      <c r="G15" s="14" t="str">
        <f>IF([1]AdventurePins!F18&lt;&gt;"", [1]AdventurePins!F18, " ")</f>
        <v xml:space="preserve"> </v>
      </c>
      <c r="H15" s="2"/>
      <c r="I15" s="16"/>
      <c r="J15" s="14" t="str">
        <f>[1]AdventurePins!B83</f>
        <v>10c</v>
      </c>
      <c r="K15" s="15" t="str">
        <f>[1]AdventurePins!C83</f>
        <v>Brother den in another country</v>
      </c>
      <c r="L15" s="14" t="str">
        <f>IF([1]AdventurePins!F83&lt;&gt;"", [1]AdventurePins!F83, " ")</f>
        <v xml:space="preserve"> </v>
      </c>
      <c r="N15" s="8" t="str">
        <f>[1]Electives!C18</f>
        <v>Aquanaut</v>
      </c>
      <c r="O15" s="8"/>
      <c r="P15" s="8"/>
      <c r="Q15" s="8"/>
      <c r="R15" s="2"/>
      <c r="S15" s="8" t="str">
        <f>[1]Electives!C89</f>
        <v>Earth Rocks!</v>
      </c>
      <c r="T15" s="8"/>
      <c r="U15" s="8"/>
      <c r="V15" s="8"/>
      <c r="W15" s="2"/>
      <c r="X15" s="17"/>
      <c r="Y15" s="18">
        <f>[1]Electives!B162</f>
        <v>7</v>
      </c>
      <c r="Z15" s="19" t="str">
        <f>[1]Electives!C162</f>
        <v>Give examples of TWO of following:</v>
      </c>
      <c r="AA15" s="18" t="str">
        <f>IF([1]Electives!F162&lt;&gt;"", [1]Electives!F162, " ")</f>
        <v xml:space="preserve"> </v>
      </c>
    </row>
    <row r="16" spans="1:27">
      <c r="A16" s="23" t="s">
        <v>12</v>
      </c>
      <c r="B16" s="24" t="str">
        <f>[1]WebelosBadge!F11</f>
        <v xml:space="preserve"> </v>
      </c>
      <c r="C16" s="27"/>
      <c r="D16" s="28"/>
      <c r="E16" s="14" t="str">
        <f>[1]AdventurePins!B19</f>
        <v>2b</v>
      </c>
      <c r="F16" s="22" t="str">
        <f>[1]AdventurePins!C19</f>
        <v>Review what learned about duty to God</v>
      </c>
      <c r="G16" s="14" t="str">
        <f>IF([1]AdventurePins!F19&lt;&gt;"", [1]AdventurePins!F19, " ")</f>
        <v xml:space="preserve"> </v>
      </c>
      <c r="H16" s="2"/>
      <c r="I16" s="16"/>
      <c r="J16" s="14" t="str">
        <f>[1]AdventurePins!B84</f>
        <v>10d</v>
      </c>
      <c r="K16" s="20" t="str">
        <f>[1]AdventurePins!C84</f>
        <v>Connect with Scout in another country</v>
      </c>
      <c r="L16" s="14" t="str">
        <f>IF([1]AdventurePins!F84&lt;&gt;"", [1]AdventurePins!F84, " ")</f>
        <v xml:space="preserve"> </v>
      </c>
      <c r="N16" s="17" t="str">
        <f>IF([1]Electives!$E18&lt;&gt;"", [1]Electives!$E18, " ")</f>
        <v>(Do 1 thru 5 all, plus any two from 6 thru 10)</v>
      </c>
      <c r="O16" s="18">
        <f>[1]Electives!B19</f>
        <v>1</v>
      </c>
      <c r="P16" s="19" t="str">
        <f>[1]Electives!C19</f>
        <v>State water activity safety precautions</v>
      </c>
      <c r="Q16" s="18" t="str">
        <f>IF([1]Electives!F19&lt;&gt;"", [1]Electives!F19, " ")</f>
        <v xml:space="preserve"> </v>
      </c>
      <c r="R16" s="2"/>
      <c r="S16" s="17" t="str">
        <f>IF([1]Electives!$E89&lt;&gt;"", [1]Electives!$E89, " ")</f>
        <v>(Do All 1-6, 8, and 7a or b)</v>
      </c>
      <c r="T16" s="18" t="str">
        <f>[1]Electives!B90</f>
        <v>1a</v>
      </c>
      <c r="U16" s="19" t="str">
        <f>[1]Electives!C90</f>
        <v>Explain "geology"</v>
      </c>
      <c r="V16" s="18" t="str">
        <f>IF([1]Electives!F90&lt;&gt;"", [1]Electives!F90, " ")</f>
        <v xml:space="preserve"> </v>
      </c>
      <c r="W16" s="2"/>
      <c r="X16" s="17"/>
      <c r="Y16" s="18" t="str">
        <f>[1]Electives!B163</f>
        <v>7a</v>
      </c>
      <c r="Z16" s="22" t="str">
        <f>[1]Electives!C163</f>
        <v>Producer/consumer/decomposer in food chain</v>
      </c>
      <c r="AA16" s="18" t="str">
        <f>IF([1]Electives!F163&lt;&gt;"", [1]Electives!F163, " ")</f>
        <v xml:space="preserve"> </v>
      </c>
    </row>
    <row r="17" spans="1:27">
      <c r="A17" s="23" t="s">
        <v>13</v>
      </c>
      <c r="B17" s="24" t="str">
        <f>IF([1]WebelosBadge!F12="C","C"," ")</f>
        <v xml:space="preserve"> </v>
      </c>
      <c r="C17" s="27"/>
      <c r="D17" s="28"/>
      <c r="E17" s="14" t="str">
        <f>[1]AdventurePins!B20</f>
        <v>2c</v>
      </c>
      <c r="F17" s="22" t="str">
        <f>[1]AdventurePins!C20</f>
        <v>Discuss how worship helps duty to God</v>
      </c>
      <c r="G17" s="14" t="str">
        <f>IF([1]AdventurePins!F20&lt;&gt;"", [1]AdventurePins!F20, " ")</f>
        <v xml:space="preserve"> </v>
      </c>
      <c r="H17" s="2"/>
      <c r="I17" s="8" t="str">
        <f>[1]AdventurePins!C86</f>
        <v>Camper</v>
      </c>
      <c r="J17" s="8"/>
      <c r="K17" s="8"/>
      <c r="L17" s="8"/>
      <c r="N17" s="17"/>
      <c r="O17" s="18">
        <f>[1]Electives!B20</f>
        <v>2</v>
      </c>
      <c r="P17" s="19" t="str">
        <f>[1]Electives!C20</f>
        <v>Purpose of 3 classifications</v>
      </c>
      <c r="Q17" s="18" t="str">
        <f>IF([1]Electives!F20&lt;&gt;"", [1]Electives!F20, " ")</f>
        <v xml:space="preserve"> </v>
      </c>
      <c r="R17" s="2"/>
      <c r="S17" s="17"/>
      <c r="T17" s="18" t="str">
        <f>[1]Electives!B91</f>
        <v>1b</v>
      </c>
      <c r="U17" s="19" t="str">
        <f>[1]Electives!C91</f>
        <v>Explain why important</v>
      </c>
      <c r="V17" s="18" t="str">
        <f>IF([1]Electives!F91&lt;&gt;"", [1]Electives!F91, " ")</f>
        <v xml:space="preserve"> </v>
      </c>
      <c r="W17" s="2"/>
      <c r="X17" s="17"/>
      <c r="Y17" s="18" t="str">
        <f>[1]Electives!B164</f>
        <v>7b</v>
      </c>
      <c r="Z17" s="22" t="str">
        <f>[1]Electives!C164</f>
        <v xml:space="preserve">One way humans changed nature balance </v>
      </c>
      <c r="AA17" s="18" t="str">
        <f>IF([1]Electives!F164&lt;&gt;"", [1]Electives!F164, " ")</f>
        <v xml:space="preserve"> </v>
      </c>
    </row>
    <row r="18" spans="1:27">
      <c r="A18" s="4" t="s">
        <v>4</v>
      </c>
      <c r="B18" s="4"/>
      <c r="C18" s="29"/>
      <c r="D18" s="28"/>
      <c r="E18" s="14" t="str">
        <f>[1]AdventurePins!B21</f>
        <v>2d</v>
      </c>
      <c r="F18" s="22" t="str">
        <f>[1]AdventurePins!C21</f>
        <v>Do one thing to be closer to God for 1 month</v>
      </c>
      <c r="G18" s="14" t="str">
        <f>IF([1]AdventurePins!F21&lt;&gt;"", [1]AdventurePins!F21, " ")</f>
        <v xml:space="preserve"> </v>
      </c>
      <c r="H18" s="2"/>
      <c r="I18" s="16" t="str">
        <f>IF([1]AdventurePins!$E86&lt;&gt;"", [1]AdventurePins!$E86, " ")</f>
        <v>(Do All)</v>
      </c>
      <c r="J18" s="14">
        <f>[1]AdventurePins!B87</f>
        <v>1</v>
      </c>
      <c r="K18" s="15" t="str">
        <f>[1]AdventurePins!C87</f>
        <v>Plan / conduct campout</v>
      </c>
      <c r="L18" s="14" t="str">
        <f>IF([1]AdventurePins!F87&lt;&gt;"", [1]AdventurePins!F87, " ")</f>
        <v xml:space="preserve"> </v>
      </c>
      <c r="N18" s="17"/>
      <c r="O18" s="18">
        <f>[1]Electives!B21</f>
        <v>3</v>
      </c>
      <c r="P18" s="19" t="str">
        <f>[1]Electives!C21</f>
        <v>Importance of Boating skills</v>
      </c>
      <c r="Q18" s="18" t="str">
        <f>IF([1]Electives!F21&lt;&gt;"", [1]Electives!F21, " ")</f>
        <v xml:space="preserve"> </v>
      </c>
      <c r="R18" s="2"/>
      <c r="S18" s="17"/>
      <c r="T18" s="18" t="str">
        <f>[1]Electives!B92</f>
        <v>1c</v>
      </c>
      <c r="U18" s="19" t="str">
        <f>[1]Electives!C92</f>
        <v>Share w/den meaning of geology</v>
      </c>
      <c r="V18" s="18" t="str">
        <f>IF([1]Electives!F92&lt;&gt;"", [1]Electives!F92, " ")</f>
        <v xml:space="preserve"> </v>
      </c>
      <c r="W18" s="2"/>
      <c r="X18" s="17"/>
      <c r="Y18" s="18" t="str">
        <f>[1]Electives!B165</f>
        <v>7c</v>
      </c>
      <c r="Z18" s="19" t="str">
        <f>[1]Electives!C165</f>
        <v>How to protect balance of nature</v>
      </c>
      <c r="AA18" s="18" t="str">
        <f>IF([1]Electives!F165&lt;&gt;"", [1]Electives!F165, " ")</f>
        <v xml:space="preserve"> </v>
      </c>
    </row>
    <row r="19" spans="1:27">
      <c r="A19" s="12"/>
      <c r="B19" s="12"/>
      <c r="C19" s="30"/>
      <c r="D19" s="8" t="str">
        <f>[1]AdventurePins!C23</f>
        <v>First Responder</v>
      </c>
      <c r="E19" s="8"/>
      <c r="F19" s="8"/>
      <c r="G19" s="8"/>
      <c r="H19" s="2"/>
      <c r="I19" s="16"/>
      <c r="J19" s="14">
        <f>[1]AdventurePins!B88</f>
        <v>2</v>
      </c>
      <c r="K19" s="15" t="str">
        <f>[1]AdventurePins!C88</f>
        <v>Setup tent without adult help</v>
      </c>
      <c r="L19" s="14" t="str">
        <f>IF([1]AdventurePins!F88&lt;&gt;"", [1]AdventurePins!F88, " ")</f>
        <v xml:space="preserve"> </v>
      </c>
      <c r="N19" s="17"/>
      <c r="O19" s="18">
        <f>[1]Electives!B22</f>
        <v>4</v>
      </c>
      <c r="P19" s="19" t="str">
        <f>[1]Electives!C22</f>
        <v>Order of rescue</v>
      </c>
      <c r="Q19" s="18" t="str">
        <f>IF([1]Electives!F22&lt;&gt;"", [1]Electives!F22, " ")</f>
        <v xml:space="preserve"> </v>
      </c>
      <c r="R19" s="2"/>
      <c r="S19" s="17"/>
      <c r="T19" s="18">
        <f>[1]Electives!B93</f>
        <v>2</v>
      </c>
      <c r="U19" s="19" t="str">
        <f>[1]Electives!C93</f>
        <v>Look rocks/minerals on rock hunt</v>
      </c>
      <c r="V19" s="18" t="str">
        <f>IF([1]Electives!F93&lt;&gt;"", [1]Electives!F93, " ")</f>
        <v xml:space="preserve"> </v>
      </c>
      <c r="W19" s="2"/>
      <c r="X19" s="17"/>
      <c r="Y19" s="18">
        <f>[1]Electives!B166</f>
        <v>8</v>
      </c>
      <c r="Z19" s="19" t="str">
        <f>[1]Electives!C166</f>
        <v>Learn aquatic ecosystems &amp; discuss</v>
      </c>
      <c r="AA19" s="18" t="str">
        <f>IF([1]Electives!F166&lt;&gt;"", [1]Electives!F166, " ")</f>
        <v xml:space="preserve"> </v>
      </c>
    </row>
    <row r="20" spans="1:27">
      <c r="A20" s="23" t="s">
        <v>14</v>
      </c>
      <c r="B20" s="31" t="str">
        <f>IF([1]ArrowOfLight!F5="C","C"," ")</f>
        <v xml:space="preserve"> </v>
      </c>
      <c r="C20" s="30"/>
      <c r="D20" s="16" t="str">
        <f>IF([1]AdventurePins!$E23&lt;&gt;"", [1]AdventurePins!$E23, " ")</f>
        <v>(Do All)</v>
      </c>
      <c r="E20" s="14">
        <f>[1]AdventurePins!B24</f>
        <v>1</v>
      </c>
      <c r="F20" s="15" t="str">
        <f>[1]AdventurePins!C24</f>
        <v>What is first aid</v>
      </c>
      <c r="G20" s="14" t="str">
        <f>IF([1]AdventurePins!F24&lt;&gt;"", [1]AdventurePins!F24, " ")</f>
        <v xml:space="preserve"> </v>
      </c>
      <c r="H20" s="2"/>
      <c r="I20" s="16"/>
      <c r="J20" s="14">
        <f>[1]AdventurePins!B89</f>
        <v>3</v>
      </c>
      <c r="K20" s="15" t="str">
        <f>[1]AdventurePins!C89</f>
        <v>Discuss emergency actions for:</v>
      </c>
      <c r="L20" s="14" t="str">
        <f>IF([1]AdventurePins!F89&lt;&gt;"", [1]AdventurePins!F89, " ")</f>
        <v xml:space="preserve"> </v>
      </c>
      <c r="N20" s="17"/>
      <c r="O20" s="18">
        <f>[1]Electives!B23</f>
        <v>5</v>
      </c>
      <c r="P20" s="19" t="str">
        <f>[1]Electives!C23</f>
        <v>Attempt Swimmer test</v>
      </c>
      <c r="Q20" s="18" t="str">
        <f>IF([1]Electives!F23&lt;&gt;"", [1]Electives!F23, " ")</f>
        <v xml:space="preserve"> </v>
      </c>
      <c r="R20" s="2"/>
      <c r="S20" s="17"/>
      <c r="T20" s="18" t="str">
        <f>[1]Electives!B94</f>
        <v>3a</v>
      </c>
      <c r="U20" s="19" t="str">
        <f>[1]Electives!C94</f>
        <v>Identify rocks on hunt</v>
      </c>
      <c r="V20" s="18" t="str">
        <f>IF([1]Electives!F94&lt;&gt;"", [1]Electives!F94, " ")</f>
        <v xml:space="preserve"> </v>
      </c>
      <c r="W20" s="2"/>
      <c r="X20" s="17"/>
      <c r="Y20" s="18">
        <f>[1]Electives!B167</f>
        <v>9</v>
      </c>
      <c r="Z20" s="19" t="str">
        <f>[1]Electives!C167</f>
        <v>Do one of following:</v>
      </c>
      <c r="AA20" s="18" t="str">
        <f>IF([1]Electives!F167&lt;&gt;"", [1]Electives!F167, " ")</f>
        <v xml:space="preserve"> </v>
      </c>
    </row>
    <row r="21" spans="1:27">
      <c r="A21" s="23" t="s">
        <v>15</v>
      </c>
      <c r="B21" s="31" t="str">
        <f>IF([1]ArrowOfLight!F6="C","C"," ")</f>
        <v xml:space="preserve"> </v>
      </c>
      <c r="C21" s="27"/>
      <c r="D21" s="16"/>
      <c r="E21" s="14">
        <f>[1]AdventurePins!B25</f>
        <v>2</v>
      </c>
      <c r="F21" s="15" t="str">
        <f>[1]AdventurePins!C25</f>
        <v>Show first aid for hurry cases:</v>
      </c>
      <c r="G21" s="14" t="str">
        <f>IF([1]AdventurePins!F25&lt;&gt;"", [1]AdventurePins!F25, " ")</f>
        <v xml:space="preserve"> </v>
      </c>
      <c r="H21" s="2"/>
      <c r="I21" s="16"/>
      <c r="J21" s="14" t="str">
        <f>[1]AdventurePins!B90</f>
        <v>3a</v>
      </c>
      <c r="K21" s="15" t="str">
        <f>[1]AdventurePins!C90</f>
        <v>Severe rainstorm causing flooding</v>
      </c>
      <c r="L21" s="14" t="str">
        <f>IF([1]AdventurePins!F90&lt;&gt;"", [1]AdventurePins!F90, " ")</f>
        <v xml:space="preserve"> </v>
      </c>
      <c r="N21" s="17"/>
      <c r="O21" s="18">
        <f>[1]Electives!B24</f>
        <v>6</v>
      </c>
      <c r="P21" s="19" t="str">
        <f>[1]Electives!C24</f>
        <v>Front surface dive</v>
      </c>
      <c r="Q21" s="18" t="str">
        <f>IF([1]Electives!F24&lt;&gt;"", [1]Electives!F24, " ")</f>
        <v xml:space="preserve"> </v>
      </c>
      <c r="R21" s="2"/>
      <c r="S21" s="17"/>
      <c r="T21" s="18" t="str">
        <f>[1]Electives!B95</f>
        <v>3b</v>
      </c>
      <c r="U21" s="19" t="str">
        <f>[1]Electives!C95</f>
        <v>Use magnifying glass</v>
      </c>
      <c r="V21" s="18" t="str">
        <f>IF([1]Electives!F95&lt;&gt;"", [1]Electives!F95, " ")</f>
        <v xml:space="preserve"> </v>
      </c>
      <c r="W21" s="2"/>
      <c r="X21" s="17"/>
      <c r="Y21" s="18" t="str">
        <f>[1]Electives!B168</f>
        <v>9a</v>
      </c>
      <c r="Z21" s="19" t="str">
        <f>[1]Electives!C168</f>
        <v>Visit museum and discuss with den</v>
      </c>
      <c r="AA21" s="18" t="str">
        <f>IF([1]Electives!F168&lt;&gt;"", [1]Electives!F168, " ")</f>
        <v xml:space="preserve"> </v>
      </c>
    </row>
    <row r="22" spans="1:27">
      <c r="A22" s="23" t="s">
        <v>16</v>
      </c>
      <c r="B22" s="31" t="str">
        <f>IF([1]ArrowOfLight!F7="C","C"," ")</f>
        <v xml:space="preserve"> </v>
      </c>
      <c r="C22" s="2"/>
      <c r="D22" s="16"/>
      <c r="E22" s="14" t="str">
        <f>[1]AdventurePins!B26</f>
        <v>2a</v>
      </c>
      <c r="F22" s="15" t="str">
        <f>[1]AdventurePins!C26</f>
        <v>Serious bleeding</v>
      </c>
      <c r="G22" s="14" t="str">
        <f>IF([1]AdventurePins!F26&lt;&gt;"", [1]AdventurePins!F26, " ")</f>
        <v xml:space="preserve"> </v>
      </c>
      <c r="H22" s="2"/>
      <c r="I22" s="16"/>
      <c r="J22" s="14" t="str">
        <f>[1]AdventurePins!B91</f>
        <v>3b</v>
      </c>
      <c r="K22" s="22" t="str">
        <f>[1]AdventurePins!C91</f>
        <v>Severe thunderstorm w/lightning or tornados</v>
      </c>
      <c r="L22" s="14" t="str">
        <f>IF([1]AdventurePins!F91&lt;&gt;"", [1]AdventurePins!F91, " ")</f>
        <v xml:space="preserve"> </v>
      </c>
      <c r="N22" s="17"/>
      <c r="O22" s="18">
        <f>[1]Electives!B25</f>
        <v>7</v>
      </c>
      <c r="P22" s="19" t="str">
        <f>[1]Electives!C25</f>
        <v>Demonstrate 2 strokes</v>
      </c>
      <c r="Q22" s="18" t="str">
        <f>IF([1]Electives!F25&lt;&gt;"", [1]Electives!F25, " ")</f>
        <v xml:space="preserve"> </v>
      </c>
      <c r="R22" s="2"/>
      <c r="S22" s="17"/>
      <c r="T22" s="18" t="str">
        <f>[1]Electives!B96</f>
        <v>3c</v>
      </c>
      <c r="U22" s="19" t="str">
        <f>[1]Electives!C96</f>
        <v>Share results w/den</v>
      </c>
      <c r="V22" s="18" t="str">
        <f>IF([1]Electives!F96&lt;&gt;"", [1]Electives!F96, " ")</f>
        <v xml:space="preserve"> </v>
      </c>
      <c r="W22" s="2"/>
      <c r="X22" s="17"/>
      <c r="Y22" s="18" t="str">
        <f>[1]Electives!B169</f>
        <v>9b</v>
      </c>
      <c r="Z22" s="22" t="str">
        <f>[1]Electives!C169</f>
        <v>Create vid of wild creature &amp; share w/den</v>
      </c>
      <c r="AA22" s="18" t="str">
        <f>IF([1]Electives!F169&lt;&gt;"", [1]Electives!F169, " ")</f>
        <v xml:space="preserve"> </v>
      </c>
    </row>
    <row r="23" spans="1:27">
      <c r="A23" s="23" t="s">
        <v>17</v>
      </c>
      <c r="B23" s="31" t="str">
        <f>IF([1]ArrowOfLight!F8="C","C"," ")</f>
        <v xml:space="preserve"> </v>
      </c>
      <c r="C23" s="2"/>
      <c r="D23" s="16"/>
      <c r="E23" s="14" t="str">
        <f>[1]AdventurePins!B27</f>
        <v>2b</v>
      </c>
      <c r="F23" s="15" t="str">
        <f>[1]AdventurePins!C27</f>
        <v>Heart attack / cardiac arrest</v>
      </c>
      <c r="G23" s="14" t="str">
        <f>IF([1]AdventurePins!F27&lt;&gt;"", [1]AdventurePins!F27, " ")</f>
        <v xml:space="preserve"> </v>
      </c>
      <c r="H23" s="2"/>
      <c r="I23" s="16"/>
      <c r="J23" s="14" t="str">
        <f>[1]AdventurePins!B92</f>
        <v>3c</v>
      </c>
      <c r="K23" s="15" t="str">
        <f>[1]AdventurePins!C92</f>
        <v>Fire/Earthquake/other evacuation</v>
      </c>
      <c r="L23" s="14" t="str">
        <f>IF([1]AdventurePins!F92&lt;&gt;"", [1]AdventurePins!F92, " ")</f>
        <v xml:space="preserve"> </v>
      </c>
      <c r="N23" s="17"/>
      <c r="O23" s="18">
        <f>[1]Electives!B26</f>
        <v>8</v>
      </c>
      <c r="P23" s="19" t="str">
        <f>[1]Electives!C26</f>
        <v>Talk swimming expert</v>
      </c>
      <c r="Q23" s="18" t="str">
        <f>IF([1]Electives!F26&lt;&gt;"", [1]Electives!F26, " ")</f>
        <v xml:space="preserve"> </v>
      </c>
      <c r="R23" s="2"/>
      <c r="S23" s="17"/>
      <c r="T23" s="18" t="str">
        <f>[1]Electives!B97</f>
        <v>4a</v>
      </c>
      <c r="U23" s="22" t="str">
        <f>[1]Electives!C97</f>
        <v>Minerial test kit to Mohs scale of hardness</v>
      </c>
      <c r="V23" s="18" t="str">
        <f>IF([1]Electives!F97&lt;&gt;"", [1]Electives!F97, " ")</f>
        <v xml:space="preserve"> </v>
      </c>
      <c r="W23" s="2"/>
      <c r="X23" s="8" t="str">
        <f>[1]Electives!C171</f>
        <v>Into the Woods</v>
      </c>
      <c r="Y23" s="8"/>
      <c r="Z23" s="8"/>
      <c r="AA23" s="8"/>
    </row>
    <row r="24" spans="1:27">
      <c r="A24" s="26" t="s">
        <v>18</v>
      </c>
      <c r="B24" s="31" t="str">
        <f>IF([1]ArrowOfLight!F9="C","C"," ")</f>
        <v xml:space="preserve"> </v>
      </c>
      <c r="C24" s="2"/>
      <c r="D24" s="16"/>
      <c r="E24" s="14" t="str">
        <f>[1]AdventurePins!B28</f>
        <v>2c</v>
      </c>
      <c r="F24" s="15" t="str">
        <f>[1]AdventurePins!C28</f>
        <v>Stopped breathing</v>
      </c>
      <c r="G24" s="14" t="str">
        <f>IF([1]AdventurePins!F28&lt;&gt;"", [1]AdventurePins!F28, " ")</f>
        <v xml:space="preserve"> </v>
      </c>
      <c r="H24" s="2"/>
      <c r="I24" s="16"/>
      <c r="J24" s="14">
        <f>[1]AdventurePins!B93</f>
        <v>4</v>
      </c>
      <c r="K24" s="15" t="str">
        <f>[1]AdventurePins!C93</f>
        <v>Plan campfire</v>
      </c>
      <c r="L24" s="14" t="str">
        <f>IF([1]AdventurePins!F93&lt;&gt;"", [1]AdventurePins!F93, " ")</f>
        <v xml:space="preserve"> </v>
      </c>
      <c r="N24" s="17"/>
      <c r="O24" s="18">
        <f>[1]Electives!B27</f>
        <v>9</v>
      </c>
      <c r="P24" s="19" t="str">
        <f>[1]Electives!C27</f>
        <v>PFD exercise</v>
      </c>
      <c r="Q24" s="18" t="str">
        <f>IF([1]Electives!F27&lt;&gt;"", [1]Electives!F27, " ")</f>
        <v xml:space="preserve"> </v>
      </c>
      <c r="R24" s="2"/>
      <c r="S24" s="17"/>
      <c r="T24" s="18" t="str">
        <f>[1]Electives!B98</f>
        <v>4b</v>
      </c>
      <c r="U24" s="19" t="str">
        <f>[1]Electives!C98</f>
        <v>Record results in handbook</v>
      </c>
      <c r="V24" s="18" t="str">
        <f>IF([1]Electives!F98&lt;&gt;"", [1]Electives!F98, " ")</f>
        <v xml:space="preserve"> </v>
      </c>
      <c r="W24" s="2"/>
      <c r="X24" s="17" t="str">
        <f>IF([1]Electives!$E171&lt;&gt;"", [1]Electives!$E171, " ")</f>
        <v>(Do All)</v>
      </c>
      <c r="Y24" s="18">
        <f>[1]Electives!B172</f>
        <v>1</v>
      </c>
      <c r="Z24" s="19" t="str">
        <f>[1]Electives!C172</f>
        <v>Identify 3 groups / parts of tree</v>
      </c>
      <c r="AA24" s="18" t="str">
        <f>IF([1]Electives!F172&lt;&gt;"", [1]Electives!F172, " ")</f>
        <v xml:space="preserve"> </v>
      </c>
    </row>
    <row r="25" spans="1:27">
      <c r="A25" s="32" t="s">
        <v>19</v>
      </c>
      <c r="B25" s="31" t="str">
        <f>[1]ArrowOfLight!F10</f>
        <v xml:space="preserve"> </v>
      </c>
      <c r="C25" s="2"/>
      <c r="D25" s="16"/>
      <c r="E25" s="14" t="str">
        <f>[1]AdventurePins!B29</f>
        <v>2d</v>
      </c>
      <c r="F25" s="15" t="str">
        <f>[1]AdventurePins!C29</f>
        <v>Stroke</v>
      </c>
      <c r="G25" s="14" t="str">
        <f>IF([1]AdventurePins!F29&lt;&gt;"", [1]AdventurePins!F29, " ")</f>
        <v xml:space="preserve"> </v>
      </c>
      <c r="H25" s="2"/>
      <c r="I25" s="16"/>
      <c r="J25" s="14">
        <f>[1]AdventurePins!B94</f>
        <v>5</v>
      </c>
      <c r="K25" s="22" t="str">
        <f>[1]AdventurePins!C94</f>
        <v>Tie,teach and say when to use a Bowline.</v>
      </c>
      <c r="L25" s="14" t="str">
        <f>IF([1]AdventurePins!F94&lt;&gt;"", [1]AdventurePins!F94, " ")</f>
        <v xml:space="preserve"> </v>
      </c>
      <c r="N25" s="17"/>
      <c r="O25" s="18">
        <f>[1]Electives!B28</f>
        <v>10</v>
      </c>
      <c r="P25" s="19" t="str">
        <f>[1]Electives!C28</f>
        <v>Paddle canoe</v>
      </c>
      <c r="Q25" s="18" t="str">
        <f>IF([1]Electives!F28&lt;&gt;"", [1]Electives!F28, " ")</f>
        <v xml:space="preserve"> </v>
      </c>
      <c r="R25" s="2"/>
      <c r="S25" s="17"/>
      <c r="T25" s="18">
        <f>[1]Electives!B99</f>
        <v>5</v>
      </c>
      <c r="U25" s="19" t="str">
        <f>[1]Electives!C99</f>
        <v>Identify geological features on map</v>
      </c>
      <c r="V25" s="18" t="str">
        <f>IF([1]Electives!F99&lt;&gt;"", [1]Electives!F99, " ")</f>
        <v xml:space="preserve"> </v>
      </c>
      <c r="W25" s="2"/>
      <c r="X25" s="17"/>
      <c r="Y25" s="18">
        <f>[1]Electives!B173</f>
        <v>2</v>
      </c>
      <c r="Z25" s="19" t="str">
        <f>[1]Electives!C173</f>
        <v>Identify 6 local trees &amp; how used</v>
      </c>
      <c r="AA25" s="18" t="str">
        <f>IF([1]Electives!F173&lt;&gt;"", [1]Electives!F173, " ")</f>
        <v xml:space="preserve"> </v>
      </c>
    </row>
    <row r="26" spans="1:27">
      <c r="A26" s="23" t="s">
        <v>13</v>
      </c>
      <c r="B26" s="31" t="str">
        <f>IF([1]ArrowOfLight!F11="C","C"," ")</f>
        <v xml:space="preserve"> </v>
      </c>
      <c r="C26" s="2"/>
      <c r="D26" s="16"/>
      <c r="E26" s="14" t="str">
        <f>[1]AdventurePins!B30</f>
        <v>2e</v>
      </c>
      <c r="F26" s="15" t="str">
        <f>[1]AdventurePins!C30</f>
        <v>Poisoning</v>
      </c>
      <c r="G26" s="14" t="str">
        <f>IF([1]AdventurePins!F30&lt;&gt;"", [1]AdventurePins!F30, " ")</f>
        <v xml:space="preserve"> </v>
      </c>
      <c r="H26" s="2"/>
      <c r="I26" s="16"/>
      <c r="J26" s="14">
        <f>[1]AdventurePins!B95</f>
        <v>6</v>
      </c>
      <c r="K26" s="15" t="str">
        <f>[1]AdventurePins!C95</f>
        <v>Go Geocaching</v>
      </c>
      <c r="L26" s="14" t="str">
        <f>IF([1]AdventurePins!F95&lt;&gt;"", [1]AdventurePins!F95, " ")</f>
        <v xml:space="preserve"> </v>
      </c>
      <c r="N26" s="8" t="str">
        <f>[1]Electives!C30</f>
        <v>Art Explosion</v>
      </c>
      <c r="O26" s="8"/>
      <c r="P26" s="8"/>
      <c r="Q26" s="8"/>
      <c r="R26" s="2"/>
      <c r="S26" s="17"/>
      <c r="T26" s="18" t="str">
        <f>[1]Electives!B100</f>
        <v>6a</v>
      </c>
      <c r="U26" s="22" t="str">
        <f>[1]Electives!C100</f>
        <v>Identify geological building materials (home)</v>
      </c>
      <c r="V26" s="18" t="str">
        <f>IF([1]Electives!F100&lt;&gt;"", [1]Electives!F100, " ")</f>
        <v xml:space="preserve"> </v>
      </c>
      <c r="W26" s="2"/>
      <c r="X26" s="17"/>
      <c r="Y26" s="18">
        <f>[1]Electives!B174</f>
        <v>3</v>
      </c>
      <c r="Z26" s="19" t="str">
        <f>[1]Electives!C174</f>
        <v>Identify 6 plants &amp; how used</v>
      </c>
      <c r="AA26" s="18" t="str">
        <f>IF([1]Electives!F174&lt;&gt;"", [1]Electives!F174, " ")</f>
        <v xml:space="preserve"> </v>
      </c>
    </row>
    <row r="27" spans="1:27">
      <c r="A27" s="33" t="s">
        <v>20</v>
      </c>
      <c r="B27" s="33"/>
      <c r="C27" s="2"/>
      <c r="D27" s="16"/>
      <c r="E27" s="14">
        <f>[1]AdventurePins!B31</f>
        <v>3</v>
      </c>
      <c r="F27" s="15" t="str">
        <f>[1]AdventurePins!C31</f>
        <v>Show how to help choking victim</v>
      </c>
      <c r="G27" s="14" t="str">
        <f>IF([1]AdventurePins!F31&lt;&gt;"", [1]AdventurePins!F31, " ")</f>
        <v xml:space="preserve"> </v>
      </c>
      <c r="H27" s="2"/>
      <c r="I27" s="16"/>
      <c r="J27" s="14">
        <f>[1]AdventurePins!B96</f>
        <v>7</v>
      </c>
      <c r="K27" s="22" t="str">
        <f>[1]AdventurePins!C96</f>
        <v>Recite/discuss Outdoor Code, Leave No Trace</v>
      </c>
      <c r="L27" s="14" t="str">
        <f>IF([1]AdventurePins!F96&lt;&gt;"", [1]AdventurePins!F96, " ")</f>
        <v xml:space="preserve"> </v>
      </c>
      <c r="N27" s="17" t="str">
        <f>IF([1]Electives!$E30&lt;&gt;"", [1]Electives!$E30, " ")</f>
        <v>(Do 1, 2, two of 3 and one of 4)</v>
      </c>
      <c r="O27" s="18">
        <f>[1]Electives!B31</f>
        <v>1</v>
      </c>
      <c r="P27" s="19" t="str">
        <f>[1]Electives!C31</f>
        <v>Visit museum</v>
      </c>
      <c r="Q27" s="18" t="str">
        <f>IF([1]Electives!F31&lt;&gt;"", [1]Electives!F31, " ")</f>
        <v xml:space="preserve"> </v>
      </c>
      <c r="R27" s="2"/>
      <c r="S27" s="17"/>
      <c r="T27" s="18" t="str">
        <f>[1]Electives!B101</f>
        <v>6b</v>
      </c>
      <c r="U27" s="22" t="str">
        <f>[1]Electives!C101</f>
        <v>Identify geological materials (community)</v>
      </c>
      <c r="V27" s="18" t="str">
        <f>IF([1]Electives!F101&lt;&gt;"", [1]Electives!F101, " ")</f>
        <v xml:space="preserve"> </v>
      </c>
      <c r="W27" s="2"/>
      <c r="X27" s="17"/>
      <c r="Y27" s="18">
        <f>[1]Electives!B175</f>
        <v>4</v>
      </c>
      <c r="Z27" s="19" t="str">
        <f>[1]Electives!C175</f>
        <v>Visit nature center</v>
      </c>
      <c r="AA27" s="18" t="str">
        <f>IF([1]Electives!F175&lt;&gt;"", [1]Electives!F175, " ")</f>
        <v xml:space="preserve"> </v>
      </c>
    </row>
    <row r="28" spans="1:27">
      <c r="A28" s="12"/>
      <c r="B28" s="12"/>
      <c r="C28" s="2"/>
      <c r="D28" s="16"/>
      <c r="E28" s="14">
        <f>[1]AdventurePins!B32</f>
        <v>4</v>
      </c>
      <c r="F28" s="15" t="str">
        <f>[1]AdventurePins!C32</f>
        <v>Show how to treat for shock</v>
      </c>
      <c r="G28" s="14" t="str">
        <f>IF([1]AdventurePins!F32&lt;&gt;"", [1]AdventurePins!F32, " ")</f>
        <v xml:space="preserve"> </v>
      </c>
      <c r="H28" s="2"/>
      <c r="I28" s="8" t="str">
        <f>[1]AdventurePins!C98</f>
        <v>Duty to God in Action</v>
      </c>
      <c r="J28" s="8"/>
      <c r="K28" s="8"/>
      <c r="L28" s="8"/>
      <c r="N28" s="17"/>
      <c r="O28" s="18">
        <f>[1]Electives!B32</f>
        <v>2</v>
      </c>
      <c r="P28" s="19" t="str">
        <f>[1]Electives!C32</f>
        <v>Create 2 self-portrits, different tech</v>
      </c>
      <c r="Q28" s="18" t="str">
        <f>IF([1]Electives!F32&lt;&gt;"", [1]Electives!F32, " ")</f>
        <v xml:space="preserve"> </v>
      </c>
      <c r="R28" s="2"/>
      <c r="S28" s="17"/>
      <c r="T28" s="18" t="str">
        <f>[1]Electives!B102</f>
        <v>6c</v>
      </c>
      <c r="U28" s="19" t="str">
        <f>[1]Electives!C102</f>
        <v>Record items that are found</v>
      </c>
      <c r="V28" s="18" t="str">
        <f>IF([1]Electives!F102&lt;&gt;"", [1]Electives!F102, " ")</f>
        <v xml:space="preserve"> </v>
      </c>
      <c r="W28" s="2"/>
      <c r="X28" s="17"/>
      <c r="Y28" s="18">
        <f>[1]Electives!B176</f>
        <v>5</v>
      </c>
      <c r="Z28" s="19" t="str">
        <f>[1]Electives!C176</f>
        <v>Care plan and plant a plant/tree</v>
      </c>
      <c r="AA28" s="18" t="str">
        <f>IF([1]Electives!F176&lt;&gt;"", [1]Electives!F176, " ")</f>
        <v xml:space="preserve"> </v>
      </c>
    </row>
    <row r="29" spans="1:27">
      <c r="A29" s="15" t="str">
        <f>D3</f>
        <v>Cast Iron Chef</v>
      </c>
      <c r="B29" s="34" t="str">
        <f>[1]AdventurePins!F15</f>
        <v xml:space="preserve"> </v>
      </c>
      <c r="C29" s="2"/>
      <c r="D29" s="16"/>
      <c r="E29" s="14">
        <f>[1]AdventurePins!B33</f>
        <v>5</v>
      </c>
      <c r="F29" s="15" t="str">
        <f>[1]AdventurePins!C33</f>
        <v>Demonstrate treatment for:</v>
      </c>
      <c r="G29" s="14" t="str">
        <f>IF([1]AdventurePins!F33&lt;&gt;"", [1]AdventurePins!F33, " ")</f>
        <v xml:space="preserve"> </v>
      </c>
      <c r="H29" s="2"/>
      <c r="I29" s="28" t="str">
        <f>IF([1]AdventurePins!$E98&lt;&gt;"", [1]AdventurePins!$E98, " ")</f>
        <v>(Do either requirement 1 OR 2a and two of 2b-2e)</v>
      </c>
      <c r="J29" s="14">
        <f>[1]AdventurePins!B99</f>
        <v>1</v>
      </c>
      <c r="K29" s="15" t="str">
        <f>[1]AdventurePins!C99</f>
        <v>Earn religious emblem of faith</v>
      </c>
      <c r="L29" s="14" t="str">
        <f>IF([1]AdventurePins!F99&lt;&gt;"", [1]AdventurePins!F99, " ")</f>
        <v xml:space="preserve"> </v>
      </c>
      <c r="N29" s="17"/>
      <c r="O29" s="18" t="str">
        <f>[1]Electives!B33</f>
        <v>3a</v>
      </c>
      <c r="P29" s="19" t="str">
        <f>[1]Electives!C33</f>
        <v>Draw original picture outdoors</v>
      </c>
      <c r="Q29" s="18" t="str">
        <f>IF([1]Electives!F33&lt;&gt;"", [1]Electives!F33, " ")</f>
        <v xml:space="preserve"> </v>
      </c>
      <c r="R29" s="2"/>
      <c r="S29" s="17"/>
      <c r="T29" s="18" t="str">
        <f>[1]Electives!B103</f>
        <v>7a</v>
      </c>
      <c r="U29" s="22" t="str">
        <f>[1]Electives!C103</f>
        <v>Outing, natural changes (wind, water, ice, etc)</v>
      </c>
      <c r="V29" s="18" t="str">
        <f>IF([1]Electives!F103&lt;&gt;"", [1]Electives!F103, " ")</f>
        <v xml:space="preserve"> </v>
      </c>
      <c r="W29" s="2"/>
      <c r="X29" s="17"/>
      <c r="Y29" s="18">
        <f>[1]Electives!B177</f>
        <v>6</v>
      </c>
      <c r="Z29" s="20" t="str">
        <f>[1]Electives!C177</f>
        <v>List of household things made of wood</v>
      </c>
      <c r="AA29" s="18" t="str">
        <f>IF([1]Electives!F177&lt;&gt;"", [1]Electives!F177, " ")</f>
        <v xml:space="preserve"> </v>
      </c>
    </row>
    <row r="30" spans="1:27">
      <c r="A30" s="15" t="str">
        <f>D13</f>
        <v>Duty to God and You</v>
      </c>
      <c r="B30" s="34" t="str">
        <f>[1]AdventurePins!F22</f>
        <v xml:space="preserve"> </v>
      </c>
      <c r="C30" s="2"/>
      <c r="D30" s="16"/>
      <c r="E30" s="14" t="str">
        <f>[1]AdventurePins!B34</f>
        <v>5a</v>
      </c>
      <c r="F30" s="15" t="str">
        <f>[1]AdventurePins!C34</f>
        <v>Cuts &amp; scratches</v>
      </c>
      <c r="G30" s="14" t="str">
        <f>IF([1]AdventurePins!F34&lt;&gt;"", [1]AdventurePins!F34, " ")</f>
        <v xml:space="preserve"> </v>
      </c>
      <c r="H30" s="2"/>
      <c r="I30" s="28"/>
      <c r="J30" s="14" t="str">
        <f>[1]AdventurePins!B100</f>
        <v>2a</v>
      </c>
      <c r="K30" s="22" t="str">
        <f>[1]AdventurePins!C100</f>
        <v>Make plan of TWO things help w/ duty to God</v>
      </c>
      <c r="L30" s="14" t="str">
        <f>IF([1]AdventurePins!F100&lt;&gt;"", [1]AdventurePins!F100, " ")</f>
        <v xml:space="preserve"> </v>
      </c>
      <c r="N30" s="17"/>
      <c r="O30" s="18" t="str">
        <f>[1]Electives!B34</f>
        <v>3b</v>
      </c>
      <c r="P30" s="19" t="str">
        <f>[1]Electives!C34</f>
        <v>Clay sculpture</v>
      </c>
      <c r="Q30" s="18" t="str">
        <f>IF([1]Electives!F34&lt;&gt;"", [1]Electives!F34, " ")</f>
        <v xml:space="preserve"> </v>
      </c>
      <c r="R30" s="2"/>
      <c r="S30" s="17"/>
      <c r="T30" s="18" t="str">
        <f>[1]Electives!B104</f>
        <v>7b1</v>
      </c>
      <c r="U30" s="20" t="str">
        <f>[1]Electives!C104</f>
        <v>Meet with &amp; discuss geologist careers</v>
      </c>
      <c r="V30" s="18" t="str">
        <f>IF([1]Electives!F104&lt;&gt;"", [1]Electives!F104, " ")</f>
        <v xml:space="preserve"> </v>
      </c>
      <c r="W30" s="2"/>
      <c r="X30" s="17"/>
      <c r="Y30" s="18">
        <f>[1]Electives!B178</f>
        <v>7</v>
      </c>
      <c r="Z30" s="22" t="str">
        <f>[1]Electives!C178</f>
        <v>Explain growth rings &amp; types of tree bark</v>
      </c>
      <c r="AA30" s="18" t="str">
        <f>IF([1]Electives!F178&lt;&gt;"", [1]Electives!F178, " ")</f>
        <v xml:space="preserve"> </v>
      </c>
    </row>
    <row r="31" spans="1:27">
      <c r="A31" s="15" t="str">
        <f>D19</f>
        <v>First Responder</v>
      </c>
      <c r="B31" s="34" t="str">
        <f>[1]AdventurePins!F46</f>
        <v xml:space="preserve"> </v>
      </c>
      <c r="C31" s="2"/>
      <c r="D31" s="16"/>
      <c r="E31" s="14" t="str">
        <f>[1]AdventurePins!B35</f>
        <v>5b</v>
      </c>
      <c r="F31" s="15" t="str">
        <f>[1]AdventurePins!C35</f>
        <v>Burns &amp; scalds</v>
      </c>
      <c r="G31" s="14" t="str">
        <f>IF([1]AdventurePins!F35&lt;&gt;"", [1]AdventurePins!F35, " ")</f>
        <v xml:space="preserve"> </v>
      </c>
      <c r="H31" s="2"/>
      <c r="I31" s="28"/>
      <c r="J31" s="14" t="str">
        <f>[1]AdventurePins!B101</f>
        <v>2b</v>
      </c>
      <c r="K31" s="22" t="str">
        <f>[1]AdventurePins!C101</f>
        <v>Discuss Scout Oath &amp; Law to beliefs abt God</v>
      </c>
      <c r="L31" s="14" t="str">
        <f>IF([1]AdventurePins!F101&lt;&gt;"", [1]AdventurePins!F101, " ")</f>
        <v xml:space="preserve"> </v>
      </c>
      <c r="N31" s="17"/>
      <c r="O31" s="18" t="str">
        <f>[1]Electives!B35</f>
        <v>3c</v>
      </c>
      <c r="P31" s="19" t="str">
        <f>[1]Electives!C35</f>
        <v>Clay object, fired / baked / dried</v>
      </c>
      <c r="Q31" s="18" t="str">
        <f>IF([1]Electives!F35&lt;&gt;"", [1]Electives!F35, " ")</f>
        <v xml:space="preserve"> </v>
      </c>
      <c r="R31" s="2"/>
      <c r="S31" s="17"/>
      <c r="T31" s="18" t="str">
        <f>[1]Electives!B105</f>
        <v>7b2</v>
      </c>
      <c r="U31" s="19" t="str">
        <f>[1]Electives!C105</f>
        <v>Ask geologist about fossils</v>
      </c>
      <c r="V31" s="18" t="str">
        <f>IF([1]Electives!F105&lt;&gt;"", [1]Electives!F105, " ")</f>
        <v xml:space="preserve"> </v>
      </c>
      <c r="W31" s="2"/>
      <c r="X31" s="8" t="str">
        <f>[1]Electives!C180</f>
        <v>Looking Back, Looking Forward</v>
      </c>
      <c r="Y31" s="8"/>
      <c r="Z31" s="8"/>
      <c r="AA31" s="11"/>
    </row>
    <row r="32" spans="1:27">
      <c r="A32" s="15" t="str">
        <f>D42</f>
        <v>Stronger, Faster, Higher</v>
      </c>
      <c r="B32" s="34" t="str">
        <f>[1]AdventurePins!F59</f>
        <v xml:space="preserve"> </v>
      </c>
      <c r="C32" s="2"/>
      <c r="D32" s="16"/>
      <c r="E32" s="14" t="str">
        <f>[1]AdventurePins!B36</f>
        <v>5c</v>
      </c>
      <c r="F32" s="15" t="str">
        <f>[1]AdventurePins!C36</f>
        <v>Sunburn</v>
      </c>
      <c r="G32" s="14" t="str">
        <f>IF([1]AdventurePins!F36&lt;&gt;"", [1]AdventurePins!F36, " ")</f>
        <v xml:space="preserve"> </v>
      </c>
      <c r="H32" s="2"/>
      <c r="I32" s="28"/>
      <c r="J32" s="14" t="str">
        <f>[1]AdventurePins!B102</f>
        <v>2c</v>
      </c>
      <c r="K32" s="15" t="str">
        <f>[1]AdventurePins!C102</f>
        <v>Pray/meditate for one month</v>
      </c>
      <c r="L32" s="14" t="str">
        <f>IF([1]AdventurePins!F102&lt;&gt;"", [1]AdventurePins!F102, " ")</f>
        <v xml:space="preserve"> </v>
      </c>
      <c r="N32" s="17"/>
      <c r="O32" s="18" t="str">
        <f>[1]Electives!B36</f>
        <v>3d</v>
      </c>
      <c r="P32" s="19" t="str">
        <f>[1]Electives!C36</f>
        <v>Freestanding sculpture</v>
      </c>
      <c r="Q32" s="18" t="str">
        <f>IF([1]Electives!F36&lt;&gt;"", [1]Electives!F36, " ")</f>
        <v xml:space="preserve"> </v>
      </c>
      <c r="R32" s="2"/>
      <c r="S32" s="17"/>
      <c r="T32" s="18" t="str">
        <f>[1]Electives!B106</f>
        <v>7b3</v>
      </c>
      <c r="U32" s="22" t="str">
        <f>[1]Electives!C106</f>
        <v>Ask geologist: preserving natural resources</v>
      </c>
      <c r="V32" s="18" t="str">
        <f>IF([1]Electives!F106&lt;&gt;"", [1]Electives!F106, " ")</f>
        <v xml:space="preserve"> </v>
      </c>
      <c r="W32" s="2"/>
      <c r="X32" s="17" t="str">
        <f>IF([1]Electives!$E180&lt;&gt;"", [1]Electives!$E180, " ")</f>
        <v>(Do All)</v>
      </c>
      <c r="Y32" s="18">
        <f>[1]Electives!B181</f>
        <v>1</v>
      </c>
      <c r="Z32" s="19" t="str">
        <f>[1]Electives!C181</f>
        <v>Create history record of scouting</v>
      </c>
      <c r="AA32" s="18" t="str">
        <f>IF([1]Electives!F181&lt;&gt;"", [1]Electives!F181, " ")</f>
        <v xml:space="preserve"> </v>
      </c>
    </row>
    <row r="33" spans="1:27">
      <c r="A33" s="15" t="str">
        <f>D54</f>
        <v>Webelos Walkabout</v>
      </c>
      <c r="B33" s="34" t="str">
        <f>[1]AdventurePins!F69</f>
        <v xml:space="preserve"> </v>
      </c>
      <c r="C33" s="2"/>
      <c r="D33" s="16"/>
      <c r="E33" s="14" t="str">
        <f>[1]AdventurePins!B37</f>
        <v>5d</v>
      </c>
      <c r="F33" s="15" t="str">
        <f>[1]AdventurePins!C37</f>
        <v>Blisters on hand / foot</v>
      </c>
      <c r="G33" s="14" t="str">
        <f>IF([1]AdventurePins!F37&lt;&gt;"", [1]AdventurePins!F37, " ")</f>
        <v xml:space="preserve"> </v>
      </c>
      <c r="H33" s="2"/>
      <c r="I33" s="28"/>
      <c r="J33" s="14" t="str">
        <f>[1]AdventurePins!B103</f>
        <v>2d</v>
      </c>
      <c r="K33" s="15" t="str">
        <f>[1]AdventurePins!C103</f>
        <v>Read about 2 people who did Duty to God</v>
      </c>
      <c r="L33" s="14" t="str">
        <f>IF([1]AdventurePins!F103&lt;&gt;"", [1]AdventurePins!F103, " ")</f>
        <v xml:space="preserve"> </v>
      </c>
      <c r="N33" s="17"/>
      <c r="O33" s="18" t="str">
        <f>[1]Electives!B37</f>
        <v>3e</v>
      </c>
      <c r="P33" s="19" t="str">
        <f>[1]Electives!C37</f>
        <v>Origami / Kirigami</v>
      </c>
      <c r="Q33" s="18" t="str">
        <f>IF([1]Electives!F37&lt;&gt;"", [1]Electives!F37, " ")</f>
        <v xml:space="preserve"> </v>
      </c>
      <c r="R33" s="2"/>
      <c r="S33" s="17"/>
      <c r="T33" s="18">
        <f>[1]Electives!B107</f>
        <v>8</v>
      </c>
      <c r="U33" s="19" t="str">
        <f>[1]Electives!C107</f>
        <v>Do earth science demonstration</v>
      </c>
      <c r="V33" s="18" t="str">
        <f>IF([1]Electives!F107&lt;&gt;"", [1]Electives!F107, " ")</f>
        <v xml:space="preserve"> </v>
      </c>
      <c r="W33" s="2"/>
      <c r="X33" s="17"/>
      <c r="Y33" s="18">
        <f>[1]Electives!B182</f>
        <v>2</v>
      </c>
      <c r="Z33" s="22" t="str">
        <f>[1]Electives!C182</f>
        <v>Virtual journey to the past &amp; make timeline</v>
      </c>
      <c r="AA33" s="18" t="str">
        <f>IF([1]Electives!F182&lt;&gt;"", [1]Electives!F182, " ")</f>
        <v xml:space="preserve"> </v>
      </c>
    </row>
    <row r="34" spans="1:27">
      <c r="A34" s="15" t="str">
        <f>I3</f>
        <v>Building a Better World</v>
      </c>
      <c r="B34" s="34" t="str">
        <f>[1]AdventurePins!F85</f>
        <v xml:space="preserve"> </v>
      </c>
      <c r="C34" s="2"/>
      <c r="D34" s="16"/>
      <c r="E34" s="14" t="str">
        <f>[1]AdventurePins!B38</f>
        <v>5e</v>
      </c>
      <c r="F34" s="15" t="str">
        <f>[1]AdventurePins!C38</f>
        <v>Tick bites</v>
      </c>
      <c r="G34" s="14" t="str">
        <f>IF([1]AdventurePins!F38&lt;&gt;"", [1]AdventurePins!F38, " ")</f>
        <v xml:space="preserve"> </v>
      </c>
      <c r="H34" s="2"/>
      <c r="I34" s="28"/>
      <c r="J34" s="14" t="str">
        <f>[1]AdventurePins!B104</f>
        <v>2e</v>
      </c>
      <c r="K34" s="15" t="str">
        <f>[1]AdventurePins!C104</f>
        <v xml:space="preserve">Do an act of service </v>
      </c>
      <c r="L34" s="14" t="str">
        <f>IF([1]AdventurePins!F104&lt;&gt;"", [1]AdventurePins!F104, " ")</f>
        <v xml:space="preserve"> </v>
      </c>
      <c r="N34" s="17"/>
      <c r="O34" s="18" t="str">
        <f>[1]Electives!B38</f>
        <v>3f</v>
      </c>
      <c r="P34" s="19" t="str">
        <f>[1]Electives!C38</f>
        <v>Computer illustration</v>
      </c>
      <c r="Q34" s="18" t="str">
        <f>IF([1]Electives!F38&lt;&gt;"", [1]Electives!F38, " ")</f>
        <v xml:space="preserve"> </v>
      </c>
      <c r="R34" s="2"/>
      <c r="S34" s="8" t="str">
        <f>[1]Electives!C109</f>
        <v>Engineer</v>
      </c>
      <c r="T34" s="8"/>
      <c r="U34" s="8"/>
      <c r="V34" s="8"/>
      <c r="W34" s="2"/>
      <c r="X34" s="17"/>
      <c r="Y34" s="18">
        <f>[1]Electives!B183</f>
        <v>3</v>
      </c>
      <c r="Z34" s="19" t="str">
        <f>[1]Electives!C183</f>
        <v>Create a time capsule</v>
      </c>
      <c r="AA34" s="18" t="str">
        <f>IF([1]Electives!F183&lt;&gt;"", [1]Electives!F183, " ")</f>
        <v xml:space="preserve"> </v>
      </c>
    </row>
    <row r="35" spans="1:27">
      <c r="A35" s="15" t="str">
        <f>I17</f>
        <v>Camper</v>
      </c>
      <c r="B35" s="34" t="str">
        <f>[1]AdventurePins!F97</f>
        <v xml:space="preserve"> </v>
      </c>
      <c r="C35" s="2"/>
      <c r="D35" s="16"/>
      <c r="E35" s="14" t="str">
        <f>[1]AdventurePins!B39</f>
        <v>5f</v>
      </c>
      <c r="F35" s="15" t="str">
        <f>[1]AdventurePins!C39</f>
        <v>Bites &amp; stings</v>
      </c>
      <c r="G35" s="14" t="str">
        <f>IF([1]AdventurePins!F39&lt;&gt;"", [1]AdventurePins!F39, " ")</f>
        <v xml:space="preserve"> </v>
      </c>
      <c r="H35" s="2"/>
      <c r="I35" s="8" t="str">
        <f>[1]AdventurePins!C106</f>
        <v>Scouting Adventure</v>
      </c>
      <c r="J35" s="8"/>
      <c r="K35" s="8"/>
      <c r="L35" s="8"/>
      <c r="N35" s="17"/>
      <c r="O35" s="18" t="str">
        <f>[1]Electives!B39</f>
        <v>3g</v>
      </c>
      <c r="P35" s="19" t="str">
        <f>[1]Electives!C39</f>
        <v>Original logo / design on object</v>
      </c>
      <c r="Q35" s="18" t="str">
        <f>IF([1]Electives!F39&lt;&gt;"", [1]Electives!F39, " ")</f>
        <v xml:space="preserve"> </v>
      </c>
      <c r="R35" s="2"/>
      <c r="S35" s="17" t="str">
        <f>IF([1]Electives!$E109&lt;&gt;"", [1]Electives!$E109, " ")</f>
        <v>(Do All)</v>
      </c>
      <c r="T35" s="18">
        <f>[1]Electives!B110</f>
        <v>1</v>
      </c>
      <c r="U35" s="20" t="str">
        <f>[1]Electives!C110</f>
        <v>3 things describing a type of engineer</v>
      </c>
      <c r="V35" s="18" t="str">
        <f>IF([1]Electives!F110&lt;&gt;"", [1]Electives!F110, " ")</f>
        <v xml:space="preserve"> </v>
      </c>
      <c r="W35" s="2"/>
      <c r="X35" s="8" t="str">
        <f>[1]Electives!C185</f>
        <v>Maestro!</v>
      </c>
      <c r="Y35" s="8"/>
      <c r="Z35" s="8"/>
      <c r="AA35" s="8"/>
    </row>
    <row r="36" spans="1:27">
      <c r="A36" s="15" t="str">
        <f>I28</f>
        <v>Duty to God in Action</v>
      </c>
      <c r="B36" s="34" t="str">
        <f>[1]AdventurePins!F105</f>
        <v xml:space="preserve"> </v>
      </c>
      <c r="C36" s="2"/>
      <c r="D36" s="16"/>
      <c r="E36" s="14" t="str">
        <f>[1]AdventurePins!B40</f>
        <v>5g</v>
      </c>
      <c r="F36" s="15" t="str">
        <f>[1]AdventurePins!C40</f>
        <v>Poisonous snakebite</v>
      </c>
      <c r="G36" s="14" t="str">
        <f>IF([1]AdventurePins!F40&lt;&gt;"", [1]AdventurePins!F40, " ")</f>
        <v xml:space="preserve"> </v>
      </c>
      <c r="H36" s="2"/>
      <c r="I36" s="16" t="str">
        <f>IF([1]AdventurePins!$E106&lt;&gt;"", [1]AdventurePins!$E106, " ")</f>
        <v>(Do All)</v>
      </c>
      <c r="J36" s="14" t="str">
        <f>[1]AdventurePins!B107</f>
        <v>1a</v>
      </c>
      <c r="K36" s="15" t="str">
        <f>[1]AdventurePins!C107</f>
        <v>Repeat Oath, Law, Motto, &amp; Slogan</v>
      </c>
      <c r="L36" s="14" t="str">
        <f>IF([1]AdventurePins!F107&lt;&gt;"", [1]AdventurePins!F107, " ")</f>
        <v xml:space="preserve"> </v>
      </c>
      <c r="N36" s="17"/>
      <c r="O36" s="18" t="str">
        <f>[1]Electives!B40</f>
        <v>3h</v>
      </c>
      <c r="P36" s="19" t="str">
        <f>[1]Electives!C40</f>
        <v>Photo edit</v>
      </c>
      <c r="Q36" s="18" t="str">
        <f>IF([1]Electives!F40&lt;&gt;"", [1]Electives!F40, " ")</f>
        <v xml:space="preserve"> </v>
      </c>
      <c r="R36" s="2"/>
      <c r="S36" s="17"/>
      <c r="T36" s="18" t="str">
        <f>[1]Electives!B111</f>
        <v>2a</v>
      </c>
      <c r="U36" s="19" t="str">
        <f>[1]Electives!C111</f>
        <v>Construct blueprint plans for a design</v>
      </c>
      <c r="V36" s="18" t="str">
        <f>IF([1]Electives!F111&lt;&gt;"", [1]Electives!F111, " ")</f>
        <v xml:space="preserve"> </v>
      </c>
      <c r="W36" s="2"/>
      <c r="X36" s="35" t="str">
        <f>IF([1]Electives!$E185&lt;&gt;"", [1]Electives!$E185, " ")</f>
        <v>(Do One of 1, two of 2 and two of 3)</v>
      </c>
      <c r="Y36" s="18" t="str">
        <f>[1]Electives!B186</f>
        <v>1a</v>
      </c>
      <c r="Z36" s="19" t="str">
        <f>[1]Electives!C186</f>
        <v>Attend live musical performance</v>
      </c>
      <c r="AA36" s="18" t="str">
        <f>IF([1]Electives!F186&lt;&gt;"", [1]Electives!F186, " ")</f>
        <v xml:space="preserve"> </v>
      </c>
    </row>
    <row r="37" spans="1:27">
      <c r="A37" s="15" t="str">
        <f>I35</f>
        <v>Scouting Adventure</v>
      </c>
      <c r="B37" s="34" t="str">
        <f>[1]AdventurePins!F124</f>
        <v xml:space="preserve"> </v>
      </c>
      <c r="C37" s="2"/>
      <c r="D37" s="16"/>
      <c r="E37" s="14" t="str">
        <f>[1]AdventurePins!B41</f>
        <v>5h</v>
      </c>
      <c r="F37" s="15" t="str">
        <f>[1]AdventurePins!C41</f>
        <v>Nosebleed</v>
      </c>
      <c r="G37" s="14" t="str">
        <f>IF([1]AdventurePins!F41&lt;&gt;"", [1]AdventurePins!F41, " ")</f>
        <v xml:space="preserve"> </v>
      </c>
      <c r="H37" s="2"/>
      <c r="I37" s="16"/>
      <c r="J37" s="14" t="str">
        <f>[1]AdventurePins!B108</f>
        <v>1b</v>
      </c>
      <c r="K37" s="15" t="str">
        <f>[1]AdventurePins!C108</f>
        <v>Explain Scout Spirit</v>
      </c>
      <c r="L37" s="14" t="str">
        <f>IF([1]AdventurePins!F108&lt;&gt;"", [1]AdventurePins!F108, " ")</f>
        <v xml:space="preserve"> </v>
      </c>
      <c r="N37" s="17"/>
      <c r="O37" s="18" t="str">
        <f>[1]Electives!B41</f>
        <v>3i</v>
      </c>
      <c r="P37" s="19" t="str">
        <f>[1]Electives!C41</f>
        <v>Create comic strip</v>
      </c>
      <c r="Q37" s="18" t="str">
        <f>IF([1]Electives!F41&lt;&gt;"", [1]Electives!F41, " ")</f>
        <v xml:space="preserve"> </v>
      </c>
      <c r="R37" s="2"/>
      <c r="S37" s="17"/>
      <c r="T37" s="18" t="str">
        <f>[1]Electives!B112</f>
        <v>2b</v>
      </c>
      <c r="U37" s="19" t="str">
        <f>[1]Electives!C112</f>
        <v>Using plans, construct the project</v>
      </c>
      <c r="V37" s="18" t="str">
        <f>IF([1]Electives!F112&lt;&gt;"", [1]Electives!F112, " ")</f>
        <v xml:space="preserve"> </v>
      </c>
      <c r="W37" s="2"/>
      <c r="X37" s="35"/>
      <c r="Y37" s="18" t="str">
        <f>[1]Electives!B187</f>
        <v>1b</v>
      </c>
      <c r="Z37" s="20" t="str">
        <f>[1]Electives!C187</f>
        <v>Visit facility with sound mixer, &amp; Learn it</v>
      </c>
      <c r="AA37" s="18" t="str">
        <f>IF([1]Electives!F187&lt;&gt;"", [1]Electives!F187, " ")</f>
        <v xml:space="preserve"> </v>
      </c>
    </row>
    <row r="38" spans="1:27">
      <c r="A38" s="33" t="s">
        <v>21</v>
      </c>
      <c r="B38" s="33"/>
      <c r="C38" s="2"/>
      <c r="D38" s="16"/>
      <c r="E38" s="14" t="str">
        <f>[1]AdventurePins!B42</f>
        <v>5i</v>
      </c>
      <c r="F38" s="15" t="str">
        <f>[1]AdventurePins!C42</f>
        <v>Frostbite</v>
      </c>
      <c r="G38" s="14" t="str">
        <f>IF([1]AdventurePins!F42&lt;&gt;"", [1]AdventurePins!F42, " ")</f>
        <v xml:space="preserve"> </v>
      </c>
      <c r="H38" s="2"/>
      <c r="I38" s="16"/>
      <c r="J38" s="14" t="str">
        <f>[1]AdventurePins!B109</f>
        <v>1c</v>
      </c>
      <c r="K38" s="15" t="str">
        <f>[1]AdventurePins!C109</f>
        <v>Demonstrate sign, salue, handshake</v>
      </c>
      <c r="L38" s="14" t="str">
        <f>IF([1]AdventurePins!F109&lt;&gt;"", [1]AdventurePins!F109, " ")</f>
        <v xml:space="preserve"> </v>
      </c>
      <c r="N38" s="17"/>
      <c r="O38" s="18" t="str">
        <f>[1]Electives!B42</f>
        <v>4a</v>
      </c>
      <c r="P38" s="19" t="str">
        <f>[1]Electives!C42</f>
        <v>Create portfolio</v>
      </c>
      <c r="Q38" s="18" t="str">
        <f>IF([1]Electives!F42&lt;&gt;"", [1]Electives!F42, " ")</f>
        <v xml:space="preserve"> </v>
      </c>
      <c r="R38" s="2"/>
      <c r="S38" s="17"/>
      <c r="T38" s="18" t="str">
        <f>[1]Electives!B113</f>
        <v>3c</v>
      </c>
      <c r="U38" s="19" t="str">
        <f>[1]Electives!C113</f>
        <v>Share project with Den</v>
      </c>
      <c r="V38" s="18" t="str">
        <f>IF([1]Electives!F113&lt;&gt;"", [1]Electives!F113, " ")</f>
        <v xml:space="preserve"> </v>
      </c>
      <c r="W38" s="2"/>
      <c r="X38" s="35"/>
      <c r="Y38" s="18" t="str">
        <f>[1]Electives!B188</f>
        <v>2a</v>
      </c>
      <c r="Z38" s="19" t="str">
        <f>[1]Electives!C188</f>
        <v>Make musical instrument &amp; play it.</v>
      </c>
      <c r="AA38" s="18" t="str">
        <f>IF([1]Electives!F188&lt;&gt;"", [1]Electives!F188, " ")</f>
        <v xml:space="preserve"> </v>
      </c>
    </row>
    <row r="39" spans="1:27">
      <c r="A39" s="12"/>
      <c r="B39" s="12"/>
      <c r="C39" s="2"/>
      <c r="D39" s="16"/>
      <c r="E39" s="14">
        <f>[1]AdventurePins!B43</f>
        <v>6</v>
      </c>
      <c r="F39" s="15" t="str">
        <f>[1]AdventurePins!C43</f>
        <v>Assemble home first aid kit</v>
      </c>
      <c r="G39" s="14" t="str">
        <f>IF([1]AdventurePins!F43&lt;&gt;"", [1]AdventurePins!F43, " ")</f>
        <v xml:space="preserve"> </v>
      </c>
      <c r="H39" s="2"/>
      <c r="I39" s="16"/>
      <c r="J39" s="14" t="str">
        <f>[1]AdventurePins!B110</f>
        <v>1d</v>
      </c>
      <c r="K39" s="22" t="str">
        <f>[1]AdventurePins!C110</f>
        <v>Describe 1st Class badge &amp; significance</v>
      </c>
      <c r="L39" s="14" t="str">
        <f>IF([1]AdventurePins!F110&lt;&gt;"", [1]AdventurePins!F110, " ")</f>
        <v xml:space="preserve"> </v>
      </c>
      <c r="N39" s="17"/>
      <c r="O39" s="18" t="str">
        <f>[1]Electives!B43</f>
        <v>4b</v>
      </c>
      <c r="P39" s="19" t="str">
        <f>[1]Electives!C43</f>
        <v>Display artwork</v>
      </c>
      <c r="Q39" s="18" t="str">
        <f>IF([1]Electives!F43&lt;&gt;"", [1]Electives!F43, " ")</f>
        <v xml:space="preserve"> </v>
      </c>
      <c r="R39" s="2"/>
      <c r="S39" s="17"/>
      <c r="T39" s="18">
        <f>[1]Electives!B114</f>
        <v>3</v>
      </c>
      <c r="U39" s="19" t="str">
        <f>[1]Electives!C114</f>
        <v>Explore fields of engineering</v>
      </c>
      <c r="V39" s="18" t="str">
        <f>IF([1]Electives!F114&lt;&gt;"", [1]Electives!F114, " ")</f>
        <v xml:space="preserve"> </v>
      </c>
      <c r="W39" s="2"/>
      <c r="X39" s="35"/>
      <c r="Y39" s="18" t="str">
        <f>[1]Electives!B189</f>
        <v>2b</v>
      </c>
      <c r="Z39" s="22" t="str">
        <f>[1]Electives!C189</f>
        <v>Form a "band" with each home-instrument</v>
      </c>
      <c r="AA39" s="18" t="str">
        <f>IF([1]Electives!F189&lt;&gt;"", [1]Electives!F189, " ")</f>
        <v xml:space="preserve"> </v>
      </c>
    </row>
    <row r="40" spans="1:27">
      <c r="A40" s="15" t="str">
        <f>N3</f>
        <v>Adventures in Science</v>
      </c>
      <c r="B40" s="34" t="str">
        <f>[1]Electives!F17</f>
        <v xml:space="preserve"> </v>
      </c>
      <c r="C40" s="2"/>
      <c r="D40" s="16"/>
      <c r="E40" s="14">
        <f>[1]AdventurePins!B44</f>
        <v>7</v>
      </c>
      <c r="F40" s="15" t="str">
        <f>[1]AdventurePins!C44</f>
        <v>Create / Practice emergency plan</v>
      </c>
      <c r="G40" s="14" t="str">
        <f>IF([1]AdventurePins!F44&lt;&gt;"", [1]AdventurePins!F44, " ")</f>
        <v xml:space="preserve"> </v>
      </c>
      <c r="H40" s="2"/>
      <c r="I40" s="16"/>
      <c r="J40" s="14" t="str">
        <f>[1]AdventurePins!B111</f>
        <v>1e</v>
      </c>
      <c r="K40" s="22" t="str">
        <f>[1]AdventurePins!C111</f>
        <v>Repeat Outdoor code &amp; explain meaning</v>
      </c>
      <c r="L40" s="14" t="str">
        <f>IF([1]AdventurePins!F111&lt;&gt;"", [1]AdventurePins!F111, " ")</f>
        <v xml:space="preserve"> </v>
      </c>
      <c r="N40" s="8" t="str">
        <f>[1]Electives!C45</f>
        <v>Aware and Care</v>
      </c>
      <c r="O40" s="8"/>
      <c r="P40" s="8"/>
      <c r="Q40" s="8"/>
      <c r="R40" s="2"/>
      <c r="S40" s="17"/>
      <c r="T40" s="18">
        <f>[1]Electives!B115</f>
        <v>4</v>
      </c>
      <c r="U40" s="19" t="str">
        <f>[1]Electives!C115</f>
        <v>Do 2 projects using engieering skills</v>
      </c>
      <c r="V40" s="18" t="str">
        <f>IF([1]Electives!F115&lt;&gt;"", [1]Electives!F115, " ")</f>
        <v xml:space="preserve"> </v>
      </c>
      <c r="W40" s="2"/>
      <c r="X40" s="35"/>
      <c r="Y40" s="18" t="str">
        <f>[1]Electives!B190</f>
        <v>2c</v>
      </c>
      <c r="Z40" s="19" t="str">
        <f>[1]Electives!C190</f>
        <v>Play 2 tunes on any band instrument</v>
      </c>
      <c r="AA40" s="18" t="str">
        <f>IF([1]Electives!F190&lt;&gt;"", [1]Electives!F190, " ")</f>
        <v xml:space="preserve"> </v>
      </c>
    </row>
    <row r="41" spans="1:27">
      <c r="A41" s="15" t="str">
        <f>N15</f>
        <v>Aquanaut</v>
      </c>
      <c r="B41" s="34" t="str">
        <f>[1]Electives!F29</f>
        <v xml:space="preserve"> </v>
      </c>
      <c r="C41" s="2"/>
      <c r="D41" s="16"/>
      <c r="E41" s="14">
        <f>[1]AdventurePins!B45</f>
        <v>8</v>
      </c>
      <c r="F41" s="15" t="str">
        <f>[1]AdventurePins!C45</f>
        <v>Visit first responder</v>
      </c>
      <c r="G41" s="14" t="str">
        <f>IF([1]AdventurePins!F45&lt;&gt;"", [1]AdventurePins!F45, " ")</f>
        <v xml:space="preserve"> </v>
      </c>
      <c r="H41" s="2"/>
      <c r="I41" s="16"/>
      <c r="J41" s="14" t="str">
        <f>[1]AdventurePins!B112</f>
        <v>2a</v>
      </c>
      <c r="K41" s="15" t="str">
        <f>[1]AdventurePins!C112</f>
        <v>Describe troop leadership</v>
      </c>
      <c r="L41" s="14" t="str">
        <f>IF([1]AdventurePins!F112&lt;&gt;"", [1]AdventurePins!F112, " ")</f>
        <v xml:space="preserve"> </v>
      </c>
      <c r="N41" s="17" t="str">
        <f>IF([1]Electives!$E45&lt;&gt;"", [1]Electives!$E45, " ")</f>
        <v>(Do 1-6, two of 7)</v>
      </c>
      <c r="O41" s="18">
        <f>[1]Electives!B46</f>
        <v>1</v>
      </c>
      <c r="P41" s="19" t="str">
        <f>[1]Electives!C46</f>
        <v>Participate in blindness activity</v>
      </c>
      <c r="Q41" s="18" t="str">
        <f>IF([1]Electives!F46&lt;&gt;"", [1]Electives!F46, " ")</f>
        <v xml:space="preserve"> </v>
      </c>
      <c r="R41" s="2"/>
      <c r="S41" s="8" t="str">
        <f>[1]Electives!C117</f>
        <v>Fix It</v>
      </c>
      <c r="T41" s="8"/>
      <c r="U41" s="8"/>
      <c r="V41" s="8"/>
      <c r="W41" s="2"/>
      <c r="X41" s="35"/>
      <c r="Y41" s="18" t="str">
        <f>[1]Electives!B191</f>
        <v>3a</v>
      </c>
      <c r="Z41" s="22" t="str">
        <f>[1]Electives!C191</f>
        <v>Teach den words to song &amp; perform w/den</v>
      </c>
      <c r="AA41" s="18" t="str">
        <f>IF([1]Electives!F191&lt;&gt;"", [1]Electives!F191, " ")</f>
        <v xml:space="preserve"> </v>
      </c>
    </row>
    <row r="42" spans="1:27">
      <c r="A42" s="15" t="str">
        <f>N26</f>
        <v>Art Explosion</v>
      </c>
      <c r="B42" s="34" t="str">
        <f>[1]Electives!F44</f>
        <v xml:space="preserve"> </v>
      </c>
      <c r="C42" s="2"/>
      <c r="D42" s="8" t="str">
        <f>[1]AdventurePins!C47</f>
        <v>Stronger, Faster, Higher</v>
      </c>
      <c r="E42" s="8"/>
      <c r="F42" s="8"/>
      <c r="G42" s="8"/>
      <c r="H42" s="2"/>
      <c r="I42" s="16"/>
      <c r="J42" s="14" t="str">
        <f>[1]AdventurePins!B113</f>
        <v>2b</v>
      </c>
      <c r="K42" s="15" t="str">
        <f>[1]AdventurePins!C113</f>
        <v>Describe 4 steps of advancement</v>
      </c>
      <c r="L42" s="14" t="str">
        <f>IF([1]AdventurePins!F113&lt;&gt;"", [1]AdventurePins!F113, " ")</f>
        <v xml:space="preserve"> </v>
      </c>
      <c r="N42" s="17"/>
      <c r="O42" s="18">
        <f>[1]Electives!B47</f>
        <v>2</v>
      </c>
      <c r="P42" s="19" t="str">
        <f>[1]Electives!C47</f>
        <v>Simulates severe visual impairment</v>
      </c>
      <c r="Q42" s="18" t="str">
        <f>IF([1]Electives!F47&lt;&gt;"", [1]Electives!F47, " ")</f>
        <v xml:space="preserve"> </v>
      </c>
      <c r="R42" s="2"/>
      <c r="S42" s="17" t="str">
        <f>IF([1]Electives!$E117&lt;&gt;"", [1]Electives!$E117, " ")</f>
        <v>(Do 1-3, eight of 4)</v>
      </c>
      <c r="T42" s="18">
        <f>[1]Electives!B118</f>
        <v>1</v>
      </c>
      <c r="U42" s="22" t="str">
        <f>[1]Electives!C118</f>
        <v>Put toolbox together; Show safety of 3 tools</v>
      </c>
      <c r="V42" s="18" t="str">
        <f>IF([1]Electives!F118&lt;&gt;"", [1]Electives!F118, " ")</f>
        <v xml:space="preserve"> </v>
      </c>
      <c r="W42" s="2"/>
      <c r="X42" s="35"/>
      <c r="Y42" s="18" t="str">
        <f>[1]Electives!B192</f>
        <v>3b</v>
      </c>
      <c r="Z42" s="22" t="str">
        <f>[1]Electives!C192</f>
        <v>Create original words for song &amp; perform</v>
      </c>
      <c r="AA42" s="18" t="str">
        <f>IF([1]Electives!F192&lt;&gt;"", [1]Electives!F192, " ")</f>
        <v xml:space="preserve"> </v>
      </c>
    </row>
    <row r="43" spans="1:27">
      <c r="A43" s="15" t="str">
        <f>N40</f>
        <v>Aware and Care</v>
      </c>
      <c r="B43" s="34" t="str">
        <f>[1]Electives!F60</f>
        <v xml:space="preserve"> </v>
      </c>
      <c r="C43" s="2"/>
      <c r="D43" s="16" t="str">
        <f>IF([1]AdventurePins!$E47&lt;&gt;"", [1]AdventurePins!$E47, " ")</f>
        <v>(Do All)</v>
      </c>
      <c r="E43" s="14">
        <f>[1]AdventurePins!B48</f>
        <v>1</v>
      </c>
      <c r="F43" s="15" t="str">
        <f>[1]AdventurePins!C48</f>
        <v>Warm up &amp; Cool Down</v>
      </c>
      <c r="G43" s="14" t="str">
        <f>IF([1]AdventurePins!F48&lt;&gt;"", [1]AdventurePins!F48, " ")</f>
        <v xml:space="preserve"> </v>
      </c>
      <c r="H43" s="2"/>
      <c r="I43" s="16"/>
      <c r="J43" s="14" t="str">
        <f>[1]AdventurePins!B114</f>
        <v>2c</v>
      </c>
      <c r="K43" s="15" t="str">
        <f>[1]AdventurePins!C114</f>
        <v>Describe ranks in Boy Scouts</v>
      </c>
      <c r="L43" s="14" t="str">
        <f>IF([1]AdventurePins!F114&lt;&gt;"", [1]AdventurePins!F114, " ")</f>
        <v xml:space="preserve"> </v>
      </c>
      <c r="N43" s="17"/>
      <c r="O43" s="18">
        <f>[1]Electives!B48</f>
        <v>3</v>
      </c>
      <c r="P43" s="19" t="str">
        <f>[1]Electives!C48</f>
        <v>Simulates deafness</v>
      </c>
      <c r="Q43" s="18" t="str">
        <f>IF([1]Electives!F48&lt;&gt;"", [1]Electives!F48, " ")</f>
        <v xml:space="preserve"> </v>
      </c>
      <c r="R43" s="2"/>
      <c r="S43" s="17"/>
      <c r="T43" s="18">
        <f>[1]Electives!B119</f>
        <v>2</v>
      </c>
      <c r="U43" s="19" t="str">
        <f>[1]Electives!C119</f>
        <v>Help adult with following:</v>
      </c>
      <c r="V43" s="18" t="str">
        <f>IF([1]Electives!F119&lt;&gt;"", [1]Electives!F119, " ")</f>
        <v xml:space="preserve"> </v>
      </c>
      <c r="W43" s="2"/>
      <c r="X43" s="35"/>
      <c r="Y43" s="18" t="str">
        <f>[1]Electives!B193</f>
        <v>3c</v>
      </c>
      <c r="Z43" s="19" t="str">
        <f>[1]Electives!C193</f>
        <v>Compose den theme song &amp; perform</v>
      </c>
      <c r="AA43" s="18" t="str">
        <f>IF([1]Electives!F193&lt;&gt;"", [1]Electives!F193, " ")</f>
        <v xml:space="preserve"> </v>
      </c>
    </row>
    <row r="44" spans="1:27">
      <c r="A44" s="15" t="str">
        <f>N55</f>
        <v>Build It</v>
      </c>
      <c r="B44" s="34" t="str">
        <f>[1]Electives!F67</f>
        <v xml:space="preserve"> </v>
      </c>
      <c r="C44" s="2"/>
      <c r="D44" s="16"/>
      <c r="E44" s="14" t="str">
        <f>[1]AdventurePins!B49</f>
        <v>2a</v>
      </c>
      <c r="F44" s="15" t="str">
        <f>[1]AdventurePins!C49</f>
        <v>20-yard dash</v>
      </c>
      <c r="G44" s="14" t="str">
        <f>IF([1]AdventurePins!F49&lt;&gt;"", [1]AdventurePins!F49, " ")</f>
        <v xml:space="preserve"> </v>
      </c>
      <c r="H44" s="2"/>
      <c r="I44" s="16"/>
      <c r="J44" s="14" t="str">
        <f>[1]AdventurePins!B115</f>
        <v>2d</v>
      </c>
      <c r="K44" s="15" t="str">
        <f>[1]AdventurePins!C115</f>
        <v>Describe merit badge program</v>
      </c>
      <c r="L44" s="14" t="str">
        <f>IF([1]AdventurePins!F115&lt;&gt;"", [1]AdventurePins!F115, " ")</f>
        <v xml:space="preserve"> </v>
      </c>
      <c r="N44" s="17"/>
      <c r="O44" s="18">
        <f>[1]Electives!B49</f>
        <v>4</v>
      </c>
      <c r="P44" s="19" t="str">
        <f>[1]Electives!C49</f>
        <v>Simulates mobility impairment</v>
      </c>
      <c r="Q44" s="18" t="str">
        <f>IF([1]Electives!F49&lt;&gt;"", [1]Electives!F49, " ")</f>
        <v xml:space="preserve"> </v>
      </c>
      <c r="R44" s="2"/>
      <c r="S44" s="17"/>
      <c r="T44" s="18" t="str">
        <f>[1]Electives!B120</f>
        <v>2a</v>
      </c>
      <c r="U44" s="22" t="str">
        <f>[1]Electives!C120</f>
        <v>Locate electrical panel, fuses or breakers</v>
      </c>
      <c r="V44" s="18" t="str">
        <f>IF([1]Electives!F120&lt;&gt;"", [1]Electives!F120, " ")</f>
        <v xml:space="preserve"> </v>
      </c>
      <c r="W44" s="2"/>
      <c r="X44" s="35"/>
      <c r="Y44" s="18" t="str">
        <f>[1]Electives!B194</f>
        <v>3d</v>
      </c>
      <c r="Z44" s="22" t="str">
        <f>[1]Electives!C194</f>
        <v>Write/Compose song about issue &amp; perform</v>
      </c>
      <c r="AA44" s="18" t="str">
        <f>IF([1]Electives!F194&lt;&gt;"", [1]Electives!F194, " ")</f>
        <v xml:space="preserve"> </v>
      </c>
    </row>
    <row r="45" spans="1:27">
      <c r="A45" s="15" t="str">
        <f>N61</f>
        <v>Build My Own Hero</v>
      </c>
      <c r="B45" s="34" t="str">
        <f>[1]Electives!F75</f>
        <v xml:space="preserve"> </v>
      </c>
      <c r="C45" s="2"/>
      <c r="D45" s="16"/>
      <c r="E45" s="14" t="str">
        <f>[1]AdventurePins!B50</f>
        <v>2b</v>
      </c>
      <c r="F45" s="15" t="str">
        <f>[1]AdventurePins!C50</f>
        <v>Vertical jump</v>
      </c>
      <c r="G45" s="14" t="str">
        <f>IF([1]AdventurePins!F50&lt;&gt;"", [1]AdventurePins!F50, " ")</f>
        <v xml:space="preserve"> </v>
      </c>
      <c r="H45" s="2"/>
      <c r="I45" s="16"/>
      <c r="J45" s="14" t="str">
        <f>[1]AdventurePins!B116</f>
        <v>3a</v>
      </c>
      <c r="K45" s="15" t="str">
        <f>[1]AdventurePins!C116</f>
        <v>Explain patrol method &amp; types</v>
      </c>
      <c r="L45" s="14" t="str">
        <f>IF([1]AdventurePins!F116&lt;&gt;"", [1]AdventurePins!F116, " ")</f>
        <v xml:space="preserve"> </v>
      </c>
      <c r="N45" s="17"/>
      <c r="O45" s="18">
        <f>[1]Electives!B50</f>
        <v>5</v>
      </c>
      <c r="P45" s="19" t="str">
        <f>[1]Electives!C50</f>
        <v>Simulates dexterity impairment</v>
      </c>
      <c r="Q45" s="18" t="str">
        <f>IF([1]Electives!F50&lt;&gt;"", [1]Electives!F50, " ")</f>
        <v xml:space="preserve"> </v>
      </c>
      <c r="R45" s="2"/>
      <c r="S45" s="17"/>
      <c r="T45" s="18" t="str">
        <f>[1]Electives!B121</f>
        <v>2b</v>
      </c>
      <c r="U45" s="19" t="str">
        <f>[1]Electives!C121</f>
        <v>Type of heat used in home</v>
      </c>
      <c r="V45" s="18" t="str">
        <f>IF([1]Electives!F121&lt;&gt;"", [1]Electives!F121, " ")</f>
        <v xml:space="preserve"> </v>
      </c>
      <c r="W45" s="2"/>
      <c r="X45" s="35"/>
      <c r="Y45" s="18" t="str">
        <f>[1]Electives!B195</f>
        <v>3e</v>
      </c>
      <c r="Z45" s="19" t="str">
        <f>[1]Electives!C195</f>
        <v>Perform a musical number.</v>
      </c>
      <c r="AA45" s="18" t="str">
        <f>IF([1]Electives!F195&lt;&gt;"", [1]Electives!F195, " ")</f>
        <v xml:space="preserve"> </v>
      </c>
    </row>
    <row r="46" spans="1:27">
      <c r="A46" s="15" t="str">
        <f>S3</f>
        <v>Castaway</v>
      </c>
      <c r="B46" s="34" t="str">
        <f>[1]Electives!F88</f>
        <v xml:space="preserve"> </v>
      </c>
      <c r="C46" s="2"/>
      <c r="D46" s="16"/>
      <c r="E46" s="14" t="str">
        <f>[1]AdventurePins!B51</f>
        <v>2c</v>
      </c>
      <c r="F46" s="15" t="str">
        <f>[1]AdventurePins!C51</f>
        <v>Lift 5-lb weight</v>
      </c>
      <c r="G46" s="14" t="str">
        <f>IF([1]AdventurePins!F51&lt;&gt;"", [1]AdventurePins!F51, " ")</f>
        <v xml:space="preserve"> </v>
      </c>
      <c r="H46" s="2"/>
      <c r="I46" s="16"/>
      <c r="J46" s="14" t="str">
        <f>[1]AdventurePins!B117</f>
        <v>3b</v>
      </c>
      <c r="K46" s="22" t="str">
        <f>[1]AdventurePins!C117</f>
        <v>Hold an election to choose patrol leader</v>
      </c>
      <c r="L46" s="14" t="str">
        <f>IF([1]AdventurePins!F117&lt;&gt;"", [1]AdventurePins!F117, " ")</f>
        <v xml:space="preserve"> </v>
      </c>
      <c r="N46" s="17"/>
      <c r="O46" s="18">
        <f>[1]Electives!B51</f>
        <v>6</v>
      </c>
      <c r="P46" s="19" t="str">
        <f>[1]Electives!C51</f>
        <v>Activity to accept differences</v>
      </c>
      <c r="Q46" s="18" t="str">
        <f>IF([1]Electives!F51&lt;&gt;"", [1]Electives!F51, " ")</f>
        <v xml:space="preserve"> </v>
      </c>
      <c r="R46" s="2"/>
      <c r="S46" s="17"/>
      <c r="T46" s="18" t="str">
        <f>[1]Electives!B122</f>
        <v>3c</v>
      </c>
      <c r="U46" s="22" t="str">
        <f>[1]Electives!C122</f>
        <v>Learn how to shut off water sink, toilet, etc.</v>
      </c>
      <c r="V46" s="18" t="str">
        <f>IF([1]Electives!F122&lt;&gt;"", [1]Electives!F122, " ")</f>
        <v xml:space="preserve"> </v>
      </c>
      <c r="W46" s="2"/>
      <c r="X46" s="8" t="str">
        <f>[1]Electives!C197</f>
        <v>Moviemaking</v>
      </c>
      <c r="Y46" s="8"/>
      <c r="Z46" s="8"/>
      <c r="AA46" s="11"/>
    </row>
    <row r="47" spans="1:27">
      <c r="A47" s="15" t="str">
        <f>S15</f>
        <v>Earth Rocks!</v>
      </c>
      <c r="B47" s="34" t="str">
        <f>[1]Electives!F108</f>
        <v xml:space="preserve"> </v>
      </c>
      <c r="C47" s="2"/>
      <c r="D47" s="16"/>
      <c r="E47" s="14" t="str">
        <f>[1]AdventurePins!B52</f>
        <v>2d</v>
      </c>
      <c r="F47" s="15" t="str">
        <f>[1]AdventurePins!C52</f>
        <v>Push-ups</v>
      </c>
      <c r="G47" s="14" t="str">
        <f>IF([1]AdventurePins!F52&lt;&gt;"", [1]AdventurePins!F52, " ")</f>
        <v xml:space="preserve"> </v>
      </c>
      <c r="H47" s="2"/>
      <c r="I47" s="16"/>
      <c r="J47" s="14" t="str">
        <f>[1]AdventurePins!B118</f>
        <v>3c</v>
      </c>
      <c r="K47" s="22" t="str">
        <f>[1]AdventurePins!C118</f>
        <v>Develop patrol name, emblem, flag, &amp; yell</v>
      </c>
      <c r="L47" s="14" t="str">
        <f>IF([1]AdventurePins!F118&lt;&gt;"", [1]AdventurePins!F118, " ")</f>
        <v xml:space="preserve"> </v>
      </c>
      <c r="N47" s="17"/>
      <c r="O47" s="18" t="str">
        <f>[1]Electives!B52</f>
        <v>7a</v>
      </c>
      <c r="P47" s="22" t="str">
        <f>[1]Electives!C52</f>
        <v>Do Good Turn at nursing/retirement facility</v>
      </c>
      <c r="Q47" s="18" t="str">
        <f>IF([1]Electives!F52&lt;&gt;"", [1]Electives!F52, " ")</f>
        <v xml:space="preserve"> </v>
      </c>
      <c r="R47" s="2"/>
      <c r="S47" s="17"/>
      <c r="T47" s="18">
        <f>[1]Electives!B123</f>
        <v>3</v>
      </c>
      <c r="U47" s="19" t="str">
        <f>[1]Electives!C123</f>
        <v>Describe fixing:</v>
      </c>
      <c r="V47" s="18" t="str">
        <f>IF([1]Electives!F123&lt;&gt;"", [1]Electives!F123, " ")</f>
        <v xml:space="preserve"> </v>
      </c>
      <c r="W47" s="2"/>
      <c r="X47" s="17" t="str">
        <f>IF([1]Electives!$E197&lt;&gt;"", [1]Electives!$E197, " ")</f>
        <v>(Do All)</v>
      </c>
      <c r="Y47" s="18">
        <f>[1]Electives!B198</f>
        <v>1</v>
      </c>
      <c r="Z47" s="20" t="str">
        <f>[1]Electives!C198</f>
        <v>Write story outline. Create storyboard.</v>
      </c>
      <c r="AA47" s="18" t="str">
        <f>IF([1]Electives!F198&lt;&gt;"", [1]Electives!F198, " ")</f>
        <v xml:space="preserve"> </v>
      </c>
    </row>
    <row r="48" spans="1:27">
      <c r="A48" s="15" t="str">
        <f>S34</f>
        <v>Engineer</v>
      </c>
      <c r="B48" s="34" t="str">
        <f>[1]Electives!F116</f>
        <v xml:space="preserve"> </v>
      </c>
      <c r="C48" s="2"/>
      <c r="D48" s="16"/>
      <c r="E48" s="14" t="str">
        <f>[1]AdventurePins!B53</f>
        <v>2e</v>
      </c>
      <c r="F48" s="15" t="str">
        <f>[1]AdventurePins!C53</f>
        <v>Curls</v>
      </c>
      <c r="G48" s="14" t="str">
        <f>IF([1]AdventurePins!F53&lt;&gt;"", [1]AdventurePins!F53, " ")</f>
        <v xml:space="preserve"> </v>
      </c>
      <c r="H48" s="2"/>
      <c r="I48" s="16"/>
      <c r="J48" s="14" t="str">
        <f>[1]AdventurePins!B119</f>
        <v>3d</v>
      </c>
      <c r="K48" s="22" t="str">
        <f>[1]AdventurePins!C119</f>
        <v>Participate in Boy Scout campout/activity</v>
      </c>
      <c r="L48" s="14" t="str">
        <f>IF([1]AdventurePins!F119&lt;&gt;"", [1]AdventurePins!F119, " ")</f>
        <v xml:space="preserve"> </v>
      </c>
      <c r="N48" s="17"/>
      <c r="O48" s="18" t="str">
        <f>[1]Electives!B53</f>
        <v>7b</v>
      </c>
      <c r="P48" s="19" t="str">
        <f>[1]Electives!C53</f>
        <v>Disabled visitor &amp; discuss</v>
      </c>
      <c r="Q48" s="18" t="str">
        <f>IF([1]Electives!F53&lt;&gt;"", [1]Electives!F53, " ")</f>
        <v xml:space="preserve"> </v>
      </c>
      <c r="R48" s="2"/>
      <c r="S48" s="17"/>
      <c r="T48" s="18" t="str">
        <f>[1]Electives!B124</f>
        <v>3a</v>
      </c>
      <c r="U48" s="19" t="str">
        <f>[1]Electives!C124</f>
        <v>toilet overflowing</v>
      </c>
      <c r="V48" s="18" t="str">
        <f>IF([1]Electives!F124&lt;&gt;"", [1]Electives!F124, " ")</f>
        <v xml:space="preserve"> </v>
      </c>
      <c r="W48" s="2"/>
      <c r="X48" s="17"/>
      <c r="Y48" s="18">
        <f>[1]Electives!B199</f>
        <v>2</v>
      </c>
      <c r="Z48" s="19" t="str">
        <f>[1]Electives!C199</f>
        <v>Create movie w/Oath &amp; Law</v>
      </c>
      <c r="AA48" s="18" t="str">
        <f>IF([1]Electives!F199&lt;&gt;"", [1]Electives!F199, " ")</f>
        <v xml:space="preserve"> </v>
      </c>
    </row>
    <row r="49" spans="1:27">
      <c r="A49" s="15" t="str">
        <f>S41</f>
        <v>Fix It</v>
      </c>
      <c r="B49" s="34" t="str">
        <f>[1]Electives!F148</f>
        <v xml:space="preserve"> </v>
      </c>
      <c r="C49" s="2"/>
      <c r="D49" s="16"/>
      <c r="E49" s="14" t="str">
        <f>[1]AdventurePins!B54</f>
        <v>2f</v>
      </c>
      <c r="F49" s="15" t="str">
        <f>[1]AdventurePins!C54</f>
        <v>Jump Rope</v>
      </c>
      <c r="G49" s="14" t="str">
        <f>IF([1]AdventurePins!F54&lt;&gt;"", [1]AdventurePins!F54, " ")</f>
        <v xml:space="preserve"> </v>
      </c>
      <c r="H49" s="2"/>
      <c r="I49" s="16"/>
      <c r="J49" s="14">
        <f>[1]AdventurePins!B120</f>
        <v>4</v>
      </c>
      <c r="K49" s="22" t="str">
        <f>[1]AdventurePins!C120</f>
        <v>Use patrol method on Boy Scout activity</v>
      </c>
      <c r="L49" s="14" t="str">
        <f>IF([1]AdventurePins!F120&lt;&gt;"", [1]AdventurePins!F120, " ")</f>
        <v xml:space="preserve"> </v>
      </c>
      <c r="N49" s="17"/>
      <c r="O49" s="18" t="str">
        <f>[1]Electives!B54</f>
        <v>7c</v>
      </c>
      <c r="P49" s="19" t="str">
        <f>[1]Electives!C54</f>
        <v>Special Olympics or similar</v>
      </c>
      <c r="Q49" s="18" t="str">
        <f>IF([1]Electives!F54&lt;&gt;"", [1]Electives!F54, " ")</f>
        <v xml:space="preserve"> </v>
      </c>
      <c r="R49" s="2"/>
      <c r="S49" s="17"/>
      <c r="T49" s="18" t="str">
        <f>[1]Electives!B125</f>
        <v>3b</v>
      </c>
      <c r="U49" s="19" t="str">
        <f>[1]Electives!C125</f>
        <v>kitchen sink is clogged</v>
      </c>
      <c r="V49" s="18" t="str">
        <f>IF([1]Electives!F125&lt;&gt;"", [1]Electives!F125, " ")</f>
        <v xml:space="preserve"> </v>
      </c>
      <c r="W49" s="2"/>
      <c r="X49" s="17"/>
      <c r="Y49" s="18">
        <f>[1]Electives!B200</f>
        <v>3</v>
      </c>
      <c r="Z49" s="19" t="str">
        <f>[1]Electives!C200</f>
        <v>Share movie with family/pack/den.</v>
      </c>
      <c r="AA49" s="18" t="str">
        <f>IF([1]Electives!F200&lt;&gt;"", [1]Electives!F200, " ")</f>
        <v xml:space="preserve"> </v>
      </c>
    </row>
    <row r="50" spans="1:27">
      <c r="A50" s="15" t="str">
        <f>X3</f>
        <v>Game Design</v>
      </c>
      <c r="B50" s="34" t="str">
        <f>[1]Electives!F154</f>
        <v xml:space="preserve"> </v>
      </c>
      <c r="C50" s="2"/>
      <c r="D50" s="16"/>
      <c r="E50" s="14">
        <f>[1]AdventurePins!B55</f>
        <v>3</v>
      </c>
      <c r="F50" s="20" t="str">
        <f>[1]AdventurePins!C55</f>
        <v>Exercise plan (3 activities; 30 days)</v>
      </c>
      <c r="G50" s="14" t="str">
        <f>IF([1]AdventurePins!F55&lt;&gt;"", [1]AdventurePins!F55, " ")</f>
        <v xml:space="preserve"> </v>
      </c>
      <c r="H50" s="2"/>
      <c r="I50" s="16"/>
      <c r="J50" s="14" t="str">
        <f>[1]AdventurePins!B121</f>
        <v>5a</v>
      </c>
      <c r="K50" s="22" t="str">
        <f>[1]AdventurePins!C121</f>
        <v>Tie knots: square, 2-half hitches, taut-line</v>
      </c>
      <c r="L50" s="14" t="str">
        <f>IF([1]AdventurePins!F121&lt;&gt;"", [1]AdventurePins!F121, " ")</f>
        <v xml:space="preserve"> </v>
      </c>
      <c r="N50" s="17"/>
      <c r="O50" s="18" t="str">
        <f>[1]Electives!B55</f>
        <v>7d</v>
      </c>
      <c r="P50" s="19" t="str">
        <f>[1]Electives!C55</f>
        <v>Talk with disabilities worker</v>
      </c>
      <c r="Q50" s="18" t="str">
        <f>IF([1]Electives!F55&lt;&gt;"", [1]Electives!F55, " ")</f>
        <v xml:space="preserve"> </v>
      </c>
      <c r="R50" s="2"/>
      <c r="S50" s="17"/>
      <c r="T50" s="18" t="str">
        <f>[1]Electives!B126</f>
        <v>3c</v>
      </c>
      <c r="U50" s="19" t="str">
        <f>[1]Electives!C126</f>
        <v>some lights go out</v>
      </c>
      <c r="V50" s="18" t="str">
        <f>IF([1]Electives!F126&lt;&gt;"", [1]Electives!F126, " ")</f>
        <v xml:space="preserve"> </v>
      </c>
      <c r="W50" s="2"/>
      <c r="X50" s="8" t="str">
        <f>[1]Electives!C202</f>
        <v>Project Family</v>
      </c>
      <c r="Y50" s="8"/>
      <c r="Z50" s="8"/>
      <c r="AA50" s="11"/>
    </row>
    <row r="51" spans="1:27">
      <c r="A51" s="15" t="str">
        <f>X8</f>
        <v>Into the Wild</v>
      </c>
      <c r="B51" s="34" t="str">
        <f>[1]Electives!F170</f>
        <v xml:space="preserve"> </v>
      </c>
      <c r="C51" s="2"/>
      <c r="D51" s="16"/>
      <c r="E51" s="14">
        <f>[1]AdventurePins!B56</f>
        <v>4</v>
      </c>
      <c r="F51" s="15" t="str">
        <f>[1]AdventurePins!C56</f>
        <v>Time obstacle course, 2 weeks</v>
      </c>
      <c r="G51" s="14" t="str">
        <f>IF([1]AdventurePins!F56&lt;&gt;"", [1]AdventurePins!F56, " ")</f>
        <v xml:space="preserve"> </v>
      </c>
      <c r="H51" s="2"/>
      <c r="I51" s="16"/>
      <c r="J51" s="14" t="str">
        <f>[1]AdventurePins!B122</f>
        <v>5b</v>
      </c>
      <c r="K51" s="22" t="str">
        <f>[1]AdventurePins!C122</f>
        <v>Show whip &amp; fuse ends of different ropes</v>
      </c>
      <c r="L51" s="14" t="str">
        <f>IF([1]AdventurePins!F122&lt;&gt;"", [1]AdventurePins!F122, " ")</f>
        <v xml:space="preserve"> </v>
      </c>
      <c r="N51" s="17"/>
      <c r="O51" s="18" t="str">
        <f>[1]Electives!B56</f>
        <v>7e</v>
      </c>
      <c r="P51" s="19" t="str">
        <f>[1]Electives!C56</f>
        <v>Scout Oath in Sign Language</v>
      </c>
      <c r="Q51" s="18" t="str">
        <f>IF([1]Electives!F56&lt;&gt;"", [1]Electives!F56, " ")</f>
        <v xml:space="preserve"> </v>
      </c>
      <c r="R51" s="2"/>
      <c r="S51" s="17"/>
      <c r="T51" s="18" t="str">
        <f>[1]Electives!B127</f>
        <v>4a</v>
      </c>
      <c r="U51" s="19" t="str">
        <f>[1]Electives!C127</f>
        <v>Change light &amp; dispose bulb</v>
      </c>
      <c r="V51" s="18" t="str">
        <f>IF([1]Electives!F127&lt;&gt;"", [1]Electives!F127, " ")</f>
        <v xml:space="preserve"> </v>
      </c>
      <c r="W51" s="2"/>
      <c r="X51" s="17" t="str">
        <f>IF([1]Electives!$E202&lt;&gt;"", [1]Electives!$E202, " ")</f>
        <v>(Do All 1 thru 5, plus any two from 6 thru 8)</v>
      </c>
      <c r="Y51" s="18">
        <f>[1]Electives!B203</f>
        <v>1</v>
      </c>
      <c r="Z51" s="22" t="str">
        <f>[1]Electives!C203</f>
        <v>Interview grandparent about childhood life</v>
      </c>
      <c r="AA51" s="18" t="str">
        <f>IF([1]Electives!F203&lt;&gt;"", [1]Electives!F203, " ")</f>
        <v xml:space="preserve"> </v>
      </c>
    </row>
    <row r="52" spans="1:27">
      <c r="A52" s="15" t="str">
        <f>X23</f>
        <v>Into the Woods</v>
      </c>
      <c r="B52" s="34" t="str">
        <f>[1]Electives!F179</f>
        <v xml:space="preserve"> </v>
      </c>
      <c r="C52" s="2"/>
      <c r="D52" s="16"/>
      <c r="E52" s="14">
        <f>[1]AdventurePins!B57</f>
        <v>5</v>
      </c>
      <c r="F52" s="15" t="str">
        <f>[1]AdventurePins!C57</f>
        <v>Lead fitness game</v>
      </c>
      <c r="G52" s="14" t="str">
        <f>IF([1]AdventurePins!F57&lt;&gt;"", [1]AdventurePins!F57, " ")</f>
        <v xml:space="preserve"> </v>
      </c>
      <c r="H52" s="2"/>
      <c r="I52" s="16"/>
      <c r="J52" s="14">
        <f>[1]AdventurePins!B123</f>
        <v>6</v>
      </c>
      <c r="K52" s="15" t="str">
        <f>[1]AdventurePins!C123</f>
        <v>Demonstrate pocketknife safety</v>
      </c>
      <c r="L52" s="14" t="str">
        <f>IF([1]AdventurePins!F123&lt;&gt;"", [1]AdventurePins!F123, " ")</f>
        <v xml:space="preserve"> </v>
      </c>
      <c r="N52" s="17"/>
      <c r="O52" s="18" t="str">
        <f>[1]Electives!B57</f>
        <v>7f</v>
      </c>
      <c r="P52" s="19" t="str">
        <f>[1]Electives!C57</f>
        <v>Learn service dog process</v>
      </c>
      <c r="Q52" s="18" t="str">
        <f>IF([1]Electives!F57&lt;&gt;"", [1]Electives!F57, " ")</f>
        <v xml:space="preserve"> </v>
      </c>
      <c r="R52" s="2"/>
      <c r="S52" s="17"/>
      <c r="T52" s="18" t="str">
        <f>[1]Electives!B128</f>
        <v>4b</v>
      </c>
      <c r="U52" s="19" t="str">
        <f>[1]Electives!C128</f>
        <v>Fix squeaky door or cabinet hinge</v>
      </c>
      <c r="V52" s="18" t="str">
        <f>IF([1]Electives!F128&lt;&gt;"", [1]Electives!F128, " ")</f>
        <v xml:space="preserve"> </v>
      </c>
      <c r="W52" s="2"/>
      <c r="X52" s="17"/>
      <c r="Y52" s="18">
        <f>[1]Electives!B204</f>
        <v>2</v>
      </c>
      <c r="Z52" s="22" t="str">
        <f>[1]Electives!C204</f>
        <v>Family tree or special celebration poster</v>
      </c>
      <c r="AA52" s="18" t="str">
        <f>IF([1]Electives!F204&lt;&gt;"", [1]Electives!F204, " ")</f>
        <v xml:space="preserve"> </v>
      </c>
    </row>
    <row r="53" spans="1:27">
      <c r="A53" s="15" t="str">
        <f>X31</f>
        <v>Looking Back, Looking Forward</v>
      </c>
      <c r="B53" s="34" t="str">
        <f>[1]Electives!F184</f>
        <v xml:space="preserve"> </v>
      </c>
      <c r="C53" s="2"/>
      <c r="D53" s="16"/>
      <c r="E53" s="14">
        <f>[1]AdventurePins!B58</f>
        <v>6</v>
      </c>
      <c r="F53" s="15" t="str">
        <f>[1]AdventurePins!C58</f>
        <v>Try new sport</v>
      </c>
      <c r="G53" s="14" t="str">
        <f>IF([1]AdventurePins!F58&lt;&gt;"", [1]AdventurePins!F58, " ")</f>
        <v xml:space="preserve"> </v>
      </c>
      <c r="H53" s="2"/>
      <c r="N53" s="17"/>
      <c r="O53" s="18" t="str">
        <f>[1]Electives!B58</f>
        <v>7g</v>
      </c>
      <c r="P53" s="19" t="str">
        <f>[1]Electives!C58</f>
        <v>Service project for a disability</v>
      </c>
      <c r="Q53" s="18" t="str">
        <f>IF([1]Electives!F58&lt;&gt;"", [1]Electives!F58, " ")</f>
        <v xml:space="preserve"> </v>
      </c>
      <c r="R53" s="2"/>
      <c r="S53" s="17"/>
      <c r="T53" s="18" t="str">
        <f>[1]Electives!B129</f>
        <v>4c</v>
      </c>
      <c r="U53" s="19" t="str">
        <f>[1]Electives!C129</f>
        <v>Tighten loose handle/knob</v>
      </c>
      <c r="V53" s="18" t="str">
        <f>IF([1]Electives!F129&lt;&gt;"", [1]Electives!F129, " ")</f>
        <v xml:space="preserve"> </v>
      </c>
      <c r="W53" s="2"/>
      <c r="X53" s="17"/>
      <c r="Y53" s="18">
        <f>[1]Electives!B205</f>
        <v>3</v>
      </c>
      <c r="Z53" s="19" t="str">
        <f>[1]Electives!C205</f>
        <v>Chart chores for 2 weeks</v>
      </c>
      <c r="AA53" s="18" t="str">
        <f>IF([1]Electives!F205&lt;&gt;"", [1]Electives!F205, " ")</f>
        <v xml:space="preserve"> </v>
      </c>
    </row>
    <row r="54" spans="1:27">
      <c r="A54" s="15" t="str">
        <f>X35</f>
        <v>Maestro!</v>
      </c>
      <c r="B54" s="34" t="str">
        <f>[1]Electives!F196</f>
        <v xml:space="preserve"> </v>
      </c>
      <c r="C54" s="2"/>
      <c r="D54" s="8" t="str">
        <f>[1]AdventurePins!C60</f>
        <v>Webelos Walkabout</v>
      </c>
      <c r="E54" s="8"/>
      <c r="F54" s="8"/>
      <c r="G54" s="8"/>
      <c r="H54" s="2"/>
      <c r="N54" s="17"/>
      <c r="O54" s="18" t="str">
        <f>[1]Electives!B59</f>
        <v>7h</v>
      </c>
      <c r="P54" s="22" t="str">
        <f>[1]Electives!C59</f>
        <v>Activity w/disabled members organization</v>
      </c>
      <c r="Q54" s="18" t="str">
        <f>IF([1]Electives!F59&lt;&gt;"", [1]Electives!F59, " ")</f>
        <v xml:space="preserve"> </v>
      </c>
      <c r="R54" s="2"/>
      <c r="S54" s="17"/>
      <c r="T54" s="18" t="str">
        <f>[1]Electives!B130</f>
        <v>4d</v>
      </c>
      <c r="U54" s="19" t="str">
        <f>[1]Electives!C130</f>
        <v>Demonstrate stopping a running toilet</v>
      </c>
      <c r="V54" s="18" t="str">
        <f>IF([1]Electives!F130&lt;&gt;"", [1]Electives!F130, " ")</f>
        <v xml:space="preserve"> </v>
      </c>
      <c r="W54" s="2"/>
      <c r="X54" s="17"/>
      <c r="Y54" s="18">
        <f>[1]Electives!B206</f>
        <v>4</v>
      </c>
      <c r="Z54" s="22" t="str">
        <f>[1]Electives!C206</f>
        <v>Select ONE and help another person with it:</v>
      </c>
      <c r="AA54" s="18" t="str">
        <f>IF([1]Electives!F206&lt;&gt;"", [1]Electives!F206, " ")</f>
        <v xml:space="preserve"> </v>
      </c>
    </row>
    <row r="55" spans="1:27">
      <c r="A55" s="15" t="str">
        <f>X46</f>
        <v>Moviemaking</v>
      </c>
      <c r="B55" s="34" t="str">
        <f>[1]Electives!F201</f>
        <v xml:space="preserve"> </v>
      </c>
      <c r="C55" s="2"/>
      <c r="D55" s="16" t="str">
        <f>IF([1]AdventurePins!$E60&lt;&gt;"", [1]AdventurePins!$E60, " ")</f>
        <v>(Do All)</v>
      </c>
      <c r="E55" s="14">
        <f>[1]AdventurePins!B61</f>
        <v>1</v>
      </c>
      <c r="F55" s="15" t="str">
        <f>[1]AdventurePins!C61</f>
        <v>Create a hike plan</v>
      </c>
      <c r="G55" s="14" t="str">
        <f>IF([1]AdventurePins!F61&lt;&gt;"", [1]AdventurePins!F61, " ")</f>
        <v xml:space="preserve"> </v>
      </c>
      <c r="H55" s="2"/>
      <c r="N55" s="8" t="str">
        <f>[1]Electives!C61</f>
        <v>Build It</v>
      </c>
      <c r="O55" s="8"/>
      <c r="P55" s="8"/>
      <c r="Q55" s="8"/>
      <c r="R55" s="2"/>
      <c r="S55" s="17"/>
      <c r="T55" s="18" t="str">
        <f>[1]Electives!B131</f>
        <v>4e</v>
      </c>
      <c r="U55" s="19" t="str">
        <f>[1]Electives!C131</f>
        <v>Replace furnace filter</v>
      </c>
      <c r="V55" s="18" t="str">
        <f>IF([1]Electives!F131&lt;&gt;"", [1]Electives!F131, " ")</f>
        <v xml:space="preserve"> </v>
      </c>
      <c r="W55" s="2"/>
      <c r="X55" s="17"/>
      <c r="Y55" s="18" t="str">
        <f>[1]Electives!B207</f>
        <v>4a</v>
      </c>
      <c r="Z55" s="19" t="str">
        <f>[1]Electives!C207</f>
        <v>Grocery list for a week</v>
      </c>
      <c r="AA55" s="18" t="str">
        <f>IF([1]Electives!F207&lt;&gt;"", [1]Electives!F207, " ")</f>
        <v xml:space="preserve"> </v>
      </c>
    </row>
    <row r="56" spans="1:27">
      <c r="A56" s="15" t="str">
        <f>X50</f>
        <v>Project Family</v>
      </c>
      <c r="B56" s="34" t="str">
        <f>[1]Electives!F214</f>
        <v xml:space="preserve"> </v>
      </c>
      <c r="C56" s="2"/>
      <c r="D56" s="16"/>
      <c r="E56" s="14">
        <f>[1]AdventurePins!B62</f>
        <v>2</v>
      </c>
      <c r="F56" s="15" t="str">
        <f>[1]AdventurePins!C62</f>
        <v>Assemble a hiking first-aid kit</v>
      </c>
      <c r="G56" s="14" t="str">
        <f>IF([1]AdventurePins!F62&lt;&gt;"", [1]AdventurePins!F62, " ")</f>
        <v xml:space="preserve"> </v>
      </c>
      <c r="H56" s="2"/>
      <c r="N56" s="17" t="str">
        <f>IF([1]Electives!$E61&lt;&gt;"", [1]Electives!$E61, " ")</f>
        <v>(Do All)</v>
      </c>
      <c r="O56" s="18">
        <f>[1]Electives!B62</f>
        <v>1</v>
      </c>
      <c r="P56" s="19" t="str">
        <f>[1]Electives!C62</f>
        <v>Learn basic tools &amp; safety</v>
      </c>
      <c r="Q56" s="18" t="str">
        <f>IF([1]Electives!F62&lt;&gt;"", [1]Electives!F62, " ")</f>
        <v xml:space="preserve"> </v>
      </c>
      <c r="R56" s="2"/>
      <c r="S56" s="17"/>
      <c r="T56" s="18" t="str">
        <f>[1]Electives!B132</f>
        <v>4f</v>
      </c>
      <c r="U56" s="19" t="str">
        <f>[1]Electives!C132</f>
        <v>Wash a car</v>
      </c>
      <c r="V56" s="18" t="str">
        <f>IF([1]Electives!F132&lt;&gt;"", [1]Electives!F132, " ")</f>
        <v xml:space="preserve"> </v>
      </c>
      <c r="W56" s="2"/>
      <c r="X56" s="17"/>
      <c r="Y56" s="18" t="str">
        <f>[1]Electives!B208</f>
        <v>4b</v>
      </c>
      <c r="Z56" s="19" t="str">
        <f>[1]Electives!C208</f>
        <v>Family laundry one time</v>
      </c>
      <c r="AA56" s="18" t="str">
        <f>IF([1]Electives!F208&lt;&gt;"", [1]Electives!F208, " ")</f>
        <v xml:space="preserve"> </v>
      </c>
    </row>
    <row r="57" spans="1:27">
      <c r="A57" s="15" t="str">
        <f>X62</f>
        <v>Sportsman</v>
      </c>
      <c r="B57" s="34" t="str">
        <f>[1]Electives!F222</f>
        <v xml:space="preserve"> </v>
      </c>
      <c r="C57" s="2"/>
      <c r="D57" s="16"/>
      <c r="E57" s="14">
        <f>[1]AdventurePins!B63</f>
        <v>3</v>
      </c>
      <c r="F57" s="22" t="str">
        <f>[1]AdventurePins!C63</f>
        <v>Identify poisonous plants/animals/insects</v>
      </c>
      <c r="G57" s="14" t="str">
        <f>IF([1]AdventurePins!F63&lt;&gt;"", [1]AdventurePins!F63, " ")</f>
        <v xml:space="preserve"> </v>
      </c>
      <c r="H57" s="2"/>
      <c r="N57" s="17"/>
      <c r="O57" s="18">
        <f>[1]Electives!B63</f>
        <v>2</v>
      </c>
      <c r="P57" s="19" t="str">
        <f>[1]Electives!C63</f>
        <v>Build carpentry project</v>
      </c>
      <c r="Q57" s="18" t="str">
        <f>IF([1]Electives!F63&lt;&gt;"", [1]Electives!F63, " ")</f>
        <v xml:space="preserve"> </v>
      </c>
      <c r="R57" s="2"/>
      <c r="S57" s="17"/>
      <c r="T57" s="18" t="str">
        <f>[1]Electives!B133</f>
        <v>4g</v>
      </c>
      <c r="U57" s="19" t="str">
        <f>[1]Electives!C133</f>
        <v>Check oil level &amp; tire pressure in car</v>
      </c>
      <c r="V57" s="18" t="str">
        <f>IF([1]Electives!F133&lt;&gt;"", [1]Electives!F133, " ")</f>
        <v xml:space="preserve"> </v>
      </c>
      <c r="W57" s="2"/>
      <c r="X57" s="17"/>
      <c r="Y57" s="18" t="str">
        <f>[1]Electives!B209</f>
        <v>4c</v>
      </c>
      <c r="Z57" s="22" t="str">
        <f>[1]Electives!C209</f>
        <v>Help prepare meals for family for one day</v>
      </c>
      <c r="AA57" s="18" t="str">
        <f>IF([1]Electives!F209&lt;&gt;"", [1]Electives!F209, " ")</f>
        <v xml:space="preserve"> </v>
      </c>
    </row>
    <row r="58" spans="1:27">
      <c r="A58" s="2"/>
      <c r="B58" s="2"/>
      <c r="C58" s="2"/>
      <c r="D58" s="16"/>
      <c r="E58" s="14">
        <f>[1]AdventurePins!B64</f>
        <v>4</v>
      </c>
      <c r="F58" s="15" t="str">
        <f>[1]AdventurePins!C64</f>
        <v>Plan/Prepare lunch</v>
      </c>
      <c r="G58" s="14" t="str">
        <f>IF([1]AdventurePins!F64&lt;&gt;"", [1]AdventurePins!F64, " ")</f>
        <v xml:space="preserve"> </v>
      </c>
      <c r="H58" s="2"/>
      <c r="N58" s="17"/>
      <c r="O58" s="18">
        <f>[1]Electives!B64</f>
        <v>3</v>
      </c>
      <c r="P58" s="19" t="str">
        <f>[1]Electives!C64</f>
        <v>List tools / materials for #2</v>
      </c>
      <c r="Q58" s="18" t="str">
        <f>IF([1]Electives!F64&lt;&gt;"", [1]Electives!F64, " ")</f>
        <v xml:space="preserve"> </v>
      </c>
      <c r="R58" s="2"/>
      <c r="S58" s="17"/>
      <c r="T58" s="18" t="str">
        <f>[1]Electives!B134</f>
        <v>4h</v>
      </c>
      <c r="U58" s="22" t="str">
        <f>[1]Electives!C134</f>
        <v>Replace a bulb in a car</v>
      </c>
      <c r="V58" s="18" t="str">
        <f>IF([1]Electives!F134&lt;&gt;"", [1]Electives!F134, " ")</f>
        <v xml:space="preserve"> </v>
      </c>
      <c r="W58" s="2"/>
      <c r="X58" s="17"/>
      <c r="Y58" s="18">
        <f>[1]Electives!B210</f>
        <v>5</v>
      </c>
      <c r="Z58" s="22" t="str">
        <f>[1]Electives!C210</f>
        <v>Community/conservation service project</v>
      </c>
      <c r="AA58" s="18" t="str">
        <f>IF([1]Electives!F210&lt;&gt;"", [1]Electives!F210, " ")</f>
        <v xml:space="preserve"> </v>
      </c>
    </row>
    <row r="59" spans="1:27">
      <c r="A59" s="36" t="s">
        <v>22</v>
      </c>
      <c r="B59" s="2"/>
      <c r="C59" s="2"/>
      <c r="D59" s="16"/>
      <c r="E59" s="14">
        <f>[1]AdventurePins!B65</f>
        <v>5</v>
      </c>
      <c r="F59" s="15" t="str">
        <f>[1]AdventurePins!C65</f>
        <v>Outdoor Code / Leave No Trace</v>
      </c>
      <c r="G59" s="14" t="str">
        <f>IF([1]AdventurePins!F65&lt;&gt;"", [1]AdventurePins!F65, " ")</f>
        <v xml:space="preserve"> </v>
      </c>
      <c r="H59" s="2"/>
      <c r="N59" s="17"/>
      <c r="O59" s="18">
        <f>[1]Electives!B65</f>
        <v>4</v>
      </c>
      <c r="P59" s="20" t="str">
        <f>[1]Electives!C65</f>
        <v>Check mark tools first time use for #3</v>
      </c>
      <c r="Q59" s="18" t="str">
        <f>IF([1]Electives!F65&lt;&gt;"", [1]Electives!F65, " ")</f>
        <v xml:space="preserve"> </v>
      </c>
      <c r="R59" s="2"/>
      <c r="S59" s="17"/>
      <c r="T59" s="18" t="str">
        <f>[1]Electives!B135</f>
        <v>4i</v>
      </c>
      <c r="U59" s="19" t="str">
        <f>[1]Electives!C135</f>
        <v>Change a car tire</v>
      </c>
      <c r="V59" s="18" t="str">
        <f>IF([1]Electives!F135&lt;&gt;"", [1]Electives!F135, " ")</f>
        <v xml:space="preserve"> </v>
      </c>
      <c r="W59" s="2"/>
      <c r="X59" s="17"/>
      <c r="Y59" s="18">
        <f>[1]Electives!B211</f>
        <v>6</v>
      </c>
      <c r="Z59" s="19" t="str">
        <f>[1]Electives!C211</f>
        <v>Home Inspection</v>
      </c>
      <c r="AA59" s="18" t="str">
        <f>IF([1]Electives!F211&lt;&gt;"", [1]Electives!F211, " ")</f>
        <v xml:space="preserve"> </v>
      </c>
    </row>
    <row r="60" spans="1:27">
      <c r="A60" s="37" t="s">
        <v>23</v>
      </c>
      <c r="B60" s="38"/>
      <c r="C60" s="2"/>
      <c r="D60" s="16"/>
      <c r="E60" s="14">
        <f>[1]AdventurePins!B66</f>
        <v>6</v>
      </c>
      <c r="F60" s="15" t="str">
        <f>[1]AdventurePins!C66</f>
        <v>Hike 3 miles</v>
      </c>
      <c r="G60" s="14" t="str">
        <f>IF([1]AdventurePins!F66&lt;&gt;"", [1]AdventurePins!F66, " ")</f>
        <v xml:space="preserve"> </v>
      </c>
      <c r="H60" s="2"/>
      <c r="N60" s="17"/>
      <c r="O60" s="18">
        <f>[1]Electives!B66</f>
        <v>5</v>
      </c>
      <c r="P60" s="22" t="str">
        <f>[1]Electives!C66</f>
        <v>Visit / interview construction worker @ site</v>
      </c>
      <c r="Q60" s="18" t="str">
        <f>IF([1]Electives!F66&lt;&gt;"", [1]Electives!F66, " ")</f>
        <v xml:space="preserve"> </v>
      </c>
      <c r="R60" s="2"/>
      <c r="S60" s="17"/>
      <c r="T60" s="18" t="str">
        <f>[1]Electives!B136</f>
        <v>4j</v>
      </c>
      <c r="U60" s="22" t="str">
        <f>[1]Electives!C136</f>
        <v>Repair bicycle, chain, tires, flat, etc</v>
      </c>
      <c r="V60" s="18" t="str">
        <f>IF([1]Electives!F136&lt;&gt;"", [1]Electives!F136, " ")</f>
        <v xml:space="preserve"> </v>
      </c>
      <c r="W60" s="2"/>
      <c r="X60" s="17"/>
      <c r="Y60" s="18">
        <f>[1]Electives!B212</f>
        <v>7</v>
      </c>
      <c r="Z60" s="20" t="str">
        <f>[1]Electives!C212</f>
        <v>Hold a family meeting to plan an activity</v>
      </c>
      <c r="AA60" s="18" t="str">
        <f>IF([1]Electives!F212&lt;&gt;"", [1]Electives!F212, " ")</f>
        <v xml:space="preserve"> </v>
      </c>
    </row>
    <row r="61" spans="1:27">
      <c r="A61" s="39" t="s">
        <v>24</v>
      </c>
      <c r="B61" s="40"/>
      <c r="C61" s="2"/>
      <c r="D61" s="16"/>
      <c r="E61" s="14">
        <f>[1]AdventurePins!B67</f>
        <v>7</v>
      </c>
      <c r="F61" s="15" t="str">
        <f>[1]AdventurePins!C67</f>
        <v>Complete Service Project</v>
      </c>
      <c r="G61" s="14" t="str">
        <f>IF([1]AdventurePins!F67&lt;&gt;"", [1]AdventurePins!F67, " ")</f>
        <v xml:space="preserve"> </v>
      </c>
      <c r="H61" s="2"/>
      <c r="N61" s="8" t="str">
        <f>[1]Electives!C68</f>
        <v>Build My Own Hero</v>
      </c>
      <c r="O61" s="8"/>
      <c r="P61" s="8"/>
      <c r="Q61" s="8"/>
      <c r="R61" s="2"/>
      <c r="S61" s="17"/>
      <c r="T61" s="18" t="str">
        <f>[1]Electives!B137</f>
        <v>4k</v>
      </c>
      <c r="U61" s="22" t="str">
        <f>[1]Electives!C137</f>
        <v>Replace wheels on skateboard, scooter, or skates</v>
      </c>
      <c r="V61" s="18" t="str">
        <f>IF([1]Electives!F137&lt;&gt;"", [1]Electives!F137, " ")</f>
        <v xml:space="preserve"> </v>
      </c>
      <c r="W61" s="2"/>
      <c r="X61" s="17"/>
      <c r="Y61" s="18">
        <f>[1]Electives!B213</f>
        <v>8</v>
      </c>
      <c r="Z61" s="19" t="str">
        <f>[1]Electives!C213</f>
        <v>Share best parts of family event</v>
      </c>
      <c r="AA61" s="18" t="str">
        <f>IF([1]Electives!F213&lt;&gt;"", [1]Electives!F213, " ")</f>
        <v xml:space="preserve"> </v>
      </c>
    </row>
    <row r="62" spans="1:27">
      <c r="A62" s="41" t="s">
        <v>25</v>
      </c>
      <c r="B62" s="42"/>
      <c r="C62" s="2"/>
      <c r="D62" s="16"/>
      <c r="E62" s="14">
        <f>[1]AdventurePins!B68</f>
        <v>8</v>
      </c>
      <c r="F62" s="22" t="str">
        <f>[1]AdventurePins!C68</f>
        <v>Leader role: Trail/First-aid/Lunch/Service</v>
      </c>
      <c r="G62" s="14" t="str">
        <f>IF([1]AdventurePins!F68&lt;&gt;"", [1]AdventurePins!F68, " ")</f>
        <v xml:space="preserve"> </v>
      </c>
      <c r="H62" s="2"/>
      <c r="N62" s="17" t="str">
        <f>IF([1]Electives!$E68&lt;&gt;"", [1]Electives!$E68, " ")</f>
        <v>(Do All)</v>
      </c>
      <c r="O62" s="18">
        <f>[1]Electives!B69</f>
        <v>1</v>
      </c>
      <c r="P62" s="19" t="str">
        <f>[1]Electives!C69</f>
        <v>What is Hero; Invite local hero.</v>
      </c>
      <c r="Q62" s="18" t="str">
        <f>IF([1]Electives!F69&lt;&gt;"", [1]Electives!F69, " ")</f>
        <v xml:space="preserve"> </v>
      </c>
      <c r="R62" s="2"/>
      <c r="S62" s="17"/>
      <c r="T62" s="18" t="str">
        <f>[1]Electives!B138</f>
        <v>4l</v>
      </c>
      <c r="U62" s="19" t="str">
        <f>[1]Electives!C138</f>
        <v>Help prepare and paint a room</v>
      </c>
      <c r="V62" s="18" t="str">
        <f>IF([1]Electives!F138&lt;&gt;"", [1]Electives!F138, " ")</f>
        <v xml:space="preserve"> </v>
      </c>
      <c r="W62" s="2"/>
      <c r="X62" s="8" t="str">
        <f>[1]Electives!C215</f>
        <v>Sportsman</v>
      </c>
      <c r="Y62" s="8"/>
      <c r="Z62" s="8"/>
      <c r="AA62" s="11"/>
    </row>
    <row r="63" spans="1:27">
      <c r="A63" s="43" t="s">
        <v>26</v>
      </c>
      <c r="B63" s="44"/>
      <c r="C63" s="2"/>
      <c r="D63" s="2"/>
      <c r="E63" s="45"/>
      <c r="F63" s="2"/>
      <c r="G63" s="2"/>
      <c r="H63" s="2"/>
      <c r="N63" s="17"/>
      <c r="O63" s="18">
        <f>[1]Electives!B70</f>
        <v>2</v>
      </c>
      <c r="P63" s="20" t="str">
        <f>[1]Electives!C70</f>
        <v>Identify how citizens can be local heros.</v>
      </c>
      <c r="Q63" s="18" t="str">
        <f>IF([1]Electives!F70&lt;&gt;"", [1]Electives!F70, " ")</f>
        <v xml:space="preserve"> </v>
      </c>
      <c r="R63" s="2"/>
      <c r="S63" s="17"/>
      <c r="T63" s="18" t="str">
        <f>[1]Electives!B139</f>
        <v>4m</v>
      </c>
      <c r="U63" s="19" t="str">
        <f>[1]Electives!C139</f>
        <v>Help replace wall or floor tile</v>
      </c>
      <c r="V63" s="18" t="str">
        <f>IF([1]Electives!F139&lt;&gt;"", [1]Electives!F139, " ")</f>
        <v xml:space="preserve"> </v>
      </c>
      <c r="W63" s="2"/>
      <c r="X63" s="17" t="str">
        <f>IF([1]Electives!$E215&lt;&gt;"", [1]Electives!$E215, " ")</f>
        <v>(Do All)</v>
      </c>
      <c r="Y63" s="18">
        <f>[1]Electives!B216</f>
        <v>1</v>
      </c>
      <c r="Z63" s="19" t="str">
        <f>[1]Electives!C216</f>
        <v>Signals used by officials</v>
      </c>
      <c r="AA63" s="18" t="str">
        <f>IF([1]Electives!F216&lt;&gt;"", [1]Electives!F216, " ")</f>
        <v xml:space="preserve"> </v>
      </c>
    </row>
    <row r="64" spans="1:27">
      <c r="A64" s="2"/>
      <c r="B64" s="2"/>
      <c r="C64" s="2"/>
      <c r="D64" s="2"/>
      <c r="E64" s="45"/>
      <c r="F64" s="2"/>
      <c r="G64" s="2"/>
      <c r="H64" s="2"/>
      <c r="N64" s="17"/>
      <c r="O64" s="18">
        <f>[1]Electives!B71</f>
        <v>3</v>
      </c>
      <c r="P64" s="19" t="str">
        <f>[1]Electives!C71</f>
        <v>Recognize community Hero</v>
      </c>
      <c r="Q64" s="18" t="str">
        <f>IF([1]Electives!F71&lt;&gt;"", [1]Electives!F71, " ")</f>
        <v xml:space="preserve"> </v>
      </c>
      <c r="R64" s="2"/>
      <c r="S64" s="17"/>
      <c r="T64" s="18" t="str">
        <f>[1]Electives!B140</f>
        <v>4n</v>
      </c>
      <c r="U64" s="19" t="str">
        <f>[1]Electives!C140</f>
        <v>Help repair window/door lock</v>
      </c>
      <c r="V64" s="18" t="str">
        <f>IF([1]Electives!F140&lt;&gt;"", [1]Electives!F140, " ")</f>
        <v xml:space="preserve"> </v>
      </c>
      <c r="W64" s="2"/>
      <c r="X64" s="17"/>
      <c r="Y64" s="18">
        <f>[1]Electives!B217</f>
        <v>2</v>
      </c>
      <c r="Z64" s="19" t="str">
        <f>[1]Electives!C217</f>
        <v>Participate 2 individual sports</v>
      </c>
      <c r="AA64" s="18" t="str">
        <f>IF([1]Electives!F217&lt;&gt;"", [1]Electives!F217, " ")</f>
        <v xml:space="preserve"> </v>
      </c>
    </row>
    <row r="65" spans="1:27">
      <c r="A65" s="2"/>
      <c r="B65" s="2"/>
      <c r="C65" s="2"/>
      <c r="D65" s="2"/>
      <c r="E65" s="45"/>
      <c r="F65" s="2"/>
      <c r="G65" s="2"/>
      <c r="H65" s="2"/>
      <c r="N65" s="17"/>
      <c r="O65" s="18">
        <f>[1]Electives!B72</f>
        <v>4</v>
      </c>
      <c r="P65" s="19" t="str">
        <f>[1]Electives!C72</f>
        <v>Learn about a foreign hero</v>
      </c>
      <c r="Q65" s="18" t="str">
        <f>IF([1]Electives!F72&lt;&gt;"", [1]Electives!F72, " ")</f>
        <v xml:space="preserve"> </v>
      </c>
      <c r="R65" s="2"/>
      <c r="S65" s="17"/>
      <c r="T65" s="18" t="str">
        <f>[1]Electives!B141</f>
        <v>4o</v>
      </c>
      <c r="U65" s="19" t="str">
        <f>[1]Electives!C141</f>
        <v>Help fix slow or clogged sink</v>
      </c>
      <c r="V65" s="18" t="str">
        <f>IF([1]Electives!F141&lt;&gt;"", [1]Electives!F141, " ")</f>
        <v xml:space="preserve"> </v>
      </c>
      <c r="W65" s="2"/>
      <c r="X65" s="17"/>
      <c r="Y65" s="18">
        <f>[1]Electives!B218</f>
        <v>3</v>
      </c>
      <c r="Z65" s="19" t="str">
        <f>[1]Electives!C218</f>
        <v>Play two team sports</v>
      </c>
      <c r="AA65" s="18" t="str">
        <f>IF([1]Electives!F218&lt;&gt;"", [1]Electives!F218, " ")</f>
        <v xml:space="preserve"> </v>
      </c>
    </row>
    <row r="66" spans="1:27">
      <c r="A66" s="2"/>
      <c r="B66" s="2"/>
      <c r="C66" s="2"/>
      <c r="D66" s="2"/>
      <c r="E66" s="45"/>
      <c r="F66" s="2"/>
      <c r="G66" s="2"/>
      <c r="H66" s="2"/>
      <c r="N66" s="17"/>
      <c r="O66" s="18">
        <f>[1]Electives!B73</f>
        <v>5</v>
      </c>
      <c r="P66" s="19" t="str">
        <f>[1]Electives!C73</f>
        <v>Learn about a Scout hero</v>
      </c>
      <c r="Q66" s="18" t="str">
        <f>IF([1]Electives!F73&lt;&gt;"", [1]Electives!F73, " ")</f>
        <v xml:space="preserve"> </v>
      </c>
      <c r="R66" s="2"/>
      <c r="S66" s="17"/>
      <c r="T66" s="18" t="str">
        <f>[1]Electives!B142</f>
        <v>4p</v>
      </c>
      <c r="U66" s="19" t="str">
        <f>[1]Electives!C142</f>
        <v>Help repair a mailbox</v>
      </c>
      <c r="V66" s="18" t="str">
        <f>IF([1]Electives!F142&lt;&gt;"", [1]Electives!F142, " ")</f>
        <v xml:space="preserve"> </v>
      </c>
      <c r="W66" s="2"/>
      <c r="X66" s="17"/>
      <c r="Y66" s="18" t="str">
        <f>[1]Electives!B219</f>
        <v>4a</v>
      </c>
      <c r="Z66" s="19" t="str">
        <f>[1]Electives!C219</f>
        <v>Explain good sportsmanship</v>
      </c>
      <c r="AA66" s="18" t="str">
        <f>IF([1]Electives!F219&lt;&gt;"", [1]Electives!F219, " ")</f>
        <v xml:space="preserve"> </v>
      </c>
    </row>
    <row r="67" spans="1:27">
      <c r="A67" s="2"/>
      <c r="B67" s="2"/>
      <c r="C67" s="2"/>
      <c r="D67" s="2"/>
      <c r="E67" s="45"/>
      <c r="F67" s="2"/>
      <c r="G67" s="2"/>
      <c r="H67" s="2"/>
      <c r="N67" s="17"/>
      <c r="O67" s="18">
        <f>[1]Electives!B74</f>
        <v>6</v>
      </c>
      <c r="P67" s="19" t="str">
        <f>[1]Electives!C74</f>
        <v>Create your own superhero</v>
      </c>
      <c r="Q67" s="18" t="str">
        <f>IF([1]Electives!F74&lt;&gt;"", [1]Electives!F74, " ")</f>
        <v xml:space="preserve"> </v>
      </c>
      <c r="R67" s="2"/>
      <c r="S67" s="17"/>
      <c r="T67" s="18" t="str">
        <f>[1]Electives!B143</f>
        <v>4q</v>
      </c>
      <c r="U67" s="22" t="str">
        <f>[1]Electives!C143</f>
        <v>Change battery in smoke or CO2 detector</v>
      </c>
      <c r="V67" s="18" t="str">
        <f>IF([1]Electives!F143&lt;&gt;"", [1]Electives!F143, " ")</f>
        <v xml:space="preserve"> </v>
      </c>
      <c r="W67" s="2"/>
      <c r="X67" s="17"/>
      <c r="Y67" s="18" t="str">
        <f>[1]Electives!B220</f>
        <v>4b</v>
      </c>
      <c r="Z67" s="22" t="str">
        <f>[1]Electives!C220</f>
        <v>Role-play situation of good sportmanship</v>
      </c>
      <c r="AA67" s="18" t="str">
        <f>IF([1]Electives!F220&lt;&gt;"", [1]Electives!F220, " ")</f>
        <v xml:space="preserve"> </v>
      </c>
    </row>
    <row r="68" spans="1:27">
      <c r="A68" s="2"/>
      <c r="B68" s="2"/>
      <c r="C68" s="2"/>
      <c r="D68" s="2"/>
      <c r="E68" s="45"/>
      <c r="F68" s="2"/>
      <c r="G68" s="2"/>
      <c r="H68" s="2"/>
      <c r="N68" s="11"/>
      <c r="O68" s="11"/>
      <c r="P68" s="46"/>
      <c r="Q68" s="11"/>
      <c r="R68" s="2"/>
      <c r="S68" s="17"/>
      <c r="T68" s="18" t="str">
        <f>[1]Electives!B144</f>
        <v>4r</v>
      </c>
      <c r="U68" s="19" t="str">
        <f>[1]Electives!C144</f>
        <v>Help fix leaky faucet</v>
      </c>
      <c r="V68" s="18" t="str">
        <f>IF([1]Electives!F144&lt;&gt;"", [1]Electives!F144, " ")</f>
        <v xml:space="preserve"> </v>
      </c>
      <c r="W68" s="2"/>
      <c r="X68" s="17"/>
      <c r="Y68" s="18" t="str">
        <f>[1]Electives!B221</f>
        <v>4c</v>
      </c>
      <c r="Z68" s="19" t="str">
        <f>[1]Electives!C221</f>
        <v>Give example of good sportsmanship</v>
      </c>
      <c r="AA68" s="18" t="str">
        <f>IF([1]Electives!F221&lt;&gt;"", [1]Electives!F221, " ")</f>
        <v xml:space="preserve"> </v>
      </c>
    </row>
    <row r="69" spans="1:27">
      <c r="A69" s="2"/>
      <c r="B69" s="2"/>
      <c r="C69" s="2"/>
      <c r="D69" s="2"/>
      <c r="E69" s="45"/>
      <c r="F69" s="2"/>
      <c r="G69" s="2"/>
      <c r="H69" s="2"/>
      <c r="N69" s="11"/>
      <c r="O69" s="11"/>
      <c r="P69" s="46"/>
      <c r="Q69" s="11"/>
      <c r="R69" s="2"/>
      <c r="S69" s="17"/>
      <c r="T69" s="18" t="str">
        <f>[1]Electives!B145</f>
        <v>4s</v>
      </c>
      <c r="U69" s="19" t="str">
        <f>[1]Electives!C145</f>
        <v>Find wall studs &amp; hang curtain rod</v>
      </c>
      <c r="V69" s="18" t="str">
        <f>IF([1]Electives!F145&lt;&gt;"", [1]Electives!F145, " ")</f>
        <v xml:space="preserve"> </v>
      </c>
      <c r="W69" s="2"/>
      <c r="X69" s="2"/>
      <c r="Y69" s="2"/>
      <c r="Z69" s="2"/>
      <c r="AA69" s="2"/>
    </row>
    <row r="70" spans="1:27">
      <c r="A70" s="2"/>
      <c r="B70" s="2"/>
      <c r="C70" s="2"/>
      <c r="D70" s="2"/>
      <c r="E70" s="45"/>
      <c r="F70" s="2"/>
      <c r="G70" s="2"/>
      <c r="H70" s="2"/>
      <c r="N70" s="11"/>
      <c r="O70" s="11"/>
      <c r="P70" s="46"/>
      <c r="Q70" s="11"/>
      <c r="R70" s="2"/>
      <c r="S70" s="17"/>
      <c r="T70" s="18" t="str">
        <f>[1]Electives!B146</f>
        <v>4t</v>
      </c>
      <c r="U70" s="19" t="str">
        <f>[1]Electives!C146</f>
        <v>Rebuild/refinish old furniture/toy</v>
      </c>
      <c r="V70" s="18" t="str">
        <f>IF([1]Electives!F146&lt;&gt;"", [1]Electives!F146, " ")</f>
        <v xml:space="preserve"> </v>
      </c>
      <c r="W70" s="2"/>
      <c r="X70" s="2"/>
      <c r="Y70" s="2"/>
      <c r="Z70" s="2"/>
      <c r="AA70" s="2"/>
    </row>
    <row r="71" spans="1:27">
      <c r="A71" s="2"/>
      <c r="B71" s="2"/>
      <c r="C71" s="2"/>
      <c r="D71" s="2"/>
      <c r="E71" s="45"/>
      <c r="F71" s="2"/>
      <c r="G71" s="2"/>
      <c r="H71" s="2"/>
      <c r="N71" s="11"/>
      <c r="O71" s="11"/>
      <c r="P71" s="46"/>
      <c r="Q71" s="11"/>
      <c r="R71" s="2"/>
      <c r="S71" s="17"/>
      <c r="T71" s="18" t="str">
        <f>[1]Electives!B147</f>
        <v>4u</v>
      </c>
      <c r="U71" s="19" t="str">
        <f>[1]Electives!C147</f>
        <v>Do project agreed upon with parent</v>
      </c>
      <c r="V71" s="18" t="str">
        <f>IF([1]Electives!F147&lt;&gt;"", [1]Electives!F147, " ")</f>
        <v xml:space="preserve"> </v>
      </c>
      <c r="W71" s="2"/>
      <c r="X71" s="2"/>
      <c r="Y71" s="2"/>
      <c r="Z71" s="2"/>
      <c r="AA71" s="2"/>
    </row>
  </sheetData>
  <mergeCells count="67">
    <mergeCell ref="A60:B60"/>
    <mergeCell ref="A61:B61"/>
    <mergeCell ref="N61:Q61"/>
    <mergeCell ref="A62:B62"/>
    <mergeCell ref="N62:N67"/>
    <mergeCell ref="X62:Z62"/>
    <mergeCell ref="A63:B63"/>
    <mergeCell ref="X63:X68"/>
    <mergeCell ref="D43:D53"/>
    <mergeCell ref="X46:Z46"/>
    <mergeCell ref="X47:X49"/>
    <mergeCell ref="X50:Z50"/>
    <mergeCell ref="X51:X61"/>
    <mergeCell ref="D54:G54"/>
    <mergeCell ref="D55:D62"/>
    <mergeCell ref="N55:Q55"/>
    <mergeCell ref="N56:N60"/>
    <mergeCell ref="S35:S40"/>
    <mergeCell ref="X35:AA35"/>
    <mergeCell ref="I36:I52"/>
    <mergeCell ref="X36:X45"/>
    <mergeCell ref="A38:B39"/>
    <mergeCell ref="N40:Q40"/>
    <mergeCell ref="N41:N54"/>
    <mergeCell ref="S41:V41"/>
    <mergeCell ref="D42:G42"/>
    <mergeCell ref="S42:S71"/>
    <mergeCell ref="X23:AA23"/>
    <mergeCell ref="X24:X30"/>
    <mergeCell ref="N26:Q26"/>
    <mergeCell ref="A27:B28"/>
    <mergeCell ref="N27:N39"/>
    <mergeCell ref="I28:L28"/>
    <mergeCell ref="I29:I34"/>
    <mergeCell ref="X31:Z31"/>
    <mergeCell ref="X32:X34"/>
    <mergeCell ref="S34:V34"/>
    <mergeCell ref="N15:Q15"/>
    <mergeCell ref="S15:V15"/>
    <mergeCell ref="N16:N25"/>
    <mergeCell ref="S16:S33"/>
    <mergeCell ref="I17:L17"/>
    <mergeCell ref="A18:B19"/>
    <mergeCell ref="I18:I27"/>
    <mergeCell ref="D19:G19"/>
    <mergeCell ref="D20:D41"/>
    <mergeCell ref="I35:L35"/>
    <mergeCell ref="D4:D12"/>
    <mergeCell ref="I4:I16"/>
    <mergeCell ref="N4:N14"/>
    <mergeCell ref="S4:S14"/>
    <mergeCell ref="X4:X7"/>
    <mergeCell ref="A8:B9"/>
    <mergeCell ref="X8:AA8"/>
    <mergeCell ref="X9:X22"/>
    <mergeCell ref="D13:G13"/>
    <mergeCell ref="D14:D18"/>
    <mergeCell ref="D1:G2"/>
    <mergeCell ref="I1:L2"/>
    <mergeCell ref="N1:Q2"/>
    <mergeCell ref="S1:V2"/>
    <mergeCell ref="X1:AA2"/>
    <mergeCell ref="A3:B4"/>
    <mergeCell ref="I3:L3"/>
    <mergeCell ref="N3:P3"/>
    <mergeCell ref="S3:V3"/>
    <mergeCell ref="X3:Z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W Droese</dc:creator>
  <cp:lastModifiedBy>Peter W Droese</cp:lastModifiedBy>
  <dcterms:created xsi:type="dcterms:W3CDTF">2016-03-11T00:23:57Z</dcterms:created>
  <dcterms:modified xsi:type="dcterms:W3CDTF">2016-03-11T00:27:21Z</dcterms:modified>
</cp:coreProperties>
</file>