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880" windowWidth="27795" windowHeight="9825" firstSheet="8" activeTab="21"/>
  </bookViews>
  <sheets>
    <sheet name="DEC 01" sheetId="19" r:id="rId1"/>
    <sheet name="DEC 02" sheetId="20" r:id="rId2"/>
    <sheet name="DEC3" sheetId="21" r:id="rId3"/>
    <sheet name="DEC 4" sheetId="22" r:id="rId4"/>
    <sheet name="DEC 5" sheetId="23" r:id="rId5"/>
    <sheet name="DEC 6" sheetId="24" r:id="rId6"/>
    <sheet name="DEC 7" sheetId="25" r:id="rId7"/>
    <sheet name="DEC 8" sheetId="26" r:id="rId8"/>
    <sheet name="DEC 9" sheetId="27" r:id="rId9"/>
    <sheet name="DEC 10" sheetId="28" r:id="rId10"/>
    <sheet name="DEC11" sheetId="29" r:id="rId11"/>
    <sheet name="DEC12" sheetId="30" r:id="rId12"/>
    <sheet name="DEC 13" sheetId="31" r:id="rId13"/>
    <sheet name="DEC 14" sheetId="32" r:id="rId14"/>
    <sheet name="DEC 15" sheetId="33" r:id="rId15"/>
    <sheet name="DEC 16" sheetId="34" r:id="rId16"/>
    <sheet name="DEC 17" sheetId="35" r:id="rId17"/>
    <sheet name="DEC 18" sheetId="36" r:id="rId18"/>
    <sheet name="DEC 19" sheetId="37" r:id="rId19"/>
    <sheet name="DEC 20" sheetId="38" r:id="rId20"/>
    <sheet name="DEC 21" sheetId="40" r:id="rId21"/>
    <sheet name="DEC 22" sheetId="41" r:id="rId22"/>
    <sheet name="DEC 23" sheetId="42" r:id="rId23"/>
  </sheets>
  <calcPr calcId="144525"/>
</workbook>
</file>

<file path=xl/calcChain.xml><?xml version="1.0" encoding="utf-8"?>
<calcChain xmlns="http://schemas.openxmlformats.org/spreadsheetml/2006/main">
  <c r="A47" i="42" l="1"/>
  <c r="T16" i="42"/>
  <c r="AJ4" i="42" l="1"/>
  <c r="AJ5" i="42"/>
  <c r="AJ6" i="42"/>
  <c r="AJ7" i="42"/>
  <c r="AJ8" i="42"/>
  <c r="AJ9" i="42"/>
  <c r="AJ10" i="42"/>
  <c r="AU35" i="42"/>
  <c r="AS35" i="42"/>
  <c r="AQ35" i="42"/>
  <c r="A51" i="42" s="1"/>
  <c r="AP35" i="42"/>
  <c r="AO35" i="42"/>
  <c r="AM35" i="42"/>
  <c r="AK35" i="42"/>
  <c r="AI35" i="42"/>
  <c r="A43" i="42" s="1"/>
  <c r="AE35" i="42"/>
  <c r="AD35" i="42"/>
  <c r="AC35" i="42"/>
  <c r="AB35" i="42"/>
  <c r="AA35" i="42"/>
  <c r="Y35" i="42"/>
  <c r="W35" i="42"/>
  <c r="U35" i="42"/>
  <c r="S35" i="42"/>
  <c r="Q35" i="42"/>
  <c r="O35" i="42"/>
  <c r="M35" i="42"/>
  <c r="K35" i="42"/>
  <c r="I35" i="42"/>
  <c r="G35" i="42"/>
  <c r="E35" i="42"/>
  <c r="C35" i="42"/>
  <c r="AV34" i="42"/>
  <c r="AT34" i="42"/>
  <c r="AR34" i="42"/>
  <c r="AP34" i="42"/>
  <c r="AN34" i="42"/>
  <c r="AL34" i="42"/>
  <c r="AJ34" i="42"/>
  <c r="Z34" i="42"/>
  <c r="AF34" i="42" s="1"/>
  <c r="X34" i="42"/>
  <c r="V34" i="42"/>
  <c r="T34" i="42"/>
  <c r="R34" i="42"/>
  <c r="P34" i="42"/>
  <c r="N34" i="42"/>
  <c r="L34" i="42"/>
  <c r="J34" i="42"/>
  <c r="H34" i="42"/>
  <c r="F34" i="42"/>
  <c r="D34" i="42"/>
  <c r="AV33" i="42"/>
  <c r="AT33" i="42"/>
  <c r="AR33" i="42"/>
  <c r="AP33" i="42"/>
  <c r="AN33" i="42"/>
  <c r="AL33" i="42"/>
  <c r="AJ33" i="42"/>
  <c r="Z33" i="42"/>
  <c r="AF33" i="42" s="1"/>
  <c r="X33" i="42"/>
  <c r="V33" i="42"/>
  <c r="T33" i="42"/>
  <c r="R33" i="42"/>
  <c r="P33" i="42"/>
  <c r="N33" i="42"/>
  <c r="L33" i="42"/>
  <c r="J33" i="42"/>
  <c r="H33" i="42"/>
  <c r="F33" i="42"/>
  <c r="D33" i="42"/>
  <c r="AV32" i="42"/>
  <c r="AT32" i="42"/>
  <c r="AR32" i="42"/>
  <c r="AP32" i="42"/>
  <c r="AN32" i="42"/>
  <c r="AL32" i="42"/>
  <c r="AJ32" i="42"/>
  <c r="Z32" i="42"/>
  <c r="AF32" i="42" s="1"/>
  <c r="X32" i="42"/>
  <c r="V32" i="42"/>
  <c r="T32" i="42"/>
  <c r="R32" i="42"/>
  <c r="P32" i="42"/>
  <c r="N32" i="42"/>
  <c r="L32" i="42"/>
  <c r="J32" i="42"/>
  <c r="H32" i="42"/>
  <c r="F32" i="42"/>
  <c r="D32" i="42"/>
  <c r="AV31" i="42"/>
  <c r="AT31" i="42"/>
  <c r="AR31" i="42"/>
  <c r="AP31" i="42"/>
  <c r="AN31" i="42"/>
  <c r="AL31" i="42"/>
  <c r="AJ31" i="42"/>
  <c r="Z31" i="42"/>
  <c r="AF31" i="42" s="1"/>
  <c r="X31" i="42"/>
  <c r="V31" i="42"/>
  <c r="T31" i="42"/>
  <c r="R31" i="42"/>
  <c r="P31" i="42"/>
  <c r="N31" i="42"/>
  <c r="L31" i="42"/>
  <c r="J31" i="42"/>
  <c r="H31" i="42"/>
  <c r="F31" i="42"/>
  <c r="D31" i="42"/>
  <c r="AV30" i="42"/>
  <c r="AT30" i="42"/>
  <c r="AR30" i="42"/>
  <c r="AP30" i="42"/>
  <c r="AN30" i="42"/>
  <c r="AL30" i="42"/>
  <c r="AJ30" i="42"/>
  <c r="Z30" i="42"/>
  <c r="AF30" i="42" s="1"/>
  <c r="X30" i="42"/>
  <c r="V30" i="42"/>
  <c r="T30" i="42"/>
  <c r="R30" i="42"/>
  <c r="P30" i="42"/>
  <c r="N30" i="42"/>
  <c r="L30" i="42"/>
  <c r="J30" i="42"/>
  <c r="H30" i="42"/>
  <c r="F30" i="42"/>
  <c r="D30" i="42"/>
  <c r="AV29" i="42"/>
  <c r="AT29" i="42"/>
  <c r="AR29" i="42"/>
  <c r="AP29" i="42"/>
  <c r="AN29" i="42"/>
  <c r="AL29" i="42"/>
  <c r="AJ29" i="42"/>
  <c r="Z29" i="42"/>
  <c r="AF29" i="42" s="1"/>
  <c r="X29" i="42"/>
  <c r="V29" i="42"/>
  <c r="T29" i="42"/>
  <c r="R29" i="42"/>
  <c r="P29" i="42"/>
  <c r="N29" i="42"/>
  <c r="L29" i="42"/>
  <c r="J29" i="42"/>
  <c r="H29" i="42"/>
  <c r="F29" i="42"/>
  <c r="D29" i="42"/>
  <c r="AV28" i="42"/>
  <c r="AT28" i="42"/>
  <c r="AR28" i="42"/>
  <c r="AP28" i="42"/>
  <c r="AN28" i="42"/>
  <c r="AL28" i="42"/>
  <c r="AJ28" i="42"/>
  <c r="Z28" i="42"/>
  <c r="AF28" i="42" s="1"/>
  <c r="X28" i="42"/>
  <c r="V28" i="42"/>
  <c r="T28" i="42"/>
  <c r="R28" i="42"/>
  <c r="P28" i="42"/>
  <c r="N28" i="42"/>
  <c r="L28" i="42"/>
  <c r="J28" i="42"/>
  <c r="H28" i="42"/>
  <c r="F28" i="42"/>
  <c r="D28" i="42"/>
  <c r="AV27" i="42"/>
  <c r="AT27" i="42"/>
  <c r="AR27" i="42"/>
  <c r="AP27" i="42"/>
  <c r="AN27" i="42"/>
  <c r="AL27" i="42"/>
  <c r="AJ27" i="42"/>
  <c r="Z27" i="42"/>
  <c r="AF27" i="42" s="1"/>
  <c r="X27" i="42"/>
  <c r="V27" i="42"/>
  <c r="T27" i="42"/>
  <c r="R27" i="42"/>
  <c r="P27" i="42"/>
  <c r="N27" i="42"/>
  <c r="L27" i="42"/>
  <c r="J27" i="42"/>
  <c r="H27" i="42"/>
  <c r="F27" i="42"/>
  <c r="D27" i="42"/>
  <c r="AV26" i="42"/>
  <c r="AT26" i="42"/>
  <c r="AR26" i="42"/>
  <c r="AP26" i="42"/>
  <c r="AN26" i="42"/>
  <c r="AL26" i="42"/>
  <c r="AJ26" i="42"/>
  <c r="Z26" i="42"/>
  <c r="AF26" i="42" s="1"/>
  <c r="X26" i="42"/>
  <c r="V26" i="42"/>
  <c r="T26" i="42"/>
  <c r="R26" i="42"/>
  <c r="P26" i="42"/>
  <c r="N26" i="42"/>
  <c r="L26" i="42"/>
  <c r="J26" i="42"/>
  <c r="H26" i="42"/>
  <c r="F26" i="42"/>
  <c r="D26" i="42"/>
  <c r="AV25" i="42"/>
  <c r="AT25" i="42"/>
  <c r="AR25" i="42"/>
  <c r="AP25" i="42"/>
  <c r="AN25" i="42"/>
  <c r="AL25" i="42"/>
  <c r="AJ25" i="42"/>
  <c r="Z25" i="42"/>
  <c r="AF25" i="42" s="1"/>
  <c r="X25" i="42"/>
  <c r="V25" i="42"/>
  <c r="T25" i="42"/>
  <c r="R25" i="42"/>
  <c r="P25" i="42"/>
  <c r="N25" i="42"/>
  <c r="L25" i="42"/>
  <c r="J25" i="42"/>
  <c r="H25" i="42"/>
  <c r="F25" i="42"/>
  <c r="D25" i="42"/>
  <c r="AV24" i="42"/>
  <c r="AT24" i="42"/>
  <c r="AR24" i="42"/>
  <c r="AP24" i="42"/>
  <c r="AN24" i="42"/>
  <c r="AL24" i="42"/>
  <c r="AJ24" i="42"/>
  <c r="Z24" i="42"/>
  <c r="AF24" i="42" s="1"/>
  <c r="X24" i="42"/>
  <c r="V24" i="42"/>
  <c r="T24" i="42"/>
  <c r="R24" i="42"/>
  <c r="P24" i="42"/>
  <c r="N24" i="42"/>
  <c r="L24" i="42"/>
  <c r="J24" i="42"/>
  <c r="H24" i="42"/>
  <c r="F24" i="42"/>
  <c r="D24" i="42"/>
  <c r="AV23" i="42"/>
  <c r="AT23" i="42"/>
  <c r="AR23" i="42"/>
  <c r="AP23" i="42"/>
  <c r="AN23" i="42"/>
  <c r="AL23" i="42"/>
  <c r="AJ23" i="42"/>
  <c r="Z23" i="42"/>
  <c r="X23" i="42"/>
  <c r="V23" i="42"/>
  <c r="T23" i="42"/>
  <c r="R23" i="42"/>
  <c r="P23" i="42"/>
  <c r="N23" i="42"/>
  <c r="L23" i="42"/>
  <c r="J23" i="42"/>
  <c r="H23" i="42"/>
  <c r="F23" i="42"/>
  <c r="D23" i="42"/>
  <c r="AV22" i="42"/>
  <c r="AT22" i="42"/>
  <c r="AR22" i="42"/>
  <c r="AP22" i="42"/>
  <c r="AN22" i="42"/>
  <c r="AL22" i="42"/>
  <c r="AJ22" i="42"/>
  <c r="Z22" i="42"/>
  <c r="AF22" i="42" s="1"/>
  <c r="X22" i="42"/>
  <c r="V22" i="42"/>
  <c r="T22" i="42"/>
  <c r="R22" i="42"/>
  <c r="P22" i="42"/>
  <c r="N22" i="42"/>
  <c r="L22" i="42"/>
  <c r="J22" i="42"/>
  <c r="H22" i="42"/>
  <c r="F22" i="42"/>
  <c r="D22" i="42"/>
  <c r="AV21" i="42"/>
  <c r="AT21" i="42"/>
  <c r="AR21" i="42"/>
  <c r="AP21" i="42"/>
  <c r="AN21" i="42"/>
  <c r="AL21" i="42"/>
  <c r="AJ21" i="42"/>
  <c r="Z21" i="42"/>
  <c r="AF21" i="42" s="1"/>
  <c r="X21" i="42"/>
  <c r="V21" i="42"/>
  <c r="T21" i="42"/>
  <c r="R21" i="42"/>
  <c r="P21" i="42"/>
  <c r="N21" i="42"/>
  <c r="L21" i="42"/>
  <c r="J21" i="42"/>
  <c r="H21" i="42"/>
  <c r="F21" i="42"/>
  <c r="D21" i="42"/>
  <c r="AV20" i="42"/>
  <c r="AT20" i="42"/>
  <c r="AR20" i="42"/>
  <c r="AP20" i="42"/>
  <c r="AN20" i="42"/>
  <c r="AL20" i="42"/>
  <c r="AJ20" i="42"/>
  <c r="Z20" i="42"/>
  <c r="X20" i="42"/>
  <c r="V20" i="42"/>
  <c r="T20" i="42"/>
  <c r="R20" i="42"/>
  <c r="P20" i="42"/>
  <c r="N20" i="42"/>
  <c r="L20" i="42"/>
  <c r="J20" i="42"/>
  <c r="H20" i="42"/>
  <c r="F20" i="42"/>
  <c r="D20" i="42"/>
  <c r="AV19" i="42"/>
  <c r="AT19" i="42"/>
  <c r="AR19" i="42"/>
  <c r="AP19" i="42"/>
  <c r="AN19" i="42"/>
  <c r="AL19" i="42"/>
  <c r="AJ19" i="42"/>
  <c r="Z19" i="42"/>
  <c r="X19" i="42"/>
  <c r="V19" i="42"/>
  <c r="T19" i="42"/>
  <c r="R19" i="42"/>
  <c r="P19" i="42"/>
  <c r="N19" i="42"/>
  <c r="L19" i="42"/>
  <c r="J19" i="42"/>
  <c r="H19" i="42"/>
  <c r="F19" i="42"/>
  <c r="D19" i="42"/>
  <c r="AV18" i="42"/>
  <c r="AT18" i="42"/>
  <c r="AR18" i="42"/>
  <c r="AP18" i="42"/>
  <c r="AN18" i="42"/>
  <c r="AL18" i="42"/>
  <c r="AJ18" i="42"/>
  <c r="Z18" i="42"/>
  <c r="AF18" i="42" s="1"/>
  <c r="X18" i="42"/>
  <c r="V18" i="42"/>
  <c r="T18" i="42"/>
  <c r="R18" i="42"/>
  <c r="P18" i="42"/>
  <c r="N18" i="42"/>
  <c r="L18" i="42"/>
  <c r="J18" i="42"/>
  <c r="H18" i="42"/>
  <c r="F18" i="42"/>
  <c r="D18" i="42"/>
  <c r="AV17" i="42"/>
  <c r="AT17" i="42"/>
  <c r="AR17" i="42"/>
  <c r="AP17" i="42"/>
  <c r="AN17" i="42"/>
  <c r="AL17" i="42"/>
  <c r="AJ17" i="42"/>
  <c r="Z17" i="42"/>
  <c r="X17" i="42"/>
  <c r="V17" i="42"/>
  <c r="T17" i="42"/>
  <c r="R17" i="42"/>
  <c r="P17" i="42"/>
  <c r="N17" i="42"/>
  <c r="L17" i="42"/>
  <c r="J17" i="42"/>
  <c r="H17" i="42"/>
  <c r="F17" i="42"/>
  <c r="D17" i="42"/>
  <c r="AV16" i="42"/>
  <c r="AT16" i="42"/>
  <c r="AR16" i="42"/>
  <c r="AP16" i="42"/>
  <c r="AN16" i="42"/>
  <c r="AL16" i="42"/>
  <c r="AJ16" i="42"/>
  <c r="Z16" i="42"/>
  <c r="AF16" i="42" s="1"/>
  <c r="X16" i="42"/>
  <c r="V16" i="42"/>
  <c r="R16" i="42"/>
  <c r="P16" i="42"/>
  <c r="N16" i="42"/>
  <c r="L16" i="42"/>
  <c r="J16" i="42"/>
  <c r="H16" i="42"/>
  <c r="F16" i="42"/>
  <c r="D16" i="42"/>
  <c r="AV15" i="42"/>
  <c r="AT15" i="42"/>
  <c r="AR15" i="42"/>
  <c r="AP15" i="42"/>
  <c r="AN15" i="42"/>
  <c r="AL15" i="42"/>
  <c r="AJ15" i="42"/>
  <c r="Z15" i="42"/>
  <c r="X15" i="42"/>
  <c r="V15" i="42"/>
  <c r="T15" i="42"/>
  <c r="R15" i="42"/>
  <c r="P15" i="42"/>
  <c r="N15" i="42"/>
  <c r="L15" i="42"/>
  <c r="J15" i="42"/>
  <c r="H15" i="42"/>
  <c r="F15" i="42"/>
  <c r="D15" i="42"/>
  <c r="AV14" i="42"/>
  <c r="AT14" i="42"/>
  <c r="AR14" i="42"/>
  <c r="AP14" i="42"/>
  <c r="AN14" i="42"/>
  <c r="AL14" i="42"/>
  <c r="AJ14" i="42"/>
  <c r="Z14" i="42"/>
  <c r="X14" i="42"/>
  <c r="V14" i="42"/>
  <c r="T14" i="42"/>
  <c r="R14" i="42"/>
  <c r="P14" i="42"/>
  <c r="N14" i="42"/>
  <c r="L14" i="42"/>
  <c r="J14" i="42"/>
  <c r="H14" i="42"/>
  <c r="F14" i="42"/>
  <c r="D14" i="42"/>
  <c r="AV13" i="42"/>
  <c r="AT13" i="42"/>
  <c r="AR13" i="42"/>
  <c r="AP13" i="42"/>
  <c r="AN13" i="42"/>
  <c r="AL13" i="42"/>
  <c r="AJ13" i="42"/>
  <c r="Z13" i="42"/>
  <c r="AF13" i="42" s="1"/>
  <c r="X13" i="42"/>
  <c r="V13" i="42"/>
  <c r="T13" i="42"/>
  <c r="R13" i="42"/>
  <c r="P13" i="42"/>
  <c r="N13" i="42"/>
  <c r="L13" i="42"/>
  <c r="J13" i="42"/>
  <c r="H13" i="42"/>
  <c r="F13" i="42"/>
  <c r="D13" i="42"/>
  <c r="AV12" i="42"/>
  <c r="AT12" i="42"/>
  <c r="AR12" i="42"/>
  <c r="AP12" i="42"/>
  <c r="AN12" i="42"/>
  <c r="AL12" i="42"/>
  <c r="AJ12" i="42"/>
  <c r="Z12" i="42"/>
  <c r="X12" i="42"/>
  <c r="V12" i="42"/>
  <c r="T12" i="42"/>
  <c r="R12" i="42"/>
  <c r="P12" i="42"/>
  <c r="N12" i="42"/>
  <c r="L12" i="42"/>
  <c r="J12" i="42"/>
  <c r="H12" i="42"/>
  <c r="F12" i="42"/>
  <c r="D12" i="42"/>
  <c r="AV11" i="42"/>
  <c r="AT11" i="42"/>
  <c r="AR11" i="42"/>
  <c r="AP11" i="42"/>
  <c r="AN11" i="42"/>
  <c r="AL11" i="42"/>
  <c r="AJ11" i="42"/>
  <c r="Z11" i="42"/>
  <c r="X11" i="42"/>
  <c r="V11" i="42"/>
  <c r="T11" i="42"/>
  <c r="R11" i="42"/>
  <c r="P11" i="42"/>
  <c r="N11" i="42"/>
  <c r="L11" i="42"/>
  <c r="J11" i="42"/>
  <c r="H11" i="42"/>
  <c r="F11" i="42"/>
  <c r="D11" i="42"/>
  <c r="AV10" i="42"/>
  <c r="AT10" i="42"/>
  <c r="AR10" i="42"/>
  <c r="AP10" i="42"/>
  <c r="AN10" i="42"/>
  <c r="AL10" i="42"/>
  <c r="Z10" i="42"/>
  <c r="AF10" i="42" s="1"/>
  <c r="X10" i="42"/>
  <c r="V10" i="42"/>
  <c r="T10" i="42"/>
  <c r="R10" i="42"/>
  <c r="P10" i="42"/>
  <c r="N10" i="42"/>
  <c r="L10" i="42"/>
  <c r="J10" i="42"/>
  <c r="H10" i="42"/>
  <c r="F10" i="42"/>
  <c r="D10" i="42"/>
  <c r="AV9" i="42"/>
  <c r="AT9" i="42"/>
  <c r="AR9" i="42"/>
  <c r="AP9" i="42"/>
  <c r="AN9" i="42"/>
  <c r="AL9" i="42"/>
  <c r="Z9" i="42"/>
  <c r="AF9" i="42" s="1"/>
  <c r="X9" i="42"/>
  <c r="V9" i="42"/>
  <c r="T9" i="42"/>
  <c r="R9" i="42"/>
  <c r="P9" i="42"/>
  <c r="N9" i="42"/>
  <c r="L9" i="42"/>
  <c r="J9" i="42"/>
  <c r="H9" i="42"/>
  <c r="F9" i="42"/>
  <c r="D9" i="42"/>
  <c r="AV8" i="42"/>
  <c r="AT8" i="42"/>
  <c r="AR8" i="42"/>
  <c r="AP8" i="42"/>
  <c r="AN8" i="42"/>
  <c r="AL8" i="42"/>
  <c r="Z8" i="42"/>
  <c r="X8" i="42"/>
  <c r="V8" i="42"/>
  <c r="T8" i="42"/>
  <c r="R8" i="42"/>
  <c r="P8" i="42"/>
  <c r="N8" i="42"/>
  <c r="L8" i="42"/>
  <c r="J8" i="42"/>
  <c r="H8" i="42"/>
  <c r="F8" i="42"/>
  <c r="D8" i="42"/>
  <c r="AV7" i="42"/>
  <c r="AT7" i="42"/>
  <c r="AR7" i="42"/>
  <c r="AP7" i="42"/>
  <c r="AN7" i="42"/>
  <c r="AL7" i="42"/>
  <c r="Z7" i="42"/>
  <c r="X7" i="42"/>
  <c r="V7" i="42"/>
  <c r="T7" i="42"/>
  <c r="R7" i="42"/>
  <c r="P7" i="42"/>
  <c r="N7" i="42"/>
  <c r="L7" i="42"/>
  <c r="J7" i="42"/>
  <c r="H7" i="42"/>
  <c r="F7" i="42"/>
  <c r="D7" i="42"/>
  <c r="AV6" i="42"/>
  <c r="AT6" i="42"/>
  <c r="AR6" i="42"/>
  <c r="AP6" i="42"/>
  <c r="AN6" i="42"/>
  <c r="AL6" i="42"/>
  <c r="Z6" i="42"/>
  <c r="Z35" i="42" s="1"/>
  <c r="X6" i="42"/>
  <c r="V6" i="42"/>
  <c r="T6" i="42"/>
  <c r="R6" i="42"/>
  <c r="P6" i="42"/>
  <c r="N6" i="42"/>
  <c r="L6" i="42"/>
  <c r="J6" i="42"/>
  <c r="H6" i="42"/>
  <c r="F6" i="42"/>
  <c r="D6" i="42"/>
  <c r="AV5" i="42"/>
  <c r="AT5" i="42"/>
  <c r="AT35" i="42" s="1"/>
  <c r="AR5" i="42"/>
  <c r="AP5" i="42"/>
  <c r="AN5" i="42"/>
  <c r="AL5" i="42"/>
  <c r="Z5" i="42"/>
  <c r="X5" i="42"/>
  <c r="V5" i="42"/>
  <c r="T5" i="42"/>
  <c r="R5" i="42"/>
  <c r="P5" i="42"/>
  <c r="N5" i="42"/>
  <c r="L5" i="42"/>
  <c r="J5" i="42"/>
  <c r="H5" i="42"/>
  <c r="F5" i="42"/>
  <c r="D5" i="42"/>
  <c r="AV4" i="42"/>
  <c r="AT4" i="42"/>
  <c r="AR4" i="42"/>
  <c r="AP4" i="42"/>
  <c r="AN4" i="42"/>
  <c r="AL4" i="42"/>
  <c r="Z4" i="42"/>
  <c r="X4" i="42"/>
  <c r="V4" i="42"/>
  <c r="T4" i="42"/>
  <c r="R4" i="42"/>
  <c r="P4" i="42"/>
  <c r="N4" i="42"/>
  <c r="L4" i="42"/>
  <c r="J4" i="42"/>
  <c r="H4" i="42"/>
  <c r="F4" i="42"/>
  <c r="D4" i="42"/>
  <c r="AV3" i="42"/>
  <c r="AV35" i="42" s="1"/>
  <c r="AT3" i="42"/>
  <c r="AR3" i="42"/>
  <c r="AP3" i="42"/>
  <c r="AN3" i="42"/>
  <c r="AN35" i="42" s="1"/>
  <c r="AL3" i="42"/>
  <c r="AJ3" i="42"/>
  <c r="Z3" i="42"/>
  <c r="X3" i="42"/>
  <c r="X35" i="42" s="1"/>
  <c r="V3" i="42"/>
  <c r="V35" i="42" s="1"/>
  <c r="T3" i="42"/>
  <c r="R3" i="42"/>
  <c r="P3" i="42"/>
  <c r="P35" i="42" s="1"/>
  <c r="N3" i="42"/>
  <c r="N35" i="42" s="1"/>
  <c r="L3" i="42"/>
  <c r="J3" i="42"/>
  <c r="H3" i="42"/>
  <c r="H35" i="42" s="1"/>
  <c r="F3" i="42"/>
  <c r="F35" i="42" s="1"/>
  <c r="D3" i="42"/>
  <c r="AF20" i="42" l="1"/>
  <c r="AF19" i="42"/>
  <c r="AF17" i="42"/>
  <c r="D35" i="42"/>
  <c r="AF15" i="42"/>
  <c r="AF14" i="42"/>
  <c r="AF12" i="42"/>
  <c r="AL35" i="42"/>
  <c r="A45" i="42" s="1"/>
  <c r="AF11" i="42"/>
  <c r="AF8" i="42"/>
  <c r="T35" i="42"/>
  <c r="AF23" i="42"/>
  <c r="AF7" i="42"/>
  <c r="AR35" i="42"/>
  <c r="A49" i="42" s="1"/>
  <c r="R35" i="42"/>
  <c r="L35" i="42"/>
  <c r="AG35" i="42"/>
  <c r="A39" i="42" s="1"/>
  <c r="AJ35" i="42"/>
  <c r="A41" i="42" s="1"/>
  <c r="AF3" i="42"/>
  <c r="J35" i="42"/>
  <c r="AF5" i="42"/>
  <c r="AF4" i="42"/>
  <c r="AF6" i="42"/>
  <c r="AJ5" i="41"/>
  <c r="AU35" i="41"/>
  <c r="AS35" i="41"/>
  <c r="AQ35" i="41"/>
  <c r="AP35" i="41"/>
  <c r="AO35" i="41"/>
  <c r="AM35" i="41"/>
  <c r="AK35" i="41"/>
  <c r="AI35" i="41"/>
  <c r="AE35" i="41"/>
  <c r="AD35" i="41"/>
  <c r="AC35" i="41"/>
  <c r="AB35" i="41"/>
  <c r="AA35" i="41"/>
  <c r="Y35" i="41"/>
  <c r="W35" i="41"/>
  <c r="U35" i="41"/>
  <c r="S35" i="41"/>
  <c r="Q35" i="41"/>
  <c r="O35" i="41"/>
  <c r="M35" i="41"/>
  <c r="K35" i="41"/>
  <c r="I35" i="41"/>
  <c r="G35" i="41"/>
  <c r="E35" i="41"/>
  <c r="C35" i="41"/>
  <c r="AV34" i="41"/>
  <c r="AT34" i="41"/>
  <c r="AR34" i="41"/>
  <c r="AP34" i="41"/>
  <c r="AN34" i="41"/>
  <c r="AL34" i="41"/>
  <c r="AJ34" i="41"/>
  <c r="Z34" i="41"/>
  <c r="AF34" i="41" s="1"/>
  <c r="X34" i="41"/>
  <c r="V34" i="41"/>
  <c r="T34" i="41"/>
  <c r="R34" i="41"/>
  <c r="P34" i="41"/>
  <c r="N34" i="41"/>
  <c r="L34" i="41"/>
  <c r="J34" i="41"/>
  <c r="H34" i="41"/>
  <c r="F34" i="41"/>
  <c r="D34" i="41"/>
  <c r="AV33" i="41"/>
  <c r="AT33" i="41"/>
  <c r="AR33" i="41"/>
  <c r="AP33" i="41"/>
  <c r="AN33" i="41"/>
  <c r="AL33" i="41"/>
  <c r="AJ33" i="41"/>
  <c r="Z33" i="41"/>
  <c r="AF33" i="41" s="1"/>
  <c r="X33" i="41"/>
  <c r="V33" i="41"/>
  <c r="T33" i="41"/>
  <c r="R33" i="41"/>
  <c r="P33" i="41"/>
  <c r="N33" i="41"/>
  <c r="L33" i="41"/>
  <c r="J33" i="41"/>
  <c r="H33" i="41"/>
  <c r="F33" i="41"/>
  <c r="D33" i="41"/>
  <c r="AV32" i="41"/>
  <c r="AT32" i="41"/>
  <c r="AR32" i="41"/>
  <c r="AP32" i="41"/>
  <c r="AN32" i="41"/>
  <c r="AL32" i="41"/>
  <c r="AJ32" i="41"/>
  <c r="Z32" i="41"/>
  <c r="AF32" i="41" s="1"/>
  <c r="X32" i="41"/>
  <c r="V32" i="41"/>
  <c r="T32" i="41"/>
  <c r="R32" i="41"/>
  <c r="P32" i="41"/>
  <c r="N32" i="41"/>
  <c r="L32" i="41"/>
  <c r="J32" i="41"/>
  <c r="H32" i="41"/>
  <c r="F32" i="41"/>
  <c r="D32" i="41"/>
  <c r="AV31" i="41"/>
  <c r="AT31" i="41"/>
  <c r="AR31" i="41"/>
  <c r="AP31" i="41"/>
  <c r="AN31" i="41"/>
  <c r="AL31" i="41"/>
  <c r="AJ31" i="41"/>
  <c r="Z31" i="41"/>
  <c r="AF31" i="41" s="1"/>
  <c r="X31" i="41"/>
  <c r="V31" i="41"/>
  <c r="T31" i="41"/>
  <c r="R31" i="41"/>
  <c r="P31" i="41"/>
  <c r="N31" i="41"/>
  <c r="L31" i="41"/>
  <c r="J31" i="41"/>
  <c r="H31" i="41"/>
  <c r="F31" i="41"/>
  <c r="D31" i="41"/>
  <c r="AV30" i="41"/>
  <c r="AT30" i="41"/>
  <c r="AR30" i="41"/>
  <c r="AP30" i="41"/>
  <c r="AN30" i="41"/>
  <c r="AL30" i="41"/>
  <c r="AJ30" i="41"/>
  <c r="Z30" i="41"/>
  <c r="AF30" i="41" s="1"/>
  <c r="X30" i="41"/>
  <c r="V30" i="41"/>
  <c r="T30" i="41"/>
  <c r="R30" i="41"/>
  <c r="P30" i="41"/>
  <c r="N30" i="41"/>
  <c r="L30" i="41"/>
  <c r="J30" i="41"/>
  <c r="H30" i="41"/>
  <c r="F30" i="41"/>
  <c r="D30" i="41"/>
  <c r="AV29" i="41"/>
  <c r="AT29" i="41"/>
  <c r="AR29" i="41"/>
  <c r="AP29" i="41"/>
  <c r="AN29" i="41"/>
  <c r="AL29" i="41"/>
  <c r="AJ29" i="41"/>
  <c r="Z29" i="41"/>
  <c r="AF29" i="41" s="1"/>
  <c r="X29" i="41"/>
  <c r="V29" i="41"/>
  <c r="T29" i="41"/>
  <c r="R29" i="41"/>
  <c r="P29" i="41"/>
  <c r="N29" i="41"/>
  <c r="L29" i="41"/>
  <c r="J29" i="41"/>
  <c r="H29" i="41"/>
  <c r="F29" i="41"/>
  <c r="D29" i="41"/>
  <c r="AV28" i="41"/>
  <c r="AT28" i="41"/>
  <c r="AR28" i="41"/>
  <c r="AP28" i="41"/>
  <c r="AN28" i="41"/>
  <c r="AL28" i="41"/>
  <c r="AJ28" i="41"/>
  <c r="Z28" i="41"/>
  <c r="AF28" i="41" s="1"/>
  <c r="X28" i="41"/>
  <c r="V28" i="41"/>
  <c r="T28" i="41"/>
  <c r="R28" i="41"/>
  <c r="P28" i="41"/>
  <c r="N28" i="41"/>
  <c r="L28" i="41"/>
  <c r="J28" i="41"/>
  <c r="H28" i="41"/>
  <c r="F28" i="41"/>
  <c r="D28" i="41"/>
  <c r="AV27" i="41"/>
  <c r="AT27" i="41"/>
  <c r="AR27" i="41"/>
  <c r="AP27" i="41"/>
  <c r="AN27" i="41"/>
  <c r="AL27" i="41"/>
  <c r="AJ27" i="41"/>
  <c r="Z27" i="41"/>
  <c r="AF27" i="41" s="1"/>
  <c r="X27" i="41"/>
  <c r="V27" i="41"/>
  <c r="T27" i="41"/>
  <c r="R27" i="41"/>
  <c r="P27" i="41"/>
  <c r="N27" i="41"/>
  <c r="L27" i="41"/>
  <c r="J27" i="41"/>
  <c r="H27" i="41"/>
  <c r="F27" i="41"/>
  <c r="D27" i="41"/>
  <c r="AV26" i="41"/>
  <c r="AT26" i="41"/>
  <c r="AR26" i="41"/>
  <c r="AP26" i="41"/>
  <c r="AN26" i="41"/>
  <c r="AL26" i="41"/>
  <c r="AJ26" i="41"/>
  <c r="Z26" i="41"/>
  <c r="AF26" i="41" s="1"/>
  <c r="X26" i="41"/>
  <c r="V26" i="41"/>
  <c r="T26" i="41"/>
  <c r="R26" i="41"/>
  <c r="P26" i="41"/>
  <c r="N26" i="41"/>
  <c r="L26" i="41"/>
  <c r="J26" i="41"/>
  <c r="H26" i="41"/>
  <c r="F26" i="41"/>
  <c r="D26" i="41"/>
  <c r="AV25" i="41"/>
  <c r="AT25" i="41"/>
  <c r="AR25" i="41"/>
  <c r="AP25" i="41"/>
  <c r="AN25" i="41"/>
  <c r="AL25" i="41"/>
  <c r="AJ25" i="41"/>
  <c r="Z25" i="41"/>
  <c r="AF25" i="41" s="1"/>
  <c r="X25" i="41"/>
  <c r="V25" i="41"/>
  <c r="T25" i="41"/>
  <c r="R25" i="41"/>
  <c r="P25" i="41"/>
  <c r="N25" i="41"/>
  <c r="L25" i="41"/>
  <c r="J25" i="41"/>
  <c r="H25" i="41"/>
  <c r="F25" i="41"/>
  <c r="D25" i="41"/>
  <c r="AV24" i="41"/>
  <c r="AT24" i="41"/>
  <c r="AR24" i="41"/>
  <c r="AP24" i="41"/>
  <c r="AN24" i="41"/>
  <c r="AL24" i="41"/>
  <c r="AJ24" i="41"/>
  <c r="Z24" i="41"/>
  <c r="AF24" i="41" s="1"/>
  <c r="X24" i="41"/>
  <c r="V24" i="41"/>
  <c r="T24" i="41"/>
  <c r="R24" i="41"/>
  <c r="P24" i="41"/>
  <c r="N24" i="41"/>
  <c r="L24" i="41"/>
  <c r="J24" i="41"/>
  <c r="H24" i="41"/>
  <c r="F24" i="41"/>
  <c r="D24" i="41"/>
  <c r="AV23" i="41"/>
  <c r="AT23" i="41"/>
  <c r="AR23" i="41"/>
  <c r="AP23" i="41"/>
  <c r="AN23" i="41"/>
  <c r="AL23" i="41"/>
  <c r="AJ23" i="41"/>
  <c r="Z23" i="41"/>
  <c r="AF23" i="41" s="1"/>
  <c r="X23" i="41"/>
  <c r="V23" i="41"/>
  <c r="T23" i="41"/>
  <c r="R23" i="41"/>
  <c r="P23" i="41"/>
  <c r="N23" i="41"/>
  <c r="L23" i="41"/>
  <c r="J23" i="41"/>
  <c r="H23" i="41"/>
  <c r="F23" i="41"/>
  <c r="D23" i="41"/>
  <c r="AV22" i="41"/>
  <c r="AT22" i="41"/>
  <c r="AR22" i="41"/>
  <c r="AP22" i="41"/>
  <c r="AN22" i="41"/>
  <c r="AL22" i="41"/>
  <c r="AJ22" i="41"/>
  <c r="Z22" i="41"/>
  <c r="AF22" i="41" s="1"/>
  <c r="X22" i="41"/>
  <c r="V22" i="41"/>
  <c r="T22" i="41"/>
  <c r="R22" i="41"/>
  <c r="P22" i="41"/>
  <c r="N22" i="41"/>
  <c r="L22" i="41"/>
  <c r="J22" i="41"/>
  <c r="H22" i="41"/>
  <c r="F22" i="41"/>
  <c r="D22" i="41"/>
  <c r="AV21" i="41"/>
  <c r="AT21" i="41"/>
  <c r="AR21" i="41"/>
  <c r="AP21" i="41"/>
  <c r="AN21" i="41"/>
  <c r="AL21" i="41"/>
  <c r="AJ21" i="41"/>
  <c r="Z21" i="41"/>
  <c r="AF21" i="41" s="1"/>
  <c r="X21" i="41"/>
  <c r="V21" i="41"/>
  <c r="T21" i="41"/>
  <c r="R21" i="41"/>
  <c r="P21" i="41"/>
  <c r="N21" i="41"/>
  <c r="L21" i="41"/>
  <c r="J21" i="41"/>
  <c r="H21" i="41"/>
  <c r="F21" i="41"/>
  <c r="D21" i="41"/>
  <c r="AV20" i="41"/>
  <c r="AT20" i="41"/>
  <c r="AR20" i="41"/>
  <c r="AP20" i="41"/>
  <c r="AN20" i="41"/>
  <c r="AL20" i="41"/>
  <c r="AJ20" i="41"/>
  <c r="Z20" i="41"/>
  <c r="AF20" i="41" s="1"/>
  <c r="X20" i="41"/>
  <c r="V20" i="41"/>
  <c r="T20" i="41"/>
  <c r="R20" i="41"/>
  <c r="P20" i="41"/>
  <c r="N20" i="41"/>
  <c r="L20" i="41"/>
  <c r="J20" i="41"/>
  <c r="H20" i="41"/>
  <c r="F20" i="41"/>
  <c r="D20" i="41"/>
  <c r="AV19" i="41"/>
  <c r="AT19" i="41"/>
  <c r="AR19" i="41"/>
  <c r="AP19" i="41"/>
  <c r="AN19" i="41"/>
  <c r="AL19" i="41"/>
  <c r="AJ19" i="41"/>
  <c r="Z19" i="41"/>
  <c r="AF19" i="41" s="1"/>
  <c r="X19" i="41"/>
  <c r="V19" i="41"/>
  <c r="T19" i="41"/>
  <c r="R19" i="41"/>
  <c r="P19" i="41"/>
  <c r="N19" i="41"/>
  <c r="L19" i="41"/>
  <c r="J19" i="41"/>
  <c r="H19" i="41"/>
  <c r="F19" i="41"/>
  <c r="D19" i="41"/>
  <c r="AV18" i="41"/>
  <c r="AT18" i="41"/>
  <c r="AR18" i="41"/>
  <c r="AP18" i="41"/>
  <c r="AN18" i="41"/>
  <c r="AL18" i="41"/>
  <c r="AJ18" i="41"/>
  <c r="Z18" i="41"/>
  <c r="X18" i="41"/>
  <c r="V18" i="41"/>
  <c r="T18" i="41"/>
  <c r="R18" i="41"/>
  <c r="P18" i="41"/>
  <c r="N18" i="41"/>
  <c r="L18" i="41"/>
  <c r="J18" i="41"/>
  <c r="H18" i="41"/>
  <c r="F18" i="41"/>
  <c r="D18" i="41"/>
  <c r="AV17" i="41"/>
  <c r="AT17" i="41"/>
  <c r="AR17" i="41"/>
  <c r="AP17" i="41"/>
  <c r="AN17" i="41"/>
  <c r="AL17" i="41"/>
  <c r="AJ17" i="41"/>
  <c r="Z17" i="41"/>
  <c r="X17" i="41"/>
  <c r="V17" i="41"/>
  <c r="T17" i="41"/>
  <c r="R17" i="41"/>
  <c r="P17" i="41"/>
  <c r="N17" i="41"/>
  <c r="L17" i="41"/>
  <c r="J17" i="41"/>
  <c r="H17" i="41"/>
  <c r="F17" i="41"/>
  <c r="D17" i="41"/>
  <c r="AV16" i="41"/>
  <c r="AT16" i="41"/>
  <c r="AR16" i="41"/>
  <c r="AP16" i="41"/>
  <c r="AN16" i="41"/>
  <c r="AL16" i="41"/>
  <c r="AJ16" i="41"/>
  <c r="Z16" i="41"/>
  <c r="X16" i="41"/>
  <c r="V16" i="41"/>
  <c r="T16" i="41"/>
  <c r="R16" i="41"/>
  <c r="P16" i="41"/>
  <c r="N16" i="41"/>
  <c r="L16" i="41"/>
  <c r="J16" i="41"/>
  <c r="H16" i="41"/>
  <c r="F16" i="41"/>
  <c r="D16" i="41"/>
  <c r="AV15" i="41"/>
  <c r="AT15" i="41"/>
  <c r="AR15" i="41"/>
  <c r="AP15" i="41"/>
  <c r="AN15" i="41"/>
  <c r="AL15" i="41"/>
  <c r="AJ15" i="41"/>
  <c r="Z15" i="41"/>
  <c r="X15" i="41"/>
  <c r="V15" i="41"/>
  <c r="T15" i="41"/>
  <c r="R15" i="41"/>
  <c r="P15" i="41"/>
  <c r="N15" i="41"/>
  <c r="L15" i="41"/>
  <c r="J15" i="41"/>
  <c r="H15" i="41"/>
  <c r="F15" i="41"/>
  <c r="D15" i="41"/>
  <c r="AV14" i="41"/>
  <c r="AT14" i="41"/>
  <c r="AR14" i="41"/>
  <c r="AP14" i="41"/>
  <c r="AN14" i="41"/>
  <c r="AL14" i="41"/>
  <c r="AJ14" i="41"/>
  <c r="Z14" i="41"/>
  <c r="X14" i="41"/>
  <c r="V14" i="41"/>
  <c r="T14" i="41"/>
  <c r="R14" i="41"/>
  <c r="P14" i="41"/>
  <c r="N14" i="41"/>
  <c r="L14" i="41"/>
  <c r="J14" i="41"/>
  <c r="H14" i="41"/>
  <c r="F14" i="41"/>
  <c r="D14" i="41"/>
  <c r="AV13" i="41"/>
  <c r="AT13" i="41"/>
  <c r="AR13" i="41"/>
  <c r="AP13" i="41"/>
  <c r="AN13" i="41"/>
  <c r="AL13" i="41"/>
  <c r="AJ13" i="41"/>
  <c r="Z13" i="41"/>
  <c r="X13" i="41"/>
  <c r="V13" i="41"/>
  <c r="T13" i="41"/>
  <c r="R13" i="41"/>
  <c r="P13" i="41"/>
  <c r="N13" i="41"/>
  <c r="L13" i="41"/>
  <c r="J13" i="41"/>
  <c r="H13" i="41"/>
  <c r="F13" i="41"/>
  <c r="D13" i="41"/>
  <c r="AV12" i="41"/>
  <c r="AT12" i="41"/>
  <c r="AR12" i="41"/>
  <c r="AP12" i="41"/>
  <c r="AN12" i="41"/>
  <c r="AL12" i="41"/>
  <c r="AJ12" i="41"/>
  <c r="Z12" i="41"/>
  <c r="X12" i="41"/>
  <c r="V12" i="41"/>
  <c r="T12" i="41"/>
  <c r="R12" i="41"/>
  <c r="P12" i="41"/>
  <c r="N12" i="41"/>
  <c r="L12" i="41"/>
  <c r="J12" i="41"/>
  <c r="H12" i="41"/>
  <c r="F12" i="41"/>
  <c r="D12" i="41"/>
  <c r="AV11" i="41"/>
  <c r="AT11" i="41"/>
  <c r="AR11" i="41"/>
  <c r="AP11" i="41"/>
  <c r="AN11" i="41"/>
  <c r="AL11" i="41"/>
  <c r="AJ11" i="41"/>
  <c r="Z11" i="41"/>
  <c r="X11" i="41"/>
  <c r="V11" i="41"/>
  <c r="T11" i="41"/>
  <c r="P11" i="41"/>
  <c r="N11" i="41"/>
  <c r="L11" i="41"/>
  <c r="J11" i="41"/>
  <c r="H11" i="41"/>
  <c r="F11" i="41"/>
  <c r="D11" i="41"/>
  <c r="AV10" i="41"/>
  <c r="AT10" i="41"/>
  <c r="AR10" i="41"/>
  <c r="AP10" i="41"/>
  <c r="AN10" i="41"/>
  <c r="AL10" i="41"/>
  <c r="AJ10" i="41"/>
  <c r="Z10" i="41"/>
  <c r="X10" i="41"/>
  <c r="V10" i="41"/>
  <c r="T10" i="41"/>
  <c r="R10" i="41"/>
  <c r="P10" i="41"/>
  <c r="N10" i="41"/>
  <c r="L10" i="41"/>
  <c r="J10" i="41"/>
  <c r="H10" i="41"/>
  <c r="F10" i="41"/>
  <c r="D10" i="41"/>
  <c r="AV9" i="41"/>
  <c r="AT9" i="41"/>
  <c r="AR9" i="41"/>
  <c r="AP9" i="41"/>
  <c r="AN9" i="41"/>
  <c r="AL9" i="41"/>
  <c r="AJ9" i="41"/>
  <c r="Z9" i="41"/>
  <c r="X9" i="41"/>
  <c r="V9" i="41"/>
  <c r="T9" i="41"/>
  <c r="R9" i="41"/>
  <c r="P9" i="41"/>
  <c r="N9" i="41"/>
  <c r="L9" i="41"/>
  <c r="J9" i="41"/>
  <c r="H9" i="41"/>
  <c r="F9" i="41"/>
  <c r="D9" i="41"/>
  <c r="AV8" i="41"/>
  <c r="AT8" i="41"/>
  <c r="AR8" i="41"/>
  <c r="AP8" i="41"/>
  <c r="AN8" i="41"/>
  <c r="AL8" i="41"/>
  <c r="AJ8" i="41"/>
  <c r="Z8" i="41"/>
  <c r="X8" i="41"/>
  <c r="V8" i="41"/>
  <c r="T8" i="41"/>
  <c r="R8" i="41"/>
  <c r="P8" i="41"/>
  <c r="N8" i="41"/>
  <c r="L8" i="41"/>
  <c r="J8" i="41"/>
  <c r="H8" i="41"/>
  <c r="F8" i="41"/>
  <c r="D8" i="41"/>
  <c r="AV7" i="41"/>
  <c r="AT7" i="41"/>
  <c r="AR7" i="41"/>
  <c r="AP7" i="41"/>
  <c r="AN7" i="41"/>
  <c r="AL7" i="41"/>
  <c r="AJ7" i="41"/>
  <c r="Z7" i="41"/>
  <c r="X7" i="41"/>
  <c r="V7" i="41"/>
  <c r="T7" i="41"/>
  <c r="R7" i="41"/>
  <c r="P7" i="41"/>
  <c r="N7" i="41"/>
  <c r="L7" i="41"/>
  <c r="J7" i="41"/>
  <c r="H7" i="41"/>
  <c r="F7" i="41"/>
  <c r="D7" i="41"/>
  <c r="AV6" i="41"/>
  <c r="AT6" i="41"/>
  <c r="AR6" i="41"/>
  <c r="AP6" i="41"/>
  <c r="AN6" i="41"/>
  <c r="AL6" i="41"/>
  <c r="AJ6" i="41"/>
  <c r="Z6" i="41"/>
  <c r="Z35" i="41" s="1"/>
  <c r="X6" i="41"/>
  <c r="V6" i="41"/>
  <c r="T6" i="41"/>
  <c r="R6" i="41"/>
  <c r="P6" i="41"/>
  <c r="N6" i="41"/>
  <c r="L6" i="41"/>
  <c r="J6" i="41"/>
  <c r="H6" i="41"/>
  <c r="F6" i="41"/>
  <c r="D6" i="41"/>
  <c r="AV5" i="41"/>
  <c r="AT5" i="41"/>
  <c r="AT35" i="41" s="1"/>
  <c r="AR5" i="41"/>
  <c r="AP5" i="41"/>
  <c r="AN5" i="41"/>
  <c r="AL5" i="41"/>
  <c r="AL35" i="41" s="1"/>
  <c r="Z5" i="41"/>
  <c r="X5" i="41"/>
  <c r="V5" i="41"/>
  <c r="T5" i="41"/>
  <c r="R5" i="41"/>
  <c r="P5" i="41"/>
  <c r="N5" i="41"/>
  <c r="L5" i="41"/>
  <c r="J5" i="41"/>
  <c r="H5" i="41"/>
  <c r="F5" i="41"/>
  <c r="D5" i="41"/>
  <c r="AV4" i="41"/>
  <c r="AT4" i="41"/>
  <c r="AR4" i="41"/>
  <c r="AP4" i="41"/>
  <c r="AN4" i="41"/>
  <c r="AL4" i="41"/>
  <c r="AJ4" i="41"/>
  <c r="Z4" i="41"/>
  <c r="X4" i="41"/>
  <c r="V4" i="41"/>
  <c r="T4" i="41"/>
  <c r="R4" i="41"/>
  <c r="P4" i="41"/>
  <c r="N4" i="41"/>
  <c r="L4" i="41"/>
  <c r="J4" i="41"/>
  <c r="H4" i="41"/>
  <c r="F4" i="41"/>
  <c r="D4" i="41"/>
  <c r="AV3" i="41"/>
  <c r="AV35" i="41" s="1"/>
  <c r="AT3" i="41"/>
  <c r="AR3" i="41"/>
  <c r="AR35" i="41" s="1"/>
  <c r="AP3" i="41"/>
  <c r="AN3" i="41"/>
  <c r="AN35" i="41" s="1"/>
  <c r="AL3" i="41"/>
  <c r="AJ3" i="41"/>
  <c r="AJ35" i="41" s="1"/>
  <c r="Z3" i="41"/>
  <c r="X3" i="41"/>
  <c r="X35" i="41" s="1"/>
  <c r="V3" i="41"/>
  <c r="V35" i="41" s="1"/>
  <c r="T3" i="41"/>
  <c r="T35" i="41" s="1"/>
  <c r="R3" i="41"/>
  <c r="P3" i="41"/>
  <c r="P35" i="41" s="1"/>
  <c r="N3" i="41"/>
  <c r="N35" i="41" s="1"/>
  <c r="L3" i="41"/>
  <c r="L35" i="41" s="1"/>
  <c r="J3" i="41"/>
  <c r="H3" i="41"/>
  <c r="H35" i="41" s="1"/>
  <c r="F3" i="41"/>
  <c r="D3" i="41"/>
  <c r="D35" i="41" s="1"/>
  <c r="AF35" i="42" l="1"/>
  <c r="AF18" i="41"/>
  <c r="AF17" i="41"/>
  <c r="AF16" i="41"/>
  <c r="F35" i="41"/>
  <c r="AF15" i="41"/>
  <c r="AF14" i="41"/>
  <c r="AF13" i="41"/>
  <c r="AF12" i="41"/>
  <c r="AF11" i="41"/>
  <c r="AF10" i="41"/>
  <c r="AF9" i="41"/>
  <c r="AF8" i="41"/>
  <c r="R35" i="41"/>
  <c r="AF3" i="41"/>
  <c r="AF5" i="41"/>
  <c r="AF7" i="41"/>
  <c r="AF4" i="41"/>
  <c r="J35" i="41"/>
  <c r="AG35" i="41"/>
  <c r="AF6" i="41"/>
  <c r="AJ5" i="40"/>
  <c r="AJ6" i="40"/>
  <c r="AJ7" i="40"/>
  <c r="AU35" i="40"/>
  <c r="AS35" i="40"/>
  <c r="AQ35" i="40"/>
  <c r="AP35" i="40"/>
  <c r="AO35" i="40"/>
  <c r="AM35" i="40"/>
  <c r="AK35" i="40"/>
  <c r="AI35" i="40"/>
  <c r="AE35" i="40"/>
  <c r="AD35" i="40"/>
  <c r="AC35" i="40"/>
  <c r="AB35" i="40"/>
  <c r="AA35" i="40"/>
  <c r="Y35" i="40"/>
  <c r="W35" i="40"/>
  <c r="U35" i="40"/>
  <c r="S35" i="40"/>
  <c r="Q35" i="40"/>
  <c r="O35" i="40"/>
  <c r="M35" i="40"/>
  <c r="K35" i="40"/>
  <c r="I35" i="40"/>
  <c r="G35" i="40"/>
  <c r="E35" i="40"/>
  <c r="C35" i="40"/>
  <c r="AV34" i="40"/>
  <c r="AT34" i="40"/>
  <c r="AR34" i="40"/>
  <c r="AP34" i="40"/>
  <c r="AN34" i="40"/>
  <c r="AL34" i="40"/>
  <c r="AJ34" i="40"/>
  <c r="Z34" i="40"/>
  <c r="AF34" i="40" s="1"/>
  <c r="X34" i="40"/>
  <c r="V34" i="40"/>
  <c r="T34" i="40"/>
  <c r="R34" i="40"/>
  <c r="P34" i="40"/>
  <c r="N34" i="40"/>
  <c r="L34" i="40"/>
  <c r="J34" i="40"/>
  <c r="H34" i="40"/>
  <c r="F34" i="40"/>
  <c r="D34" i="40"/>
  <c r="AV33" i="40"/>
  <c r="AT33" i="40"/>
  <c r="AR33" i="40"/>
  <c r="AP33" i="40"/>
  <c r="AN33" i="40"/>
  <c r="AL33" i="40"/>
  <c r="AJ33" i="40"/>
  <c r="Z33" i="40"/>
  <c r="AF33" i="40" s="1"/>
  <c r="X33" i="40"/>
  <c r="V33" i="40"/>
  <c r="T33" i="40"/>
  <c r="R33" i="40"/>
  <c r="P33" i="40"/>
  <c r="N33" i="40"/>
  <c r="L33" i="40"/>
  <c r="J33" i="40"/>
  <c r="H33" i="40"/>
  <c r="F33" i="40"/>
  <c r="D33" i="40"/>
  <c r="AV32" i="40"/>
  <c r="AT32" i="40"/>
  <c r="AR32" i="40"/>
  <c r="AP32" i="40"/>
  <c r="AN32" i="40"/>
  <c r="AL32" i="40"/>
  <c r="AJ32" i="40"/>
  <c r="Z32" i="40"/>
  <c r="AF32" i="40" s="1"/>
  <c r="X32" i="40"/>
  <c r="V32" i="40"/>
  <c r="T32" i="40"/>
  <c r="R32" i="40"/>
  <c r="P32" i="40"/>
  <c r="N32" i="40"/>
  <c r="L32" i="40"/>
  <c r="J32" i="40"/>
  <c r="H32" i="40"/>
  <c r="F32" i="40"/>
  <c r="D32" i="40"/>
  <c r="AV31" i="40"/>
  <c r="AT31" i="40"/>
  <c r="AR31" i="40"/>
  <c r="AP31" i="40"/>
  <c r="AN31" i="40"/>
  <c r="AL31" i="40"/>
  <c r="AJ31" i="40"/>
  <c r="Z31" i="40"/>
  <c r="AF31" i="40" s="1"/>
  <c r="X31" i="40"/>
  <c r="V31" i="40"/>
  <c r="T31" i="40"/>
  <c r="R31" i="40"/>
  <c r="P31" i="40"/>
  <c r="N31" i="40"/>
  <c r="L31" i="40"/>
  <c r="J31" i="40"/>
  <c r="H31" i="40"/>
  <c r="F31" i="40"/>
  <c r="D31" i="40"/>
  <c r="AV30" i="40"/>
  <c r="AT30" i="40"/>
  <c r="AR30" i="40"/>
  <c r="AP30" i="40"/>
  <c r="AN30" i="40"/>
  <c r="AL30" i="40"/>
  <c r="AJ30" i="40"/>
  <c r="Z30" i="40"/>
  <c r="AF30" i="40" s="1"/>
  <c r="X30" i="40"/>
  <c r="V30" i="40"/>
  <c r="T30" i="40"/>
  <c r="R30" i="40"/>
  <c r="P30" i="40"/>
  <c r="N30" i="40"/>
  <c r="L30" i="40"/>
  <c r="J30" i="40"/>
  <c r="H30" i="40"/>
  <c r="F30" i="40"/>
  <c r="D30" i="40"/>
  <c r="AV29" i="40"/>
  <c r="AT29" i="40"/>
  <c r="AR29" i="40"/>
  <c r="AP29" i="40"/>
  <c r="AN29" i="40"/>
  <c r="AL29" i="40"/>
  <c r="AJ29" i="40"/>
  <c r="Z29" i="40"/>
  <c r="AF29" i="40" s="1"/>
  <c r="X29" i="40"/>
  <c r="V29" i="40"/>
  <c r="T29" i="40"/>
  <c r="R29" i="40"/>
  <c r="P29" i="40"/>
  <c r="N29" i="40"/>
  <c r="L29" i="40"/>
  <c r="J29" i="40"/>
  <c r="H29" i="40"/>
  <c r="F29" i="40"/>
  <c r="D29" i="40"/>
  <c r="AV28" i="40"/>
  <c r="AT28" i="40"/>
  <c r="AR28" i="40"/>
  <c r="AP28" i="40"/>
  <c r="AN28" i="40"/>
  <c r="AL28" i="40"/>
  <c r="AJ28" i="40"/>
  <c r="Z28" i="40"/>
  <c r="AF28" i="40" s="1"/>
  <c r="X28" i="40"/>
  <c r="V28" i="40"/>
  <c r="T28" i="40"/>
  <c r="R28" i="40"/>
  <c r="P28" i="40"/>
  <c r="N28" i="40"/>
  <c r="L28" i="40"/>
  <c r="J28" i="40"/>
  <c r="H28" i="40"/>
  <c r="F28" i="40"/>
  <c r="D28" i="40"/>
  <c r="AV27" i="40"/>
  <c r="AT27" i="40"/>
  <c r="AR27" i="40"/>
  <c r="AP27" i="40"/>
  <c r="AN27" i="40"/>
  <c r="AL27" i="40"/>
  <c r="AJ27" i="40"/>
  <c r="Z27" i="40"/>
  <c r="AF27" i="40" s="1"/>
  <c r="X27" i="40"/>
  <c r="V27" i="40"/>
  <c r="T27" i="40"/>
  <c r="R27" i="40"/>
  <c r="P27" i="40"/>
  <c r="N27" i="40"/>
  <c r="L27" i="40"/>
  <c r="J27" i="40"/>
  <c r="H27" i="40"/>
  <c r="F27" i="40"/>
  <c r="D27" i="40"/>
  <c r="AV26" i="40"/>
  <c r="AT26" i="40"/>
  <c r="AR26" i="40"/>
  <c r="AP26" i="40"/>
  <c r="AN26" i="40"/>
  <c r="AL26" i="40"/>
  <c r="AJ26" i="40"/>
  <c r="Z26" i="40"/>
  <c r="AF26" i="40" s="1"/>
  <c r="X26" i="40"/>
  <c r="V26" i="40"/>
  <c r="T26" i="40"/>
  <c r="R26" i="40"/>
  <c r="P26" i="40"/>
  <c r="N26" i="40"/>
  <c r="L26" i="40"/>
  <c r="J26" i="40"/>
  <c r="H26" i="40"/>
  <c r="F26" i="40"/>
  <c r="D26" i="40"/>
  <c r="AV25" i="40"/>
  <c r="AT25" i="40"/>
  <c r="AR25" i="40"/>
  <c r="AP25" i="40"/>
  <c r="AN25" i="40"/>
  <c r="AL25" i="40"/>
  <c r="AJ25" i="40"/>
  <c r="Z25" i="40"/>
  <c r="AF25" i="40" s="1"/>
  <c r="X25" i="40"/>
  <c r="V25" i="40"/>
  <c r="T25" i="40"/>
  <c r="R25" i="40"/>
  <c r="P25" i="40"/>
  <c r="N25" i="40"/>
  <c r="L25" i="40"/>
  <c r="J25" i="40"/>
  <c r="H25" i="40"/>
  <c r="F25" i="40"/>
  <c r="D25" i="40"/>
  <c r="AV24" i="40"/>
  <c r="AT24" i="40"/>
  <c r="AR24" i="40"/>
  <c r="AP24" i="40"/>
  <c r="AN24" i="40"/>
  <c r="AL24" i="40"/>
  <c r="AJ24" i="40"/>
  <c r="Z24" i="40"/>
  <c r="AF24" i="40" s="1"/>
  <c r="X24" i="40"/>
  <c r="V24" i="40"/>
  <c r="T24" i="40"/>
  <c r="R24" i="40"/>
  <c r="P24" i="40"/>
  <c r="N24" i="40"/>
  <c r="L24" i="40"/>
  <c r="J24" i="40"/>
  <c r="H24" i="40"/>
  <c r="F24" i="40"/>
  <c r="D24" i="40"/>
  <c r="AV23" i="40"/>
  <c r="AT23" i="40"/>
  <c r="AR23" i="40"/>
  <c r="AP23" i="40"/>
  <c r="AN23" i="40"/>
  <c r="AL23" i="40"/>
  <c r="AJ23" i="40"/>
  <c r="Z23" i="40"/>
  <c r="AF23" i="40" s="1"/>
  <c r="X23" i="40"/>
  <c r="V23" i="40"/>
  <c r="T23" i="40"/>
  <c r="R23" i="40"/>
  <c r="P23" i="40"/>
  <c r="N23" i="40"/>
  <c r="L23" i="40"/>
  <c r="J23" i="40"/>
  <c r="H23" i="40"/>
  <c r="F23" i="40"/>
  <c r="D23" i="40"/>
  <c r="AV22" i="40"/>
  <c r="AT22" i="40"/>
  <c r="AR22" i="40"/>
  <c r="AP22" i="40"/>
  <c r="AN22" i="40"/>
  <c r="AL22" i="40"/>
  <c r="AJ22" i="40"/>
  <c r="Z22" i="40"/>
  <c r="AF22" i="40" s="1"/>
  <c r="X22" i="40"/>
  <c r="V22" i="40"/>
  <c r="T22" i="40"/>
  <c r="R22" i="40"/>
  <c r="P22" i="40"/>
  <c r="N22" i="40"/>
  <c r="L22" i="40"/>
  <c r="J22" i="40"/>
  <c r="H22" i="40"/>
  <c r="F22" i="40"/>
  <c r="D22" i="40"/>
  <c r="AV21" i="40"/>
  <c r="AT21" i="40"/>
  <c r="AR21" i="40"/>
  <c r="AP21" i="40"/>
  <c r="AN21" i="40"/>
  <c r="AL21" i="40"/>
  <c r="AJ21" i="40"/>
  <c r="Z21" i="40"/>
  <c r="AF21" i="40" s="1"/>
  <c r="X21" i="40"/>
  <c r="V21" i="40"/>
  <c r="T21" i="40"/>
  <c r="R21" i="40"/>
  <c r="P21" i="40"/>
  <c r="N21" i="40"/>
  <c r="L21" i="40"/>
  <c r="J21" i="40"/>
  <c r="H21" i="40"/>
  <c r="F21" i="40"/>
  <c r="D21" i="40"/>
  <c r="AV20" i="40"/>
  <c r="AT20" i="40"/>
  <c r="AR20" i="40"/>
  <c r="AP20" i="40"/>
  <c r="AN20" i="40"/>
  <c r="AL20" i="40"/>
  <c r="AJ20" i="40"/>
  <c r="Z20" i="40"/>
  <c r="AF20" i="40" s="1"/>
  <c r="X20" i="40"/>
  <c r="V20" i="40"/>
  <c r="T20" i="40"/>
  <c r="R20" i="40"/>
  <c r="P20" i="40"/>
  <c r="N20" i="40"/>
  <c r="L20" i="40"/>
  <c r="J20" i="40"/>
  <c r="H20" i="40"/>
  <c r="F20" i="40"/>
  <c r="D20" i="40"/>
  <c r="AV19" i="40"/>
  <c r="AT19" i="40"/>
  <c r="AR19" i="40"/>
  <c r="AP19" i="40"/>
  <c r="AN19" i="40"/>
  <c r="AL19" i="40"/>
  <c r="AJ19" i="40"/>
  <c r="Z19" i="40"/>
  <c r="AF19" i="40" s="1"/>
  <c r="X19" i="40"/>
  <c r="V19" i="40"/>
  <c r="T19" i="40"/>
  <c r="R19" i="40"/>
  <c r="P19" i="40"/>
  <c r="N19" i="40"/>
  <c r="L19" i="40"/>
  <c r="J19" i="40"/>
  <c r="H19" i="40"/>
  <c r="F19" i="40"/>
  <c r="D19" i="40"/>
  <c r="AV18" i="40"/>
  <c r="AT18" i="40"/>
  <c r="AR18" i="40"/>
  <c r="AP18" i="40"/>
  <c r="AN18" i="40"/>
  <c r="AL18" i="40"/>
  <c r="AJ18" i="40"/>
  <c r="Z18" i="40"/>
  <c r="X18" i="40"/>
  <c r="V18" i="40"/>
  <c r="T18" i="40"/>
  <c r="R18" i="40"/>
  <c r="P18" i="40"/>
  <c r="N18" i="40"/>
  <c r="L18" i="40"/>
  <c r="J18" i="40"/>
  <c r="H18" i="40"/>
  <c r="F18" i="40"/>
  <c r="D18" i="40"/>
  <c r="AV17" i="40"/>
  <c r="AT17" i="40"/>
  <c r="AR17" i="40"/>
  <c r="AP17" i="40"/>
  <c r="AN17" i="40"/>
  <c r="AL17" i="40"/>
  <c r="AJ17" i="40"/>
  <c r="Z17" i="40"/>
  <c r="AF17" i="40" s="1"/>
  <c r="X17" i="40"/>
  <c r="V17" i="40"/>
  <c r="T17" i="40"/>
  <c r="R17" i="40"/>
  <c r="P17" i="40"/>
  <c r="N17" i="40"/>
  <c r="L17" i="40"/>
  <c r="J17" i="40"/>
  <c r="H17" i="40"/>
  <c r="F17" i="40"/>
  <c r="D17" i="40"/>
  <c r="AV16" i="40"/>
  <c r="AT16" i="40"/>
  <c r="AR16" i="40"/>
  <c r="AP16" i="40"/>
  <c r="AN16" i="40"/>
  <c r="AL16" i="40"/>
  <c r="AJ16" i="40"/>
  <c r="Z16" i="40"/>
  <c r="X16" i="40"/>
  <c r="V16" i="40"/>
  <c r="T16" i="40"/>
  <c r="R16" i="40"/>
  <c r="P16" i="40"/>
  <c r="N16" i="40"/>
  <c r="L16" i="40"/>
  <c r="J16" i="40"/>
  <c r="H16" i="40"/>
  <c r="F16" i="40"/>
  <c r="D16" i="40"/>
  <c r="AV15" i="40"/>
  <c r="AT15" i="40"/>
  <c r="AR15" i="40"/>
  <c r="AP15" i="40"/>
  <c r="AN15" i="40"/>
  <c r="AL15" i="40"/>
  <c r="AJ15" i="40"/>
  <c r="Z15" i="40"/>
  <c r="X15" i="40"/>
  <c r="V15" i="40"/>
  <c r="T15" i="40"/>
  <c r="R15" i="40"/>
  <c r="P15" i="40"/>
  <c r="N15" i="40"/>
  <c r="L15" i="40"/>
  <c r="J15" i="40"/>
  <c r="H15" i="40"/>
  <c r="F15" i="40"/>
  <c r="D15" i="40"/>
  <c r="AV14" i="40"/>
  <c r="AT14" i="40"/>
  <c r="AR14" i="40"/>
  <c r="AP14" i="40"/>
  <c r="AN14" i="40"/>
  <c r="AL14" i="40"/>
  <c r="AJ14" i="40"/>
  <c r="Z14" i="40"/>
  <c r="X14" i="40"/>
  <c r="T14" i="40"/>
  <c r="P14" i="40"/>
  <c r="N14" i="40"/>
  <c r="L14" i="40"/>
  <c r="J14" i="40"/>
  <c r="H14" i="40"/>
  <c r="F14" i="40"/>
  <c r="D14" i="40"/>
  <c r="AV13" i="40"/>
  <c r="AT13" i="40"/>
  <c r="AR13" i="40"/>
  <c r="AP13" i="40"/>
  <c r="AN13" i="40"/>
  <c r="AL13" i="40"/>
  <c r="AJ13" i="40"/>
  <c r="Z13" i="40"/>
  <c r="X13" i="40"/>
  <c r="V13" i="40"/>
  <c r="T13" i="40"/>
  <c r="R13" i="40"/>
  <c r="P13" i="40"/>
  <c r="N13" i="40"/>
  <c r="L13" i="40"/>
  <c r="J13" i="40"/>
  <c r="H13" i="40"/>
  <c r="F13" i="40"/>
  <c r="D13" i="40"/>
  <c r="AV12" i="40"/>
  <c r="AT12" i="40"/>
  <c r="AR12" i="40"/>
  <c r="AP12" i="40"/>
  <c r="AN12" i="40"/>
  <c r="AL12" i="40"/>
  <c r="AJ12" i="40"/>
  <c r="Z12" i="40"/>
  <c r="AF12" i="40" s="1"/>
  <c r="X12" i="40"/>
  <c r="V12" i="40"/>
  <c r="T12" i="40"/>
  <c r="R12" i="40"/>
  <c r="P12" i="40"/>
  <c r="N12" i="40"/>
  <c r="L12" i="40"/>
  <c r="J12" i="40"/>
  <c r="H12" i="40"/>
  <c r="F12" i="40"/>
  <c r="D12" i="40"/>
  <c r="AV11" i="40"/>
  <c r="AT11" i="40"/>
  <c r="AR11" i="40"/>
  <c r="AP11" i="40"/>
  <c r="AN11" i="40"/>
  <c r="AL11" i="40"/>
  <c r="AJ11" i="40"/>
  <c r="Z11" i="40"/>
  <c r="X11" i="40"/>
  <c r="V11" i="40"/>
  <c r="T11" i="40"/>
  <c r="P11" i="40"/>
  <c r="N11" i="40"/>
  <c r="L11" i="40"/>
  <c r="J11" i="40"/>
  <c r="H11" i="40"/>
  <c r="F11" i="40"/>
  <c r="D11" i="40"/>
  <c r="AV10" i="40"/>
  <c r="AT10" i="40"/>
  <c r="AR10" i="40"/>
  <c r="AP10" i="40"/>
  <c r="AN10" i="40"/>
  <c r="AL10" i="40"/>
  <c r="AJ10" i="40"/>
  <c r="Z10" i="40"/>
  <c r="X10" i="40"/>
  <c r="V10" i="40"/>
  <c r="T10" i="40"/>
  <c r="R10" i="40"/>
  <c r="P10" i="40"/>
  <c r="N10" i="40"/>
  <c r="L10" i="40"/>
  <c r="J10" i="40"/>
  <c r="H10" i="40"/>
  <c r="F10" i="40"/>
  <c r="D10" i="40"/>
  <c r="AV9" i="40"/>
  <c r="AT9" i="40"/>
  <c r="AR9" i="40"/>
  <c r="AP9" i="40"/>
  <c r="AN9" i="40"/>
  <c r="AL9" i="40"/>
  <c r="AJ9" i="40"/>
  <c r="Z9" i="40"/>
  <c r="X9" i="40"/>
  <c r="V9" i="40"/>
  <c r="T9" i="40"/>
  <c r="R9" i="40"/>
  <c r="P9" i="40"/>
  <c r="N9" i="40"/>
  <c r="L9" i="40"/>
  <c r="J9" i="40"/>
  <c r="H9" i="40"/>
  <c r="F9" i="40"/>
  <c r="D9" i="40"/>
  <c r="AV8" i="40"/>
  <c r="AT8" i="40"/>
  <c r="AR8" i="40"/>
  <c r="AP8" i="40"/>
  <c r="AN8" i="40"/>
  <c r="AL8" i="40"/>
  <c r="AJ8" i="40"/>
  <c r="Z8" i="40"/>
  <c r="X8" i="40"/>
  <c r="V8" i="40"/>
  <c r="T8" i="40"/>
  <c r="R8" i="40"/>
  <c r="P8" i="40"/>
  <c r="N8" i="40"/>
  <c r="L8" i="40"/>
  <c r="J8" i="40"/>
  <c r="H8" i="40"/>
  <c r="F8" i="40"/>
  <c r="D8" i="40"/>
  <c r="AV7" i="40"/>
  <c r="AT7" i="40"/>
  <c r="AR7" i="40"/>
  <c r="AP7" i="40"/>
  <c r="AN7" i="40"/>
  <c r="AL7" i="40"/>
  <c r="Z7" i="40"/>
  <c r="AF7" i="40" s="1"/>
  <c r="X7" i="40"/>
  <c r="V7" i="40"/>
  <c r="T7" i="40"/>
  <c r="R7" i="40"/>
  <c r="P7" i="40"/>
  <c r="N7" i="40"/>
  <c r="L7" i="40"/>
  <c r="J7" i="40"/>
  <c r="H7" i="40"/>
  <c r="F7" i="40"/>
  <c r="D7" i="40"/>
  <c r="AV6" i="40"/>
  <c r="AT6" i="40"/>
  <c r="AR6" i="40"/>
  <c r="AP6" i="40"/>
  <c r="AN6" i="40"/>
  <c r="AL6" i="40"/>
  <c r="Z6" i="40"/>
  <c r="V6" i="40"/>
  <c r="T6" i="40"/>
  <c r="P6" i="40"/>
  <c r="N6" i="40"/>
  <c r="L6" i="40"/>
  <c r="J6" i="40"/>
  <c r="H6" i="40"/>
  <c r="F6" i="40"/>
  <c r="D6" i="40"/>
  <c r="AV5" i="40"/>
  <c r="AT5" i="40"/>
  <c r="AT35" i="40" s="1"/>
  <c r="AR5" i="40"/>
  <c r="AP5" i="40"/>
  <c r="AN5" i="40"/>
  <c r="AL5" i="40"/>
  <c r="Z5" i="40"/>
  <c r="X5" i="40"/>
  <c r="V5" i="40"/>
  <c r="T5" i="40"/>
  <c r="R5" i="40"/>
  <c r="P5" i="40"/>
  <c r="N5" i="40"/>
  <c r="L5" i="40"/>
  <c r="J5" i="40"/>
  <c r="H5" i="40"/>
  <c r="F5" i="40"/>
  <c r="D5" i="40"/>
  <c r="AV4" i="40"/>
  <c r="AT4" i="40"/>
  <c r="AR4" i="40"/>
  <c r="AP4" i="40"/>
  <c r="AN4" i="40"/>
  <c r="AL4" i="40"/>
  <c r="AJ4" i="40"/>
  <c r="Z4" i="40"/>
  <c r="X4" i="40"/>
  <c r="V4" i="40"/>
  <c r="T4" i="40"/>
  <c r="R4" i="40"/>
  <c r="P4" i="40"/>
  <c r="N4" i="40"/>
  <c r="L4" i="40"/>
  <c r="J4" i="40"/>
  <c r="H4" i="40"/>
  <c r="F4" i="40"/>
  <c r="D4" i="40"/>
  <c r="AV3" i="40"/>
  <c r="AV35" i="40" s="1"/>
  <c r="AT3" i="40"/>
  <c r="AR3" i="40"/>
  <c r="AR35" i="40" s="1"/>
  <c r="AP3" i="40"/>
  <c r="AN3" i="40"/>
  <c r="AN35" i="40" s="1"/>
  <c r="AL3" i="40"/>
  <c r="AJ3" i="40"/>
  <c r="AJ35" i="40" s="1"/>
  <c r="X3" i="40"/>
  <c r="X35" i="40" s="1"/>
  <c r="V3" i="40"/>
  <c r="T3" i="40"/>
  <c r="T35" i="40" s="1"/>
  <c r="R3" i="40"/>
  <c r="P3" i="40"/>
  <c r="P35" i="40" s="1"/>
  <c r="N3" i="40"/>
  <c r="N35" i="40" s="1"/>
  <c r="L3" i="40"/>
  <c r="L35" i="40" s="1"/>
  <c r="J3" i="40"/>
  <c r="H3" i="40"/>
  <c r="H35" i="40" s="1"/>
  <c r="F3" i="40"/>
  <c r="F35" i="40" s="1"/>
  <c r="D3" i="40"/>
  <c r="AF37" i="42" l="1"/>
  <c r="A37" i="42" s="1"/>
  <c r="AF35" i="41"/>
  <c r="AF37" i="41" s="1"/>
  <c r="AF18" i="40"/>
  <c r="AF16" i="40"/>
  <c r="AF15" i="40"/>
  <c r="V35" i="40"/>
  <c r="AF14" i="40"/>
  <c r="AF13" i="40"/>
  <c r="AF11" i="40"/>
  <c r="AF10" i="40"/>
  <c r="AF9" i="40"/>
  <c r="AF8" i="40"/>
  <c r="D35" i="40"/>
  <c r="AL35" i="40"/>
  <c r="AG35" i="40"/>
  <c r="AF3" i="40"/>
  <c r="R35" i="40"/>
  <c r="AF6" i="40"/>
  <c r="AF5" i="40"/>
  <c r="J35" i="40"/>
  <c r="AF4" i="40"/>
  <c r="Z35" i="40"/>
  <c r="Z10" i="38"/>
  <c r="AF10" i="38" s="1"/>
  <c r="AJ5" i="38"/>
  <c r="AU35" i="38"/>
  <c r="AS35" i="38"/>
  <c r="AQ35" i="38"/>
  <c r="AO35" i="38"/>
  <c r="AM35" i="38"/>
  <c r="AK35" i="38"/>
  <c r="AI35" i="38"/>
  <c r="AE35" i="38"/>
  <c r="AD35" i="38"/>
  <c r="AC35" i="38"/>
  <c r="AB35" i="38"/>
  <c r="AA35" i="38"/>
  <c r="Y35" i="38"/>
  <c r="W35" i="38"/>
  <c r="U35" i="38"/>
  <c r="S35" i="38"/>
  <c r="Q35" i="38"/>
  <c r="O35" i="38"/>
  <c r="M35" i="38"/>
  <c r="K35" i="38"/>
  <c r="I35" i="38"/>
  <c r="G35" i="38"/>
  <c r="E35" i="38"/>
  <c r="C35" i="38"/>
  <c r="AV34" i="38"/>
  <c r="AT34" i="38"/>
  <c r="AR34" i="38"/>
  <c r="AP34" i="38"/>
  <c r="AN34" i="38"/>
  <c r="AL34" i="38"/>
  <c r="AJ34" i="38"/>
  <c r="Z34" i="38"/>
  <c r="AF34" i="38" s="1"/>
  <c r="X34" i="38"/>
  <c r="V34" i="38"/>
  <c r="T34" i="38"/>
  <c r="R34" i="38"/>
  <c r="P34" i="38"/>
  <c r="N34" i="38"/>
  <c r="L34" i="38"/>
  <c r="J34" i="38"/>
  <c r="H34" i="38"/>
  <c r="F34" i="38"/>
  <c r="D34" i="38"/>
  <c r="AV33" i="38"/>
  <c r="AT33" i="38"/>
  <c r="AR33" i="38"/>
  <c r="AP33" i="38"/>
  <c r="AN33" i="38"/>
  <c r="AL33" i="38"/>
  <c r="AJ33" i="38"/>
  <c r="Z33" i="38"/>
  <c r="AF33" i="38" s="1"/>
  <c r="X33" i="38"/>
  <c r="V33" i="38"/>
  <c r="T33" i="38"/>
  <c r="R33" i="38"/>
  <c r="P33" i="38"/>
  <c r="N33" i="38"/>
  <c r="L33" i="38"/>
  <c r="J33" i="38"/>
  <c r="H33" i="38"/>
  <c r="F33" i="38"/>
  <c r="D33" i="38"/>
  <c r="AV32" i="38"/>
  <c r="AT32" i="38"/>
  <c r="AR32" i="38"/>
  <c r="AP32" i="38"/>
  <c r="AN32" i="38"/>
  <c r="AL32" i="38"/>
  <c r="AJ32" i="38"/>
  <c r="Z32" i="38"/>
  <c r="AF32" i="38" s="1"/>
  <c r="X32" i="38"/>
  <c r="V32" i="38"/>
  <c r="T32" i="38"/>
  <c r="R32" i="38"/>
  <c r="P32" i="38"/>
  <c r="N32" i="38"/>
  <c r="L32" i="38"/>
  <c r="J32" i="38"/>
  <c r="H32" i="38"/>
  <c r="F32" i="38"/>
  <c r="D32" i="38"/>
  <c r="AV31" i="38"/>
  <c r="AT31" i="38"/>
  <c r="AR31" i="38"/>
  <c r="AP31" i="38"/>
  <c r="AN31" i="38"/>
  <c r="AL31" i="38"/>
  <c r="AJ31" i="38"/>
  <c r="Z31" i="38"/>
  <c r="AF31" i="38" s="1"/>
  <c r="X31" i="38"/>
  <c r="V31" i="38"/>
  <c r="T31" i="38"/>
  <c r="R31" i="38"/>
  <c r="P31" i="38"/>
  <c r="N31" i="38"/>
  <c r="L31" i="38"/>
  <c r="J31" i="38"/>
  <c r="H31" i="38"/>
  <c r="F31" i="38"/>
  <c r="D31" i="38"/>
  <c r="AV30" i="38"/>
  <c r="AT30" i="38"/>
  <c r="AR30" i="38"/>
  <c r="AP30" i="38"/>
  <c r="AN30" i="38"/>
  <c r="AL30" i="38"/>
  <c r="AJ30" i="38"/>
  <c r="Z30" i="38"/>
  <c r="AF30" i="38" s="1"/>
  <c r="X30" i="38"/>
  <c r="V30" i="38"/>
  <c r="T30" i="38"/>
  <c r="R30" i="38"/>
  <c r="P30" i="38"/>
  <c r="N30" i="38"/>
  <c r="L30" i="38"/>
  <c r="J30" i="38"/>
  <c r="H30" i="38"/>
  <c r="F30" i="38"/>
  <c r="D30" i="38"/>
  <c r="AV29" i="38"/>
  <c r="AT29" i="38"/>
  <c r="AR29" i="38"/>
  <c r="AP29" i="38"/>
  <c r="AN29" i="38"/>
  <c r="AL29" i="38"/>
  <c r="AJ29" i="38"/>
  <c r="Z29" i="38"/>
  <c r="AF29" i="38" s="1"/>
  <c r="X29" i="38"/>
  <c r="V29" i="38"/>
  <c r="T29" i="38"/>
  <c r="R29" i="38"/>
  <c r="P29" i="38"/>
  <c r="N29" i="38"/>
  <c r="L29" i="38"/>
  <c r="J29" i="38"/>
  <c r="H29" i="38"/>
  <c r="F29" i="38"/>
  <c r="D29" i="38"/>
  <c r="AV28" i="38"/>
  <c r="AT28" i="38"/>
  <c r="AR28" i="38"/>
  <c r="AP28" i="38"/>
  <c r="AN28" i="38"/>
  <c r="AL28" i="38"/>
  <c r="AJ28" i="38"/>
  <c r="Z28" i="38"/>
  <c r="AF28" i="38" s="1"/>
  <c r="X28" i="38"/>
  <c r="V28" i="38"/>
  <c r="T28" i="38"/>
  <c r="R28" i="38"/>
  <c r="P28" i="38"/>
  <c r="N28" i="38"/>
  <c r="L28" i="38"/>
  <c r="J28" i="38"/>
  <c r="H28" i="38"/>
  <c r="F28" i="38"/>
  <c r="D28" i="38"/>
  <c r="AV27" i="38"/>
  <c r="AT27" i="38"/>
  <c r="AR27" i="38"/>
  <c r="AP27" i="38"/>
  <c r="AN27" i="38"/>
  <c r="AL27" i="38"/>
  <c r="AJ27" i="38"/>
  <c r="Z27" i="38"/>
  <c r="X27" i="38"/>
  <c r="V27" i="38"/>
  <c r="T27" i="38"/>
  <c r="R27" i="38"/>
  <c r="P27" i="38"/>
  <c r="N27" i="38"/>
  <c r="L27" i="38"/>
  <c r="J27" i="38"/>
  <c r="H27" i="38"/>
  <c r="F27" i="38"/>
  <c r="D27" i="38"/>
  <c r="AV26" i="38"/>
  <c r="AT26" i="38"/>
  <c r="AR26" i="38"/>
  <c r="AP26" i="38"/>
  <c r="AN26" i="38"/>
  <c r="AL26" i="38"/>
  <c r="AJ26" i="38"/>
  <c r="Z26" i="38"/>
  <c r="X26" i="38"/>
  <c r="V26" i="38"/>
  <c r="T26" i="38"/>
  <c r="R26" i="38"/>
  <c r="P26" i="38"/>
  <c r="N26" i="38"/>
  <c r="L26" i="38"/>
  <c r="J26" i="38"/>
  <c r="H26" i="38"/>
  <c r="F26" i="38"/>
  <c r="D26" i="38"/>
  <c r="AV25" i="38"/>
  <c r="AR25" i="38"/>
  <c r="AP25" i="38"/>
  <c r="AN25" i="38"/>
  <c r="AL25" i="38"/>
  <c r="AJ25" i="38"/>
  <c r="Z25" i="38"/>
  <c r="X25" i="38"/>
  <c r="V25" i="38"/>
  <c r="T25" i="38"/>
  <c r="P25" i="38"/>
  <c r="N25" i="38"/>
  <c r="L25" i="38"/>
  <c r="H25" i="38"/>
  <c r="F25" i="38"/>
  <c r="D25" i="38"/>
  <c r="AV24" i="38"/>
  <c r="AT24" i="38"/>
  <c r="AR24" i="38"/>
  <c r="AP24" i="38"/>
  <c r="AN24" i="38"/>
  <c r="AL24" i="38"/>
  <c r="AJ24" i="38"/>
  <c r="Z24" i="38"/>
  <c r="X24" i="38"/>
  <c r="V24" i="38"/>
  <c r="T24" i="38"/>
  <c r="R24" i="38"/>
  <c r="P24" i="38"/>
  <c r="N24" i="38"/>
  <c r="L24" i="38"/>
  <c r="J24" i="38"/>
  <c r="H24" i="38"/>
  <c r="F24" i="38"/>
  <c r="D24" i="38"/>
  <c r="AV23" i="38"/>
  <c r="AT23" i="38"/>
  <c r="AR23" i="38"/>
  <c r="AP23" i="38"/>
  <c r="AN23" i="38"/>
  <c r="AL23" i="38"/>
  <c r="AJ23" i="38"/>
  <c r="Z23" i="38"/>
  <c r="X23" i="38"/>
  <c r="V23" i="38"/>
  <c r="T23" i="38"/>
  <c r="R23" i="38"/>
  <c r="P23" i="38"/>
  <c r="N23" i="38"/>
  <c r="L23" i="38"/>
  <c r="J23" i="38"/>
  <c r="H23" i="38"/>
  <c r="F23" i="38"/>
  <c r="D23" i="38"/>
  <c r="AV22" i="38"/>
  <c r="AT22" i="38"/>
  <c r="AR22" i="38"/>
  <c r="AP22" i="38"/>
  <c r="AN22" i="38"/>
  <c r="AL22" i="38"/>
  <c r="AJ22" i="38"/>
  <c r="Z22" i="38"/>
  <c r="X22" i="38"/>
  <c r="V22" i="38"/>
  <c r="T22" i="38"/>
  <c r="R22" i="38"/>
  <c r="P22" i="38"/>
  <c r="N22" i="38"/>
  <c r="L22" i="38"/>
  <c r="J22" i="38"/>
  <c r="H22" i="38"/>
  <c r="F22" i="38"/>
  <c r="D22" i="38"/>
  <c r="AV21" i="38"/>
  <c r="AT21" i="38"/>
  <c r="AR21" i="38"/>
  <c r="AP21" i="38"/>
  <c r="AN21" i="38"/>
  <c r="AL21" i="38"/>
  <c r="AJ21" i="38"/>
  <c r="Z21" i="38"/>
  <c r="AF21" i="38" s="1"/>
  <c r="X21" i="38"/>
  <c r="V21" i="38"/>
  <c r="T21" i="38"/>
  <c r="R21" i="38"/>
  <c r="P21" i="38"/>
  <c r="N21" i="38"/>
  <c r="L21" i="38"/>
  <c r="J21" i="38"/>
  <c r="H21" i="38"/>
  <c r="F21" i="38"/>
  <c r="D21" i="38"/>
  <c r="AV20" i="38"/>
  <c r="AT20" i="38"/>
  <c r="AR20" i="38"/>
  <c r="AP20" i="38"/>
  <c r="AN20" i="38"/>
  <c r="AL20" i="38"/>
  <c r="AJ20" i="38"/>
  <c r="Z20" i="38"/>
  <c r="X20" i="38"/>
  <c r="V20" i="38"/>
  <c r="T20" i="38"/>
  <c r="R20" i="38"/>
  <c r="P20" i="38"/>
  <c r="N20" i="38"/>
  <c r="L20" i="38"/>
  <c r="J20" i="38"/>
  <c r="H20" i="38"/>
  <c r="F20" i="38"/>
  <c r="D20" i="38"/>
  <c r="AV19" i="38"/>
  <c r="AT19" i="38"/>
  <c r="AR19" i="38"/>
  <c r="AP19" i="38"/>
  <c r="AN19" i="38"/>
  <c r="AL19" i="38"/>
  <c r="AJ19" i="38"/>
  <c r="Z19" i="38"/>
  <c r="X19" i="38"/>
  <c r="V19" i="38"/>
  <c r="T19" i="38"/>
  <c r="R19" i="38"/>
  <c r="P19" i="38"/>
  <c r="N19" i="38"/>
  <c r="L19" i="38"/>
  <c r="J19" i="38"/>
  <c r="H19" i="38"/>
  <c r="F19" i="38"/>
  <c r="D19" i="38"/>
  <c r="AV18" i="38"/>
  <c r="AT18" i="38"/>
  <c r="AR18" i="38"/>
  <c r="AP18" i="38"/>
  <c r="AN18" i="38"/>
  <c r="AL18" i="38"/>
  <c r="AJ18" i="38"/>
  <c r="Z18" i="38"/>
  <c r="X18" i="38"/>
  <c r="V18" i="38"/>
  <c r="T18" i="38"/>
  <c r="R18" i="38"/>
  <c r="P18" i="38"/>
  <c r="N18" i="38"/>
  <c r="L18" i="38"/>
  <c r="J18" i="38"/>
  <c r="H18" i="38"/>
  <c r="F18" i="38"/>
  <c r="D18" i="38"/>
  <c r="AV17" i="38"/>
  <c r="AT17" i="38"/>
  <c r="AR17" i="38"/>
  <c r="AP17" i="38"/>
  <c r="AN17" i="38"/>
  <c r="AL17" i="38"/>
  <c r="AJ17" i="38"/>
  <c r="Z17" i="38"/>
  <c r="X17" i="38"/>
  <c r="V17" i="38"/>
  <c r="T17" i="38"/>
  <c r="R17" i="38"/>
  <c r="P17" i="38"/>
  <c r="N17" i="38"/>
  <c r="L17" i="38"/>
  <c r="J17" i="38"/>
  <c r="H17" i="38"/>
  <c r="F17" i="38"/>
  <c r="D17" i="38"/>
  <c r="AV16" i="38"/>
  <c r="AT16" i="38"/>
  <c r="AR16" i="38"/>
  <c r="AP16" i="38"/>
  <c r="AN16" i="38"/>
  <c r="AL16" i="38"/>
  <c r="AJ16" i="38"/>
  <c r="Z16" i="38"/>
  <c r="AF16" i="38" s="1"/>
  <c r="V16" i="38"/>
  <c r="T16" i="38"/>
  <c r="R16" i="38"/>
  <c r="P16" i="38"/>
  <c r="N16" i="38"/>
  <c r="L16" i="38"/>
  <c r="J16" i="38"/>
  <c r="H16" i="38"/>
  <c r="F16" i="38"/>
  <c r="D16" i="38"/>
  <c r="AV15" i="38"/>
  <c r="AT15" i="38"/>
  <c r="AR15" i="38"/>
  <c r="AP15" i="38"/>
  <c r="AN15" i="38"/>
  <c r="AL15" i="38"/>
  <c r="AJ15" i="38"/>
  <c r="Z15" i="38"/>
  <c r="X15" i="38"/>
  <c r="V15" i="38"/>
  <c r="T15" i="38"/>
  <c r="R15" i="38"/>
  <c r="P15" i="38"/>
  <c r="N15" i="38"/>
  <c r="L15" i="38"/>
  <c r="J15" i="38"/>
  <c r="H15" i="38"/>
  <c r="F15" i="38"/>
  <c r="D15" i="38"/>
  <c r="AV14" i="38"/>
  <c r="AT14" i="38"/>
  <c r="AR14" i="38"/>
  <c r="AP14" i="38"/>
  <c r="AN14" i="38"/>
  <c r="AL14" i="38"/>
  <c r="AJ14" i="38"/>
  <c r="Z14" i="38"/>
  <c r="X14" i="38"/>
  <c r="V14" i="38"/>
  <c r="T14" i="38"/>
  <c r="R14" i="38"/>
  <c r="P14" i="38"/>
  <c r="N14" i="38"/>
  <c r="L14" i="38"/>
  <c r="J14" i="38"/>
  <c r="H14" i="38"/>
  <c r="F14" i="38"/>
  <c r="D14" i="38"/>
  <c r="AV13" i="38"/>
  <c r="AT13" i="38"/>
  <c r="AR13" i="38"/>
  <c r="AP13" i="38"/>
  <c r="AN13" i="38"/>
  <c r="AL13" i="38"/>
  <c r="AJ13" i="38"/>
  <c r="Z13" i="38"/>
  <c r="X13" i="38"/>
  <c r="V13" i="38"/>
  <c r="T13" i="38"/>
  <c r="R13" i="38"/>
  <c r="P13" i="38"/>
  <c r="N13" i="38"/>
  <c r="L13" i="38"/>
  <c r="J13" i="38"/>
  <c r="H13" i="38"/>
  <c r="F13" i="38"/>
  <c r="D13" i="38"/>
  <c r="AV12" i="38"/>
  <c r="AT12" i="38"/>
  <c r="AR12" i="38"/>
  <c r="AP12" i="38"/>
  <c r="AN12" i="38"/>
  <c r="AL12" i="38"/>
  <c r="AJ12" i="38"/>
  <c r="Z12" i="38"/>
  <c r="X12" i="38"/>
  <c r="V12" i="38"/>
  <c r="T12" i="38"/>
  <c r="R12" i="38"/>
  <c r="N12" i="38"/>
  <c r="L12" i="38"/>
  <c r="H12" i="38"/>
  <c r="F12" i="38"/>
  <c r="D12" i="38"/>
  <c r="AV11" i="38"/>
  <c r="AT11" i="38"/>
  <c r="AR11" i="38"/>
  <c r="AP11" i="38"/>
  <c r="AN11" i="38"/>
  <c r="AL11" i="38"/>
  <c r="AJ11" i="38"/>
  <c r="Z11" i="38"/>
  <c r="X11" i="38"/>
  <c r="V11" i="38"/>
  <c r="T11" i="38"/>
  <c r="R11" i="38"/>
  <c r="P11" i="38"/>
  <c r="N11" i="38"/>
  <c r="L11" i="38"/>
  <c r="J11" i="38"/>
  <c r="H11" i="38"/>
  <c r="F11" i="38"/>
  <c r="D11" i="38"/>
  <c r="AV10" i="38"/>
  <c r="AT10" i="38"/>
  <c r="AR10" i="38"/>
  <c r="AP10" i="38"/>
  <c r="AN10" i="38"/>
  <c r="AL10" i="38"/>
  <c r="AJ10" i="38"/>
  <c r="X10" i="38"/>
  <c r="V10" i="38"/>
  <c r="T10" i="38"/>
  <c r="R10" i="38"/>
  <c r="P10" i="38"/>
  <c r="N10" i="38"/>
  <c r="L10" i="38"/>
  <c r="J10" i="38"/>
  <c r="H10" i="38"/>
  <c r="F10" i="38"/>
  <c r="D10" i="38"/>
  <c r="AV9" i="38"/>
  <c r="AT9" i="38"/>
  <c r="AR9" i="38"/>
  <c r="AP9" i="38"/>
  <c r="AN9" i="38"/>
  <c r="AL9" i="38"/>
  <c r="AJ9" i="38"/>
  <c r="Z9" i="38"/>
  <c r="X9" i="38"/>
  <c r="V9" i="38"/>
  <c r="T9" i="38"/>
  <c r="R9" i="38"/>
  <c r="P9" i="38"/>
  <c r="N9" i="38"/>
  <c r="L9" i="38"/>
  <c r="J9" i="38"/>
  <c r="H9" i="38"/>
  <c r="F9" i="38"/>
  <c r="D9" i="38"/>
  <c r="AV8" i="38"/>
  <c r="AT8" i="38"/>
  <c r="AR8" i="38"/>
  <c r="AP8" i="38"/>
  <c r="AN8" i="38"/>
  <c r="AL8" i="38"/>
  <c r="AJ8" i="38"/>
  <c r="Z8" i="38"/>
  <c r="X8" i="38"/>
  <c r="V8" i="38"/>
  <c r="T8" i="38"/>
  <c r="P8" i="38"/>
  <c r="N8" i="38"/>
  <c r="L8" i="38"/>
  <c r="J8" i="38"/>
  <c r="H8" i="38"/>
  <c r="F8" i="38"/>
  <c r="D8" i="38"/>
  <c r="AV7" i="38"/>
  <c r="AT7" i="38"/>
  <c r="AR7" i="38"/>
  <c r="AP7" i="38"/>
  <c r="AN7" i="38"/>
  <c r="AL7" i="38"/>
  <c r="AJ7" i="38"/>
  <c r="Z7" i="38"/>
  <c r="AF7" i="38" s="1"/>
  <c r="X7" i="38"/>
  <c r="V7" i="38"/>
  <c r="T7" i="38"/>
  <c r="R7" i="38"/>
  <c r="P7" i="38"/>
  <c r="N7" i="38"/>
  <c r="L7" i="38"/>
  <c r="J7" i="38"/>
  <c r="H7" i="38"/>
  <c r="F7" i="38"/>
  <c r="D7" i="38"/>
  <c r="AV6" i="38"/>
  <c r="AT6" i="38"/>
  <c r="AR6" i="38"/>
  <c r="AP6" i="38"/>
  <c r="AN6" i="38"/>
  <c r="AL6" i="38"/>
  <c r="AJ6" i="38"/>
  <c r="Z6" i="38"/>
  <c r="X6" i="38"/>
  <c r="V6" i="38"/>
  <c r="V35" i="38" s="1"/>
  <c r="T6" i="38"/>
  <c r="R6" i="38"/>
  <c r="P6" i="38"/>
  <c r="N6" i="38"/>
  <c r="N35" i="38" s="1"/>
  <c r="L6" i="38"/>
  <c r="J6" i="38"/>
  <c r="H6" i="38"/>
  <c r="F6" i="38"/>
  <c r="F35" i="38" s="1"/>
  <c r="D6" i="38"/>
  <c r="AV5" i="38"/>
  <c r="AT5" i="38"/>
  <c r="AR5" i="38"/>
  <c r="AP5" i="38"/>
  <c r="AN5" i="38"/>
  <c r="AL5" i="38"/>
  <c r="Z5" i="38"/>
  <c r="X5" i="38"/>
  <c r="V5" i="38"/>
  <c r="T5" i="38"/>
  <c r="R5" i="38"/>
  <c r="P5" i="38"/>
  <c r="N5" i="38"/>
  <c r="L5" i="38"/>
  <c r="J5" i="38"/>
  <c r="H5" i="38"/>
  <c r="F5" i="38"/>
  <c r="D5" i="38"/>
  <c r="AV4" i="38"/>
  <c r="AT4" i="38"/>
  <c r="AR4" i="38"/>
  <c r="AP4" i="38"/>
  <c r="AN4" i="38"/>
  <c r="AL4" i="38"/>
  <c r="AJ4" i="38"/>
  <c r="Z4" i="38"/>
  <c r="X4" i="38"/>
  <c r="V4" i="38"/>
  <c r="T4" i="38"/>
  <c r="R4" i="38"/>
  <c r="P4" i="38"/>
  <c r="N4" i="38"/>
  <c r="L4" i="38"/>
  <c r="J4" i="38"/>
  <c r="H4" i="38"/>
  <c r="F4" i="38"/>
  <c r="D4" i="38"/>
  <c r="AV3" i="38"/>
  <c r="AT3" i="38"/>
  <c r="AT35" i="38" s="1"/>
  <c r="AR3" i="38"/>
  <c r="AR35" i="38" s="1"/>
  <c r="AP3" i="38"/>
  <c r="AN3" i="38"/>
  <c r="AN35" i="38" s="1"/>
  <c r="AL3" i="38"/>
  <c r="AJ3" i="38"/>
  <c r="Z3" i="38"/>
  <c r="X3" i="38"/>
  <c r="X35" i="38" s="1"/>
  <c r="V3" i="38"/>
  <c r="T3" i="38"/>
  <c r="T35" i="38" s="1"/>
  <c r="R3" i="38"/>
  <c r="P3" i="38"/>
  <c r="N3" i="38"/>
  <c r="L3" i="38"/>
  <c r="J3" i="38"/>
  <c r="H3" i="38"/>
  <c r="F3" i="38"/>
  <c r="D3" i="38"/>
  <c r="D35" i="38" s="1"/>
  <c r="AF35" i="40" l="1"/>
  <c r="AF37" i="40" s="1"/>
  <c r="AF27" i="38"/>
  <c r="AF26" i="38"/>
  <c r="AF25" i="38"/>
  <c r="AF24" i="38"/>
  <c r="AF23" i="38"/>
  <c r="AF22" i="38"/>
  <c r="AP35" i="38"/>
  <c r="AF20" i="38"/>
  <c r="L35" i="38"/>
  <c r="AF19" i="38"/>
  <c r="AF18" i="38"/>
  <c r="AF17" i="38"/>
  <c r="AF15" i="38"/>
  <c r="H35" i="38"/>
  <c r="AF14" i="38"/>
  <c r="AF13" i="38"/>
  <c r="P35" i="38"/>
  <c r="AF12" i="38"/>
  <c r="AF11" i="38"/>
  <c r="AL35" i="38"/>
  <c r="AV35" i="38"/>
  <c r="AF5" i="38"/>
  <c r="AJ35" i="38"/>
  <c r="R35" i="38"/>
  <c r="J35" i="38"/>
  <c r="AG35" i="38"/>
  <c r="AF6" i="38"/>
  <c r="AF9" i="38"/>
  <c r="AF4" i="38"/>
  <c r="AF8" i="38"/>
  <c r="AF3" i="38"/>
  <c r="Z35" i="38"/>
  <c r="AJ24" i="37"/>
  <c r="AJ22" i="37"/>
  <c r="R10" i="37"/>
  <c r="J10" i="37"/>
  <c r="AU35" i="37"/>
  <c r="AS35" i="37"/>
  <c r="AQ35" i="37"/>
  <c r="AP35" i="37"/>
  <c r="AO35" i="37"/>
  <c r="AM35" i="37"/>
  <c r="AK35" i="37"/>
  <c r="AI35" i="37"/>
  <c r="AE35" i="37"/>
  <c r="AD35" i="37"/>
  <c r="AC35" i="37"/>
  <c r="AB35" i="37"/>
  <c r="AA35" i="37"/>
  <c r="Y35" i="37"/>
  <c r="W35" i="37"/>
  <c r="U35" i="37"/>
  <c r="S35" i="37"/>
  <c r="Q35" i="37"/>
  <c r="O35" i="37"/>
  <c r="M35" i="37"/>
  <c r="K35" i="37"/>
  <c r="I35" i="37"/>
  <c r="G35" i="37"/>
  <c r="E35" i="37"/>
  <c r="C35" i="37"/>
  <c r="AV34" i="37"/>
  <c r="AT34" i="37"/>
  <c r="AR34" i="37"/>
  <c r="AP34" i="37"/>
  <c r="AN34" i="37"/>
  <c r="AL34" i="37"/>
  <c r="AJ34" i="37"/>
  <c r="Z34" i="37"/>
  <c r="AF34" i="37" s="1"/>
  <c r="X34" i="37"/>
  <c r="V34" i="37"/>
  <c r="T34" i="37"/>
  <c r="R34" i="37"/>
  <c r="P34" i="37"/>
  <c r="N34" i="37"/>
  <c r="L34" i="37"/>
  <c r="J34" i="37"/>
  <c r="H34" i="37"/>
  <c r="F34" i="37"/>
  <c r="D34" i="37"/>
  <c r="AV33" i="37"/>
  <c r="AT33" i="37"/>
  <c r="AR33" i="37"/>
  <c r="AP33" i="37"/>
  <c r="AN33" i="37"/>
  <c r="AL33" i="37"/>
  <c r="AJ33" i="37"/>
  <c r="Z33" i="37"/>
  <c r="AF33" i="37" s="1"/>
  <c r="X33" i="37"/>
  <c r="V33" i="37"/>
  <c r="T33" i="37"/>
  <c r="R33" i="37"/>
  <c r="P33" i="37"/>
  <c r="N33" i="37"/>
  <c r="L33" i="37"/>
  <c r="J33" i="37"/>
  <c r="H33" i="37"/>
  <c r="F33" i="37"/>
  <c r="D33" i="37"/>
  <c r="AV32" i="37"/>
  <c r="AT32" i="37"/>
  <c r="AR32" i="37"/>
  <c r="AP32" i="37"/>
  <c r="AN32" i="37"/>
  <c r="AL32" i="37"/>
  <c r="AJ32" i="37"/>
  <c r="Z32" i="37"/>
  <c r="AF32" i="37" s="1"/>
  <c r="X32" i="37"/>
  <c r="V32" i="37"/>
  <c r="T32" i="37"/>
  <c r="R32" i="37"/>
  <c r="P32" i="37"/>
  <c r="N32" i="37"/>
  <c r="L32" i="37"/>
  <c r="J32" i="37"/>
  <c r="H32" i="37"/>
  <c r="F32" i="37"/>
  <c r="D32" i="37"/>
  <c r="AV31" i="37"/>
  <c r="AT31" i="37"/>
  <c r="AR31" i="37"/>
  <c r="AP31" i="37"/>
  <c r="AN31" i="37"/>
  <c r="AL31" i="37"/>
  <c r="AJ31" i="37"/>
  <c r="Z31" i="37"/>
  <c r="AF31" i="37" s="1"/>
  <c r="X31" i="37"/>
  <c r="V31" i="37"/>
  <c r="T31" i="37"/>
  <c r="R31" i="37"/>
  <c r="P31" i="37"/>
  <c r="N31" i="37"/>
  <c r="L31" i="37"/>
  <c r="J31" i="37"/>
  <c r="H31" i="37"/>
  <c r="F31" i="37"/>
  <c r="D31" i="37"/>
  <c r="AV30" i="37"/>
  <c r="AT30" i="37"/>
  <c r="AR30" i="37"/>
  <c r="AP30" i="37"/>
  <c r="AN30" i="37"/>
  <c r="AL30" i="37"/>
  <c r="AJ30" i="37"/>
  <c r="Z30" i="37"/>
  <c r="X30" i="37"/>
  <c r="V30" i="37"/>
  <c r="T30" i="37"/>
  <c r="R30" i="37"/>
  <c r="P30" i="37"/>
  <c r="N30" i="37"/>
  <c r="L30" i="37"/>
  <c r="J30" i="37"/>
  <c r="H30" i="37"/>
  <c r="F30" i="37"/>
  <c r="D30" i="37"/>
  <c r="AV29" i="37"/>
  <c r="AT29" i="37"/>
  <c r="AR29" i="37"/>
  <c r="AP29" i="37"/>
  <c r="AN29" i="37"/>
  <c r="AL29" i="37"/>
  <c r="AJ29" i="37"/>
  <c r="Z29" i="37"/>
  <c r="X29" i="37"/>
  <c r="V29" i="37"/>
  <c r="T29" i="37"/>
  <c r="R29" i="37"/>
  <c r="P29" i="37"/>
  <c r="N29" i="37"/>
  <c r="L29" i="37"/>
  <c r="J29" i="37"/>
  <c r="H29" i="37"/>
  <c r="F29" i="37"/>
  <c r="D29" i="37"/>
  <c r="AV28" i="37"/>
  <c r="AT28" i="37"/>
  <c r="AR28" i="37"/>
  <c r="AP28" i="37"/>
  <c r="AN28" i="37"/>
  <c r="AL28" i="37"/>
  <c r="AJ28" i="37"/>
  <c r="Z28" i="37"/>
  <c r="AF28" i="37" s="1"/>
  <c r="X28" i="37"/>
  <c r="V28" i="37"/>
  <c r="T28" i="37"/>
  <c r="R28" i="37"/>
  <c r="P28" i="37"/>
  <c r="N28" i="37"/>
  <c r="L28" i="37"/>
  <c r="J28" i="37"/>
  <c r="H28" i="37"/>
  <c r="F28" i="37"/>
  <c r="D28" i="37"/>
  <c r="AV27" i="37"/>
  <c r="AT27" i="37"/>
  <c r="AR27" i="37"/>
  <c r="AP27" i="37"/>
  <c r="AN27" i="37"/>
  <c r="AL27" i="37"/>
  <c r="AJ27" i="37"/>
  <c r="Z27" i="37"/>
  <c r="X27" i="37"/>
  <c r="V27" i="37"/>
  <c r="T27" i="37"/>
  <c r="R27" i="37"/>
  <c r="P27" i="37"/>
  <c r="N27" i="37"/>
  <c r="L27" i="37"/>
  <c r="J27" i="37"/>
  <c r="H27" i="37"/>
  <c r="F27" i="37"/>
  <c r="D27" i="37"/>
  <c r="AV26" i="37"/>
  <c r="AT26" i="37"/>
  <c r="AR26" i="37"/>
  <c r="AP26" i="37"/>
  <c r="AN26" i="37"/>
  <c r="AL26" i="37"/>
  <c r="AJ26" i="37"/>
  <c r="Z26" i="37"/>
  <c r="X26" i="37"/>
  <c r="V26" i="37"/>
  <c r="T26" i="37"/>
  <c r="R26" i="37"/>
  <c r="P26" i="37"/>
  <c r="N26" i="37"/>
  <c r="L26" i="37"/>
  <c r="J26" i="37"/>
  <c r="H26" i="37"/>
  <c r="F26" i="37"/>
  <c r="D26" i="37"/>
  <c r="AV25" i="37"/>
  <c r="AT25" i="37"/>
  <c r="AR25" i="37"/>
  <c r="AP25" i="37"/>
  <c r="AN25" i="37"/>
  <c r="AL25" i="37"/>
  <c r="AJ25" i="37"/>
  <c r="Z25" i="37"/>
  <c r="X25" i="37"/>
  <c r="V25" i="37"/>
  <c r="T25" i="37"/>
  <c r="R25" i="37"/>
  <c r="P25" i="37"/>
  <c r="N25" i="37"/>
  <c r="L25" i="37"/>
  <c r="J25" i="37"/>
  <c r="H25" i="37"/>
  <c r="F25" i="37"/>
  <c r="D25" i="37"/>
  <c r="AV24" i="37"/>
  <c r="AT24" i="37"/>
  <c r="AT35" i="37" s="1"/>
  <c r="AR24" i="37"/>
  <c r="AP24" i="37"/>
  <c r="AN24" i="37"/>
  <c r="AL24" i="37"/>
  <c r="Z24" i="37"/>
  <c r="X24" i="37"/>
  <c r="V24" i="37"/>
  <c r="T24" i="37"/>
  <c r="R24" i="37"/>
  <c r="P24" i="37"/>
  <c r="N24" i="37"/>
  <c r="L24" i="37"/>
  <c r="J24" i="37"/>
  <c r="H24" i="37"/>
  <c r="F24" i="37"/>
  <c r="D24" i="37"/>
  <c r="AV23" i="37"/>
  <c r="AT23" i="37"/>
  <c r="AR23" i="37"/>
  <c r="AP23" i="37"/>
  <c r="AN23" i="37"/>
  <c r="AL23" i="37"/>
  <c r="AJ23" i="37"/>
  <c r="Z23" i="37"/>
  <c r="X23" i="37"/>
  <c r="V23" i="37"/>
  <c r="T23" i="37"/>
  <c r="R23" i="37"/>
  <c r="P23" i="37"/>
  <c r="N23" i="37"/>
  <c r="L23" i="37"/>
  <c r="J23" i="37"/>
  <c r="H23" i="37"/>
  <c r="F23" i="37"/>
  <c r="D23" i="37"/>
  <c r="AV22" i="37"/>
  <c r="AT22" i="37"/>
  <c r="AR22" i="37"/>
  <c r="AP22" i="37"/>
  <c r="AN22" i="37"/>
  <c r="AL22" i="37"/>
  <c r="Z22" i="37"/>
  <c r="X22" i="37"/>
  <c r="V22" i="37"/>
  <c r="T22" i="37"/>
  <c r="R22" i="37"/>
  <c r="P22" i="37"/>
  <c r="N22" i="37"/>
  <c r="L22" i="37"/>
  <c r="J22" i="37"/>
  <c r="H22" i="37"/>
  <c r="F22" i="37"/>
  <c r="D22" i="37"/>
  <c r="AV21" i="37"/>
  <c r="AT21" i="37"/>
  <c r="AR21" i="37"/>
  <c r="AP21" i="37"/>
  <c r="AN21" i="37"/>
  <c r="AL21" i="37"/>
  <c r="AJ21" i="37"/>
  <c r="Z21" i="37"/>
  <c r="X21" i="37"/>
  <c r="V21" i="37"/>
  <c r="T21" i="37"/>
  <c r="R21" i="37"/>
  <c r="P21" i="37"/>
  <c r="N21" i="37"/>
  <c r="L21" i="37"/>
  <c r="J21" i="37"/>
  <c r="H21" i="37"/>
  <c r="F21" i="37"/>
  <c r="D21" i="37"/>
  <c r="AV20" i="37"/>
  <c r="AT20" i="37"/>
  <c r="AR20" i="37"/>
  <c r="AP20" i="37"/>
  <c r="AN20" i="37"/>
  <c r="AL20" i="37"/>
  <c r="AJ20" i="37"/>
  <c r="Z20" i="37"/>
  <c r="X20" i="37"/>
  <c r="V20" i="37"/>
  <c r="T20" i="37"/>
  <c r="R20" i="37"/>
  <c r="P20" i="37"/>
  <c r="N20" i="37"/>
  <c r="L20" i="37"/>
  <c r="J20" i="37"/>
  <c r="H20" i="37"/>
  <c r="F20" i="37"/>
  <c r="D20" i="37"/>
  <c r="AV19" i="37"/>
  <c r="AT19" i="37"/>
  <c r="AR19" i="37"/>
  <c r="AP19" i="37"/>
  <c r="AN19" i="37"/>
  <c r="AL19" i="37"/>
  <c r="AJ19" i="37"/>
  <c r="Z19" i="37"/>
  <c r="X19" i="37"/>
  <c r="V19" i="37"/>
  <c r="T19" i="37"/>
  <c r="R19" i="37"/>
  <c r="P19" i="37"/>
  <c r="N19" i="37"/>
  <c r="L19" i="37"/>
  <c r="J19" i="37"/>
  <c r="H19" i="37"/>
  <c r="F19" i="37"/>
  <c r="D19" i="37"/>
  <c r="AV18" i="37"/>
  <c r="AT18" i="37"/>
  <c r="AR18" i="37"/>
  <c r="AP18" i="37"/>
  <c r="AN18" i="37"/>
  <c r="AL18" i="37"/>
  <c r="AJ18" i="37"/>
  <c r="Z18" i="37"/>
  <c r="X18" i="37"/>
  <c r="V18" i="37"/>
  <c r="T18" i="37"/>
  <c r="R18" i="37"/>
  <c r="P18" i="37"/>
  <c r="N18" i="37"/>
  <c r="L18" i="37"/>
  <c r="J18" i="37"/>
  <c r="H18" i="37"/>
  <c r="F18" i="37"/>
  <c r="D18" i="37"/>
  <c r="AV17" i="37"/>
  <c r="AT17" i="37"/>
  <c r="AR17" i="37"/>
  <c r="AP17" i="37"/>
  <c r="AN17" i="37"/>
  <c r="AL17" i="37"/>
  <c r="AJ17" i="37"/>
  <c r="Z17" i="37"/>
  <c r="X17" i="37"/>
  <c r="V17" i="37"/>
  <c r="T17" i="37"/>
  <c r="R17" i="37"/>
  <c r="P17" i="37"/>
  <c r="N17" i="37"/>
  <c r="L17" i="37"/>
  <c r="J17" i="37"/>
  <c r="H17" i="37"/>
  <c r="F17" i="37"/>
  <c r="D17" i="37"/>
  <c r="AV16" i="37"/>
  <c r="AT16" i="37"/>
  <c r="AR16" i="37"/>
  <c r="AP16" i="37"/>
  <c r="AN16" i="37"/>
  <c r="AL16" i="37"/>
  <c r="AJ16" i="37"/>
  <c r="Z16" i="37"/>
  <c r="X16" i="37"/>
  <c r="V16" i="37"/>
  <c r="T16" i="37"/>
  <c r="R16" i="37"/>
  <c r="P16" i="37"/>
  <c r="N16" i="37"/>
  <c r="L16" i="37"/>
  <c r="J16" i="37"/>
  <c r="H16" i="37"/>
  <c r="F16" i="37"/>
  <c r="D16" i="37"/>
  <c r="AV15" i="37"/>
  <c r="AT15" i="37"/>
  <c r="AR15" i="37"/>
  <c r="AP15" i="37"/>
  <c r="AN15" i="37"/>
  <c r="AL15" i="37"/>
  <c r="AJ15" i="37"/>
  <c r="Z15" i="37"/>
  <c r="X15" i="37"/>
  <c r="V15" i="37"/>
  <c r="T15" i="37"/>
  <c r="R15" i="37"/>
  <c r="P15" i="37"/>
  <c r="N15" i="37"/>
  <c r="L15" i="37"/>
  <c r="J15" i="37"/>
  <c r="H15" i="37"/>
  <c r="F15" i="37"/>
  <c r="D15" i="37"/>
  <c r="AV14" i="37"/>
  <c r="AT14" i="37"/>
  <c r="AR14" i="37"/>
  <c r="AP14" i="37"/>
  <c r="AN14" i="37"/>
  <c r="AL14" i="37"/>
  <c r="AJ14" i="37"/>
  <c r="Z14" i="37"/>
  <c r="X14" i="37"/>
  <c r="V14" i="37"/>
  <c r="T14" i="37"/>
  <c r="R14" i="37"/>
  <c r="P14" i="37"/>
  <c r="N14" i="37"/>
  <c r="L14" i="37"/>
  <c r="J14" i="37"/>
  <c r="H14" i="37"/>
  <c r="F14" i="37"/>
  <c r="D14" i="37"/>
  <c r="AV13" i="37"/>
  <c r="AT13" i="37"/>
  <c r="AR13" i="37"/>
  <c r="AP13" i="37"/>
  <c r="AN13" i="37"/>
  <c r="AL13" i="37"/>
  <c r="AJ13" i="37"/>
  <c r="Z13" i="37"/>
  <c r="X13" i="37"/>
  <c r="V13" i="37"/>
  <c r="T13" i="37"/>
  <c r="R13" i="37"/>
  <c r="P13" i="37"/>
  <c r="N13" i="37"/>
  <c r="L13" i="37"/>
  <c r="J13" i="37"/>
  <c r="H13" i="37"/>
  <c r="F13" i="37"/>
  <c r="D13" i="37"/>
  <c r="AV12" i="37"/>
  <c r="AT12" i="37"/>
  <c r="AR12" i="37"/>
  <c r="AP12" i="37"/>
  <c r="AN12" i="37"/>
  <c r="AL12" i="37"/>
  <c r="AJ12" i="37"/>
  <c r="Z12" i="37"/>
  <c r="X12" i="37"/>
  <c r="V12" i="37"/>
  <c r="T12" i="37"/>
  <c r="R12" i="37"/>
  <c r="P12" i="37"/>
  <c r="N12" i="37"/>
  <c r="L12" i="37"/>
  <c r="J12" i="37"/>
  <c r="H12" i="37"/>
  <c r="F12" i="37"/>
  <c r="D12" i="37"/>
  <c r="AV11" i="37"/>
  <c r="AT11" i="37"/>
  <c r="AR11" i="37"/>
  <c r="AP11" i="37"/>
  <c r="AN11" i="37"/>
  <c r="AL11" i="37"/>
  <c r="AJ11" i="37"/>
  <c r="Z11" i="37"/>
  <c r="X11" i="37"/>
  <c r="V11" i="37"/>
  <c r="T11" i="37"/>
  <c r="R11" i="37"/>
  <c r="P11" i="37"/>
  <c r="N11" i="37"/>
  <c r="L11" i="37"/>
  <c r="J11" i="37"/>
  <c r="H11" i="37"/>
  <c r="F11" i="37"/>
  <c r="D11" i="37"/>
  <c r="AV10" i="37"/>
  <c r="AT10" i="37"/>
  <c r="AR10" i="37"/>
  <c r="AP10" i="37"/>
  <c r="AN10" i="37"/>
  <c r="AL10" i="37"/>
  <c r="AJ10" i="37"/>
  <c r="Z10" i="37"/>
  <c r="X10" i="37"/>
  <c r="V10" i="37"/>
  <c r="V35" i="37" s="1"/>
  <c r="T10" i="37"/>
  <c r="P10" i="37"/>
  <c r="N10" i="37"/>
  <c r="L10" i="37"/>
  <c r="H10" i="37"/>
  <c r="F10" i="37"/>
  <c r="D10" i="37"/>
  <c r="AV9" i="37"/>
  <c r="AT9" i="37"/>
  <c r="AR9" i="37"/>
  <c r="AP9" i="37"/>
  <c r="AN9" i="37"/>
  <c r="AL9" i="37"/>
  <c r="AJ9" i="37"/>
  <c r="Z9" i="37"/>
  <c r="X9" i="37"/>
  <c r="V9" i="37"/>
  <c r="T9" i="37"/>
  <c r="R9" i="37"/>
  <c r="P9" i="37"/>
  <c r="N9" i="37"/>
  <c r="L9" i="37"/>
  <c r="J9" i="37"/>
  <c r="H9" i="37"/>
  <c r="F9" i="37"/>
  <c r="D9" i="37"/>
  <c r="AV8" i="37"/>
  <c r="AT8" i="37"/>
  <c r="AR8" i="37"/>
  <c r="AP8" i="37"/>
  <c r="AN8" i="37"/>
  <c r="AL8" i="37"/>
  <c r="AJ8" i="37"/>
  <c r="Z8" i="37"/>
  <c r="X8" i="37"/>
  <c r="V8" i="37"/>
  <c r="T8" i="37"/>
  <c r="R8" i="37"/>
  <c r="P8" i="37"/>
  <c r="N8" i="37"/>
  <c r="L8" i="37"/>
  <c r="J8" i="37"/>
  <c r="H8" i="37"/>
  <c r="F8" i="37"/>
  <c r="D8" i="37"/>
  <c r="AV7" i="37"/>
  <c r="AT7" i="37"/>
  <c r="AR7" i="37"/>
  <c r="AP7" i="37"/>
  <c r="AN7" i="37"/>
  <c r="AL7" i="37"/>
  <c r="AJ7" i="37"/>
  <c r="Z7" i="37"/>
  <c r="X7" i="37"/>
  <c r="V7" i="37"/>
  <c r="T7" i="37"/>
  <c r="R7" i="37"/>
  <c r="P7" i="37"/>
  <c r="N7" i="37"/>
  <c r="L7" i="37"/>
  <c r="J7" i="37"/>
  <c r="H7" i="37"/>
  <c r="F7" i="37"/>
  <c r="D7" i="37"/>
  <c r="AV6" i="37"/>
  <c r="AT6" i="37"/>
  <c r="AR6" i="37"/>
  <c r="AP6" i="37"/>
  <c r="AN6" i="37"/>
  <c r="AL6" i="37"/>
  <c r="AJ6" i="37"/>
  <c r="Z6" i="37"/>
  <c r="X6" i="37"/>
  <c r="V6" i="37"/>
  <c r="T6" i="37"/>
  <c r="R6" i="37"/>
  <c r="P6" i="37"/>
  <c r="N6" i="37"/>
  <c r="L6" i="37"/>
  <c r="J6" i="37"/>
  <c r="H6" i="37"/>
  <c r="F6" i="37"/>
  <c r="D6" i="37"/>
  <c r="AV5" i="37"/>
  <c r="AT5" i="37"/>
  <c r="AR5" i="37"/>
  <c r="AP5" i="37"/>
  <c r="AN5" i="37"/>
  <c r="AL5" i="37"/>
  <c r="Z5" i="37"/>
  <c r="X5" i="37"/>
  <c r="V5" i="37"/>
  <c r="T5" i="37"/>
  <c r="R5" i="37"/>
  <c r="P5" i="37"/>
  <c r="N5" i="37"/>
  <c r="L5" i="37"/>
  <c r="J5" i="37"/>
  <c r="H5" i="37"/>
  <c r="F5" i="37"/>
  <c r="D5" i="37"/>
  <c r="AV4" i="37"/>
  <c r="AT4" i="37"/>
  <c r="AR4" i="37"/>
  <c r="AP4" i="37"/>
  <c r="AN4" i="37"/>
  <c r="AL4" i="37"/>
  <c r="AJ4" i="37"/>
  <c r="Z4" i="37"/>
  <c r="X4" i="37"/>
  <c r="V4" i="37"/>
  <c r="T4" i="37"/>
  <c r="R4" i="37"/>
  <c r="P4" i="37"/>
  <c r="N4" i="37"/>
  <c r="L4" i="37"/>
  <c r="J4" i="37"/>
  <c r="H4" i="37"/>
  <c r="F4" i="37"/>
  <c r="D4" i="37"/>
  <c r="AV3" i="37"/>
  <c r="AV35" i="37" s="1"/>
  <c r="AT3" i="37"/>
  <c r="AR3" i="37"/>
  <c r="AR35" i="37" s="1"/>
  <c r="AP3" i="37"/>
  <c r="AN3" i="37"/>
  <c r="AN35" i="37" s="1"/>
  <c r="AL3" i="37"/>
  <c r="AJ3" i="37"/>
  <c r="Z3" i="37"/>
  <c r="X3" i="37"/>
  <c r="X35" i="37" s="1"/>
  <c r="V3" i="37"/>
  <c r="T3" i="37"/>
  <c r="T35" i="37" s="1"/>
  <c r="R3" i="37"/>
  <c r="P3" i="37"/>
  <c r="P35" i="37" s="1"/>
  <c r="N3" i="37"/>
  <c r="L3" i="37"/>
  <c r="L35" i="37" s="1"/>
  <c r="J3" i="37"/>
  <c r="H3" i="37"/>
  <c r="H35" i="37" s="1"/>
  <c r="F3" i="37"/>
  <c r="D3" i="37"/>
  <c r="AF35" i="38" l="1"/>
  <c r="AF37" i="38" s="1"/>
  <c r="J35" i="37"/>
  <c r="AL35" i="37"/>
  <c r="AJ35" i="37"/>
  <c r="Z35" i="37"/>
  <c r="R35" i="37"/>
  <c r="AF35" i="37" s="1"/>
  <c r="AF5" i="37"/>
  <c r="AF9" i="37"/>
  <c r="N35" i="37"/>
  <c r="AF11" i="37"/>
  <c r="AF15" i="37"/>
  <c r="AF19" i="37"/>
  <c r="AF23" i="37"/>
  <c r="AF26" i="37"/>
  <c r="AF30" i="37"/>
  <c r="AF25" i="37"/>
  <c r="AF29" i="37"/>
  <c r="AF27" i="37"/>
  <c r="AF7" i="37"/>
  <c r="F35" i="37"/>
  <c r="AF13" i="37"/>
  <c r="AF17" i="37"/>
  <c r="AF21" i="37"/>
  <c r="AF6" i="37"/>
  <c r="AF12" i="37"/>
  <c r="AF16" i="37"/>
  <c r="AF20" i="37"/>
  <c r="AF24" i="37"/>
  <c r="AF4" i="37"/>
  <c r="AF8" i="37"/>
  <c r="AF10" i="37"/>
  <c r="AF14" i="37"/>
  <c r="AF18" i="37"/>
  <c r="AF22" i="37"/>
  <c r="AG35" i="37"/>
  <c r="D35" i="37"/>
  <c r="AF3" i="37"/>
  <c r="AF22" i="36"/>
  <c r="D20" i="36"/>
  <c r="R22" i="36"/>
  <c r="R21" i="36"/>
  <c r="R20" i="36"/>
  <c r="R19" i="36"/>
  <c r="R18" i="36"/>
  <c r="R17" i="36"/>
  <c r="R16" i="36"/>
  <c r="R15" i="36"/>
  <c r="R14" i="36"/>
  <c r="R13" i="36"/>
  <c r="R12" i="36"/>
  <c r="R11" i="36"/>
  <c r="R9" i="36"/>
  <c r="R8" i="36"/>
  <c r="R7" i="36"/>
  <c r="R6" i="36"/>
  <c r="L21" i="36"/>
  <c r="L20" i="36"/>
  <c r="L19" i="36"/>
  <c r="L18" i="36"/>
  <c r="L17" i="36"/>
  <c r="L16" i="36"/>
  <c r="L15" i="36"/>
  <c r="J22" i="36"/>
  <c r="J21" i="36"/>
  <c r="J20" i="36"/>
  <c r="J19" i="36"/>
  <c r="J18" i="36"/>
  <c r="J17" i="36"/>
  <c r="J16" i="36"/>
  <c r="J15" i="36"/>
  <c r="J14" i="36"/>
  <c r="J13" i="36"/>
  <c r="J12" i="36"/>
  <c r="AU35" i="36"/>
  <c r="AS35" i="36"/>
  <c r="AR35" i="36"/>
  <c r="AQ35" i="36"/>
  <c r="AO35" i="36"/>
  <c r="AM35" i="36"/>
  <c r="AK35" i="36"/>
  <c r="AI35" i="36"/>
  <c r="AE35" i="36"/>
  <c r="AD35" i="36"/>
  <c r="AC35" i="36"/>
  <c r="AB35" i="36"/>
  <c r="AA35" i="36"/>
  <c r="Y35" i="36"/>
  <c r="W35" i="36"/>
  <c r="U35" i="36"/>
  <c r="S35" i="36"/>
  <c r="Q35" i="36"/>
  <c r="O35" i="36"/>
  <c r="M35" i="36"/>
  <c r="K35" i="36"/>
  <c r="I35" i="36"/>
  <c r="G35" i="36"/>
  <c r="E35" i="36"/>
  <c r="C35" i="36"/>
  <c r="AV34" i="36"/>
  <c r="AT34" i="36"/>
  <c r="AR34" i="36"/>
  <c r="AP34" i="36"/>
  <c r="AN34" i="36"/>
  <c r="AL34" i="36"/>
  <c r="AJ34" i="36"/>
  <c r="Z34" i="36"/>
  <c r="X34" i="36"/>
  <c r="V34" i="36"/>
  <c r="T34" i="36"/>
  <c r="AF34" i="36" s="1"/>
  <c r="R34" i="36"/>
  <c r="P34" i="36"/>
  <c r="N34" i="36"/>
  <c r="L34" i="36"/>
  <c r="J34" i="36"/>
  <c r="H34" i="36"/>
  <c r="F34" i="36"/>
  <c r="D34" i="36"/>
  <c r="AV33" i="36"/>
  <c r="AT33" i="36"/>
  <c r="AR33" i="36"/>
  <c r="AP33" i="36"/>
  <c r="AN33" i="36"/>
  <c r="AL33" i="36"/>
  <c r="AJ33" i="36"/>
  <c r="Z33" i="36"/>
  <c r="X33" i="36"/>
  <c r="V33" i="36"/>
  <c r="T33" i="36"/>
  <c r="AF33" i="36" s="1"/>
  <c r="R33" i="36"/>
  <c r="P33" i="36"/>
  <c r="N33" i="36"/>
  <c r="L33" i="36"/>
  <c r="J33" i="36"/>
  <c r="H33" i="36"/>
  <c r="F33" i="36"/>
  <c r="D33" i="36"/>
  <c r="AV32" i="36"/>
  <c r="AT32" i="36"/>
  <c r="AR32" i="36"/>
  <c r="AP32" i="36"/>
  <c r="AN32" i="36"/>
  <c r="AL32" i="36"/>
  <c r="AJ32" i="36"/>
  <c r="Z32" i="36"/>
  <c r="X32" i="36"/>
  <c r="V32" i="36"/>
  <c r="T32" i="36"/>
  <c r="R32" i="36"/>
  <c r="P32" i="36"/>
  <c r="N32" i="36"/>
  <c r="L32" i="36"/>
  <c r="AF32" i="36" s="1"/>
  <c r="J32" i="36"/>
  <c r="H32" i="36"/>
  <c r="F32" i="36"/>
  <c r="D32" i="36"/>
  <c r="AV31" i="36"/>
  <c r="AT31" i="36"/>
  <c r="AR31" i="36"/>
  <c r="AP31" i="36"/>
  <c r="AN31" i="36"/>
  <c r="AL31" i="36"/>
  <c r="AJ31" i="36"/>
  <c r="Z31" i="36"/>
  <c r="X31" i="36"/>
  <c r="V31" i="36"/>
  <c r="T31" i="36"/>
  <c r="R31" i="36"/>
  <c r="P31" i="36"/>
  <c r="N31" i="36"/>
  <c r="L31" i="36"/>
  <c r="AF31" i="36" s="1"/>
  <c r="J31" i="36"/>
  <c r="H31" i="36"/>
  <c r="F31" i="36"/>
  <c r="D31" i="36"/>
  <c r="AV30" i="36"/>
  <c r="AT30" i="36"/>
  <c r="AR30" i="36"/>
  <c r="AP30" i="36"/>
  <c r="AN30" i="36"/>
  <c r="AL30" i="36"/>
  <c r="AJ30" i="36"/>
  <c r="Z30" i="36"/>
  <c r="X30" i="36"/>
  <c r="V30" i="36"/>
  <c r="T30" i="36"/>
  <c r="R30" i="36"/>
  <c r="P30" i="36"/>
  <c r="N30" i="36"/>
  <c r="L30" i="36"/>
  <c r="AF30" i="36" s="1"/>
  <c r="J30" i="36"/>
  <c r="H30" i="36"/>
  <c r="F30" i="36"/>
  <c r="D30" i="36"/>
  <c r="AV29" i="36"/>
  <c r="AT29" i="36"/>
  <c r="AR29" i="36"/>
  <c r="AP29" i="36"/>
  <c r="AN29" i="36"/>
  <c r="AL29" i="36"/>
  <c r="AJ29" i="36"/>
  <c r="Z29" i="36"/>
  <c r="X29" i="36"/>
  <c r="V29" i="36"/>
  <c r="T29" i="36"/>
  <c r="R29" i="36"/>
  <c r="P29" i="36"/>
  <c r="N29" i="36"/>
  <c r="L29" i="36"/>
  <c r="AF29" i="36" s="1"/>
  <c r="J29" i="36"/>
  <c r="H29" i="36"/>
  <c r="F29" i="36"/>
  <c r="D29" i="36"/>
  <c r="AV28" i="36"/>
  <c r="AT28" i="36"/>
  <c r="AR28" i="36"/>
  <c r="AP28" i="36"/>
  <c r="AN28" i="36"/>
  <c r="AL28" i="36"/>
  <c r="AJ28" i="36"/>
  <c r="Z28" i="36"/>
  <c r="X28" i="36"/>
  <c r="V28" i="36"/>
  <c r="T28" i="36"/>
  <c r="R28" i="36"/>
  <c r="P28" i="36"/>
  <c r="N28" i="36"/>
  <c r="L28" i="36"/>
  <c r="AF28" i="36" s="1"/>
  <c r="J28" i="36"/>
  <c r="H28" i="36"/>
  <c r="F28" i="36"/>
  <c r="D28" i="36"/>
  <c r="AV27" i="36"/>
  <c r="AT27" i="36"/>
  <c r="AR27" i="36"/>
  <c r="AP27" i="36"/>
  <c r="AN27" i="36"/>
  <c r="AL27" i="36"/>
  <c r="AJ27" i="36"/>
  <c r="Z27" i="36"/>
  <c r="X27" i="36"/>
  <c r="V27" i="36"/>
  <c r="T27" i="36"/>
  <c r="R27" i="36"/>
  <c r="P27" i="36"/>
  <c r="N27" i="36"/>
  <c r="L27" i="36"/>
  <c r="AF27" i="36" s="1"/>
  <c r="J27" i="36"/>
  <c r="H27" i="36"/>
  <c r="F27" i="36"/>
  <c r="D27" i="36"/>
  <c r="AV26" i="36"/>
  <c r="AT26" i="36"/>
  <c r="AR26" i="36"/>
  <c r="AP26" i="36"/>
  <c r="AN26" i="36"/>
  <c r="AL26" i="36"/>
  <c r="AJ26" i="36"/>
  <c r="Z26" i="36"/>
  <c r="X26" i="36"/>
  <c r="V26" i="36"/>
  <c r="T26" i="36"/>
  <c r="AF26" i="36" s="1"/>
  <c r="R26" i="36"/>
  <c r="P26" i="36"/>
  <c r="N26" i="36"/>
  <c r="L26" i="36"/>
  <c r="J26" i="36"/>
  <c r="H26" i="36"/>
  <c r="F26" i="36"/>
  <c r="D26" i="36"/>
  <c r="AV25" i="36"/>
  <c r="AT25" i="36"/>
  <c r="AR25" i="36"/>
  <c r="AP25" i="36"/>
  <c r="AN25" i="36"/>
  <c r="AL25" i="36"/>
  <c r="AJ25" i="36"/>
  <c r="Z25" i="36"/>
  <c r="X25" i="36"/>
  <c r="V25" i="36"/>
  <c r="T25" i="36"/>
  <c r="AF25" i="36" s="1"/>
  <c r="R25" i="36"/>
  <c r="P25" i="36"/>
  <c r="N25" i="36"/>
  <c r="L25" i="36"/>
  <c r="J25" i="36"/>
  <c r="H25" i="36"/>
  <c r="F25" i="36"/>
  <c r="D25" i="36"/>
  <c r="AV24" i="36"/>
  <c r="AT24" i="36"/>
  <c r="AR24" i="36"/>
  <c r="AP24" i="36"/>
  <c r="AN24" i="36"/>
  <c r="AL24" i="36"/>
  <c r="Z24" i="36"/>
  <c r="X24" i="36"/>
  <c r="V24" i="36"/>
  <c r="T24" i="36"/>
  <c r="R24" i="36"/>
  <c r="P24" i="36"/>
  <c r="N24" i="36"/>
  <c r="L24" i="36"/>
  <c r="AF24" i="36" s="1"/>
  <c r="J24" i="36"/>
  <c r="H24" i="36"/>
  <c r="F24" i="36"/>
  <c r="D24" i="36"/>
  <c r="AV23" i="36"/>
  <c r="AT23" i="36"/>
  <c r="AR23" i="36"/>
  <c r="AP23" i="36"/>
  <c r="AN23" i="36"/>
  <c r="AL23" i="36"/>
  <c r="AJ23" i="36"/>
  <c r="Z23" i="36"/>
  <c r="X23" i="36"/>
  <c r="V23" i="36"/>
  <c r="T23" i="36"/>
  <c r="R23" i="36"/>
  <c r="P23" i="36"/>
  <c r="N23" i="36"/>
  <c r="L23" i="36"/>
  <c r="J23" i="36"/>
  <c r="H23" i="36"/>
  <c r="F23" i="36"/>
  <c r="D23" i="36"/>
  <c r="AV22" i="36"/>
  <c r="AT22" i="36"/>
  <c r="AR22" i="36"/>
  <c r="AP22" i="36"/>
  <c r="AN22" i="36"/>
  <c r="AL22" i="36"/>
  <c r="AJ22" i="36"/>
  <c r="Z22" i="36"/>
  <c r="X22" i="36"/>
  <c r="V22" i="36"/>
  <c r="T22" i="36"/>
  <c r="P22" i="36"/>
  <c r="N22" i="36"/>
  <c r="L22" i="36"/>
  <c r="H22" i="36"/>
  <c r="F22" i="36"/>
  <c r="D22" i="36"/>
  <c r="AV21" i="36"/>
  <c r="AT21" i="36"/>
  <c r="AR21" i="36"/>
  <c r="AP21" i="36"/>
  <c r="AN21" i="36"/>
  <c r="AL21" i="36"/>
  <c r="AJ21" i="36"/>
  <c r="Z21" i="36"/>
  <c r="X21" i="36"/>
  <c r="V21" i="36"/>
  <c r="T21" i="36"/>
  <c r="P21" i="36"/>
  <c r="N21" i="36"/>
  <c r="H21" i="36"/>
  <c r="F21" i="36"/>
  <c r="D21" i="36"/>
  <c r="AV20" i="36"/>
  <c r="AT20" i="36"/>
  <c r="AR20" i="36"/>
  <c r="AP20" i="36"/>
  <c r="AN20" i="36"/>
  <c r="AL20" i="36"/>
  <c r="AJ20" i="36"/>
  <c r="Z20" i="36"/>
  <c r="X20" i="36"/>
  <c r="V20" i="36"/>
  <c r="T20" i="36"/>
  <c r="P20" i="36"/>
  <c r="N20" i="36"/>
  <c r="H20" i="36"/>
  <c r="F20" i="36"/>
  <c r="AV19" i="36"/>
  <c r="AT19" i="36"/>
  <c r="AR19" i="36"/>
  <c r="AP19" i="36"/>
  <c r="AN19" i="36"/>
  <c r="AL19" i="36"/>
  <c r="AJ19" i="36"/>
  <c r="Z19" i="36"/>
  <c r="X19" i="36"/>
  <c r="V19" i="36"/>
  <c r="T19" i="36"/>
  <c r="P19" i="36"/>
  <c r="N19" i="36"/>
  <c r="H19" i="36"/>
  <c r="F19" i="36"/>
  <c r="D19" i="36"/>
  <c r="AV18" i="36"/>
  <c r="AT18" i="36"/>
  <c r="AR18" i="36"/>
  <c r="AP18" i="36"/>
  <c r="AN18" i="36"/>
  <c r="AL18" i="36"/>
  <c r="AJ18" i="36"/>
  <c r="Z18" i="36"/>
  <c r="X18" i="36"/>
  <c r="V18" i="36"/>
  <c r="T18" i="36"/>
  <c r="P18" i="36"/>
  <c r="N18" i="36"/>
  <c r="H18" i="36"/>
  <c r="F18" i="36"/>
  <c r="D18" i="36"/>
  <c r="AV17" i="36"/>
  <c r="AT17" i="36"/>
  <c r="AR17" i="36"/>
  <c r="AP17" i="36"/>
  <c r="AN17" i="36"/>
  <c r="AL17" i="36"/>
  <c r="AJ17" i="36"/>
  <c r="Z17" i="36"/>
  <c r="X17" i="36"/>
  <c r="V17" i="36"/>
  <c r="T17" i="36"/>
  <c r="P17" i="36"/>
  <c r="N17" i="36"/>
  <c r="H17" i="36"/>
  <c r="F17" i="36"/>
  <c r="D17" i="36"/>
  <c r="AV16" i="36"/>
  <c r="AT16" i="36"/>
  <c r="AR16" i="36"/>
  <c r="AP16" i="36"/>
  <c r="AN16" i="36"/>
  <c r="AL16" i="36"/>
  <c r="AJ16" i="36"/>
  <c r="Z16" i="36"/>
  <c r="X16" i="36"/>
  <c r="V16" i="36"/>
  <c r="T16" i="36"/>
  <c r="P16" i="36"/>
  <c r="N16" i="36"/>
  <c r="H16" i="36"/>
  <c r="F16" i="36"/>
  <c r="D16" i="36"/>
  <c r="AV15" i="36"/>
  <c r="AT15" i="36"/>
  <c r="AR15" i="36"/>
  <c r="AP15" i="36"/>
  <c r="AN15" i="36"/>
  <c r="AL15" i="36"/>
  <c r="AJ15" i="36"/>
  <c r="Z15" i="36"/>
  <c r="X15" i="36"/>
  <c r="V15" i="36"/>
  <c r="T15" i="36"/>
  <c r="P15" i="36"/>
  <c r="N15" i="36"/>
  <c r="H15" i="36"/>
  <c r="F15" i="36"/>
  <c r="D15" i="36"/>
  <c r="AV14" i="36"/>
  <c r="AT14" i="36"/>
  <c r="AR14" i="36"/>
  <c r="AP14" i="36"/>
  <c r="AN14" i="36"/>
  <c r="AL14" i="36"/>
  <c r="AJ14" i="36"/>
  <c r="Z14" i="36"/>
  <c r="X14" i="36"/>
  <c r="V14" i="36"/>
  <c r="T14" i="36"/>
  <c r="P14" i="36"/>
  <c r="N14" i="36"/>
  <c r="L14" i="36"/>
  <c r="H14" i="36"/>
  <c r="F14" i="36"/>
  <c r="D14" i="36"/>
  <c r="AV13" i="36"/>
  <c r="AT13" i="36"/>
  <c r="AR13" i="36"/>
  <c r="AP13" i="36"/>
  <c r="AN13" i="36"/>
  <c r="AL13" i="36"/>
  <c r="AJ13" i="36"/>
  <c r="Z13" i="36"/>
  <c r="X13" i="36"/>
  <c r="V13" i="36"/>
  <c r="T13" i="36"/>
  <c r="P13" i="36"/>
  <c r="N13" i="36"/>
  <c r="L13" i="36"/>
  <c r="H13" i="36"/>
  <c r="F13" i="36"/>
  <c r="D13" i="36"/>
  <c r="AV12" i="36"/>
  <c r="AT12" i="36"/>
  <c r="AR12" i="36"/>
  <c r="AP12" i="36"/>
  <c r="AN12" i="36"/>
  <c r="AL12" i="36"/>
  <c r="AJ12" i="36"/>
  <c r="Z12" i="36"/>
  <c r="X12" i="36"/>
  <c r="V12" i="36"/>
  <c r="T12" i="36"/>
  <c r="P12" i="36"/>
  <c r="N12" i="36"/>
  <c r="L12" i="36"/>
  <c r="H12" i="36"/>
  <c r="F12" i="36"/>
  <c r="D12" i="36"/>
  <c r="AV11" i="36"/>
  <c r="AT11" i="36"/>
  <c r="AR11" i="36"/>
  <c r="AP11" i="36"/>
  <c r="AN11" i="36"/>
  <c r="AL11" i="36"/>
  <c r="AJ11" i="36"/>
  <c r="Z11" i="36"/>
  <c r="X11" i="36"/>
  <c r="V11" i="36"/>
  <c r="T11" i="36"/>
  <c r="P11" i="36"/>
  <c r="N11" i="36"/>
  <c r="L11" i="36"/>
  <c r="J11" i="36"/>
  <c r="H11" i="36"/>
  <c r="F11" i="36"/>
  <c r="D11" i="36"/>
  <c r="AV10" i="36"/>
  <c r="AT10" i="36"/>
  <c r="AR10" i="36"/>
  <c r="AP10" i="36"/>
  <c r="AN10" i="36"/>
  <c r="AL10" i="36"/>
  <c r="AJ10" i="36"/>
  <c r="Z10" i="36"/>
  <c r="X10" i="36"/>
  <c r="V10" i="36"/>
  <c r="T10" i="36"/>
  <c r="P10" i="36"/>
  <c r="N10" i="36"/>
  <c r="L10" i="36"/>
  <c r="H10" i="36"/>
  <c r="F10" i="36"/>
  <c r="D10" i="36"/>
  <c r="AV9" i="36"/>
  <c r="AT9" i="36"/>
  <c r="AR9" i="36"/>
  <c r="AP9" i="36"/>
  <c r="AN9" i="36"/>
  <c r="AL9" i="36"/>
  <c r="AJ9" i="36"/>
  <c r="Z9" i="36"/>
  <c r="X9" i="36"/>
  <c r="V9" i="36"/>
  <c r="T9" i="36"/>
  <c r="P9" i="36"/>
  <c r="N9" i="36"/>
  <c r="L9" i="36"/>
  <c r="J9" i="36"/>
  <c r="H9" i="36"/>
  <c r="F9" i="36"/>
  <c r="D9" i="36"/>
  <c r="AV8" i="36"/>
  <c r="AT8" i="36"/>
  <c r="AR8" i="36"/>
  <c r="AP8" i="36"/>
  <c r="AN8" i="36"/>
  <c r="AL8" i="36"/>
  <c r="AJ8" i="36"/>
  <c r="Z8" i="36"/>
  <c r="X8" i="36"/>
  <c r="V8" i="36"/>
  <c r="T8" i="36"/>
  <c r="P8" i="36"/>
  <c r="N8" i="36"/>
  <c r="L8" i="36"/>
  <c r="J8" i="36"/>
  <c r="H8" i="36"/>
  <c r="F8" i="36"/>
  <c r="D8" i="36"/>
  <c r="AV7" i="36"/>
  <c r="AT7" i="36"/>
  <c r="AR7" i="36"/>
  <c r="AP7" i="36"/>
  <c r="AN7" i="36"/>
  <c r="AL7" i="36"/>
  <c r="AJ7" i="36"/>
  <c r="Z7" i="36"/>
  <c r="X7" i="36"/>
  <c r="V7" i="36"/>
  <c r="T7" i="36"/>
  <c r="P7" i="36"/>
  <c r="N7" i="36"/>
  <c r="L7" i="36"/>
  <c r="J7" i="36"/>
  <c r="H7" i="36"/>
  <c r="F7" i="36"/>
  <c r="D7" i="36"/>
  <c r="AV6" i="36"/>
  <c r="AV35" i="36" s="1"/>
  <c r="AT6" i="36"/>
  <c r="AR6" i="36"/>
  <c r="AP6" i="36"/>
  <c r="AN6" i="36"/>
  <c r="AN35" i="36" s="1"/>
  <c r="AL6" i="36"/>
  <c r="AJ6" i="36"/>
  <c r="Z6" i="36"/>
  <c r="X6" i="36"/>
  <c r="V6" i="36"/>
  <c r="T6" i="36"/>
  <c r="T35" i="36" s="1"/>
  <c r="P6" i="36"/>
  <c r="N6" i="36"/>
  <c r="L6" i="36"/>
  <c r="J6" i="36"/>
  <c r="H6" i="36"/>
  <c r="F6" i="36"/>
  <c r="D6" i="36"/>
  <c r="AV5" i="36"/>
  <c r="AT5" i="36"/>
  <c r="AR5" i="36"/>
  <c r="AP5" i="36"/>
  <c r="AN5" i="36"/>
  <c r="AL5" i="36"/>
  <c r="AJ5" i="36"/>
  <c r="Z5" i="36"/>
  <c r="X5" i="36"/>
  <c r="V5" i="36"/>
  <c r="T5" i="36"/>
  <c r="R5" i="36"/>
  <c r="P5" i="36"/>
  <c r="N5" i="36"/>
  <c r="L5" i="36"/>
  <c r="J5" i="36"/>
  <c r="H5" i="36"/>
  <c r="F5" i="36"/>
  <c r="D5" i="36"/>
  <c r="AV4" i="36"/>
  <c r="AT4" i="36"/>
  <c r="AR4" i="36"/>
  <c r="AP4" i="36"/>
  <c r="AN4" i="36"/>
  <c r="AL4" i="36"/>
  <c r="AJ4" i="36"/>
  <c r="Z4" i="36"/>
  <c r="X4" i="36"/>
  <c r="V4" i="36"/>
  <c r="T4" i="36"/>
  <c r="R4" i="36"/>
  <c r="P4" i="36"/>
  <c r="N4" i="36"/>
  <c r="L4" i="36"/>
  <c r="J4" i="36"/>
  <c r="H4" i="36"/>
  <c r="F4" i="36"/>
  <c r="D4" i="36"/>
  <c r="AV3" i="36"/>
  <c r="AT3" i="36"/>
  <c r="AT35" i="36" s="1"/>
  <c r="AR3" i="36"/>
  <c r="AP3" i="36"/>
  <c r="AP35" i="36" s="1"/>
  <c r="AN3" i="36"/>
  <c r="AL3" i="36"/>
  <c r="AJ3" i="36"/>
  <c r="AJ35" i="36" s="1"/>
  <c r="Z3" i="36"/>
  <c r="Z35" i="36" s="1"/>
  <c r="X3" i="36"/>
  <c r="X35" i="36" s="1"/>
  <c r="V3" i="36"/>
  <c r="V35" i="36" s="1"/>
  <c r="T3" i="36"/>
  <c r="R3" i="36"/>
  <c r="P3" i="36"/>
  <c r="P35" i="36" s="1"/>
  <c r="N3" i="36"/>
  <c r="N35" i="36" s="1"/>
  <c r="L3" i="36"/>
  <c r="J3" i="36"/>
  <c r="H3" i="36"/>
  <c r="H35" i="36" s="1"/>
  <c r="F3" i="36"/>
  <c r="D3" i="36"/>
  <c r="AF37" i="37" l="1"/>
  <c r="AL35" i="36"/>
  <c r="R35" i="36"/>
  <c r="AF20" i="36"/>
  <c r="AF14" i="36"/>
  <c r="AF6" i="36"/>
  <c r="L35" i="36"/>
  <c r="J35" i="36"/>
  <c r="AF10" i="36"/>
  <c r="AF18" i="36"/>
  <c r="AF9" i="36"/>
  <c r="AF13" i="36"/>
  <c r="AF21" i="36"/>
  <c r="AF23" i="36"/>
  <c r="F35" i="36"/>
  <c r="AF5" i="36"/>
  <c r="AF8" i="36"/>
  <c r="AF12" i="36"/>
  <c r="AG35" i="36"/>
  <c r="AF17" i="36"/>
  <c r="D35" i="36"/>
  <c r="AF16" i="36"/>
  <c r="AF4" i="36"/>
  <c r="AF7" i="36"/>
  <c r="AF11" i="36"/>
  <c r="AF15" i="36"/>
  <c r="AF19" i="36"/>
  <c r="AF3" i="36"/>
  <c r="R8" i="35"/>
  <c r="AU35" i="35"/>
  <c r="AS35" i="35"/>
  <c r="AQ35" i="35"/>
  <c r="AO35" i="35"/>
  <c r="AM35" i="35"/>
  <c r="AK35" i="35"/>
  <c r="AI35" i="35"/>
  <c r="AE35" i="35"/>
  <c r="AD35" i="35"/>
  <c r="AC35" i="35"/>
  <c r="AB35" i="35"/>
  <c r="AA35" i="35"/>
  <c r="Y35" i="35"/>
  <c r="W35" i="35"/>
  <c r="U35" i="35"/>
  <c r="S35" i="35"/>
  <c r="Q35" i="35"/>
  <c r="O35" i="35"/>
  <c r="M35" i="35"/>
  <c r="K35" i="35"/>
  <c r="I35" i="35"/>
  <c r="G35" i="35"/>
  <c r="E35" i="35"/>
  <c r="C35" i="35"/>
  <c r="AV34" i="35"/>
  <c r="AT34" i="35"/>
  <c r="AR34" i="35"/>
  <c r="AP34" i="35"/>
  <c r="AN34" i="35"/>
  <c r="AL34" i="35"/>
  <c r="AJ34" i="35"/>
  <c r="Z34" i="35"/>
  <c r="AF34" i="35" s="1"/>
  <c r="X34" i="35"/>
  <c r="V34" i="35"/>
  <c r="T34" i="35"/>
  <c r="R34" i="35"/>
  <c r="P34" i="35"/>
  <c r="N34" i="35"/>
  <c r="L34" i="35"/>
  <c r="J34" i="35"/>
  <c r="H34" i="35"/>
  <c r="F34" i="35"/>
  <c r="D34" i="35"/>
  <c r="AV33" i="35"/>
  <c r="AT33" i="35"/>
  <c r="AR33" i="35"/>
  <c r="AP33" i="35"/>
  <c r="AN33" i="35"/>
  <c r="AL33" i="35"/>
  <c r="AJ33" i="35"/>
  <c r="Z33" i="35"/>
  <c r="AF33" i="35" s="1"/>
  <c r="X33" i="35"/>
  <c r="V33" i="35"/>
  <c r="T33" i="35"/>
  <c r="R33" i="35"/>
  <c r="P33" i="35"/>
  <c r="N33" i="35"/>
  <c r="L33" i="35"/>
  <c r="J33" i="35"/>
  <c r="H33" i="35"/>
  <c r="F33" i="35"/>
  <c r="D33" i="35"/>
  <c r="AV32" i="35"/>
  <c r="AT32" i="35"/>
  <c r="AR32" i="35"/>
  <c r="AP32" i="35"/>
  <c r="AN32" i="35"/>
  <c r="AL32" i="35"/>
  <c r="AJ32" i="35"/>
  <c r="Z32" i="35"/>
  <c r="AF32" i="35" s="1"/>
  <c r="X32" i="35"/>
  <c r="V32" i="35"/>
  <c r="T32" i="35"/>
  <c r="R32" i="35"/>
  <c r="P32" i="35"/>
  <c r="N32" i="35"/>
  <c r="L32" i="35"/>
  <c r="J32" i="35"/>
  <c r="H32" i="35"/>
  <c r="F32" i="35"/>
  <c r="D32" i="35"/>
  <c r="AV31" i="35"/>
  <c r="AT31" i="35"/>
  <c r="AR31" i="35"/>
  <c r="AP31" i="35"/>
  <c r="AN31" i="35"/>
  <c r="AL31" i="35"/>
  <c r="AJ31" i="35"/>
  <c r="Z31" i="35"/>
  <c r="AF31" i="35" s="1"/>
  <c r="X31" i="35"/>
  <c r="V31" i="35"/>
  <c r="T31" i="35"/>
  <c r="R31" i="35"/>
  <c r="P31" i="35"/>
  <c r="N31" i="35"/>
  <c r="L31" i="35"/>
  <c r="J31" i="35"/>
  <c r="H31" i="35"/>
  <c r="F31" i="35"/>
  <c r="D31" i="35"/>
  <c r="AV30" i="35"/>
  <c r="AT30" i="35"/>
  <c r="AR30" i="35"/>
  <c r="AP30" i="35"/>
  <c r="AN30" i="35"/>
  <c r="AL30" i="35"/>
  <c r="AJ30" i="35"/>
  <c r="Z30" i="35"/>
  <c r="AF30" i="35" s="1"/>
  <c r="X30" i="35"/>
  <c r="V30" i="35"/>
  <c r="T30" i="35"/>
  <c r="R30" i="35"/>
  <c r="P30" i="35"/>
  <c r="N30" i="35"/>
  <c r="L30" i="35"/>
  <c r="J30" i="35"/>
  <c r="H30" i="35"/>
  <c r="F30" i="35"/>
  <c r="D30" i="35"/>
  <c r="AV29" i="35"/>
  <c r="AT29" i="35"/>
  <c r="AR29" i="35"/>
  <c r="AP29" i="35"/>
  <c r="AN29" i="35"/>
  <c r="AL29" i="35"/>
  <c r="AJ29" i="35"/>
  <c r="Z29" i="35"/>
  <c r="AF29" i="35" s="1"/>
  <c r="X29" i="35"/>
  <c r="V29" i="35"/>
  <c r="T29" i="35"/>
  <c r="R29" i="35"/>
  <c r="P29" i="35"/>
  <c r="N29" i="35"/>
  <c r="L29" i="35"/>
  <c r="J29" i="35"/>
  <c r="H29" i="35"/>
  <c r="F29" i="35"/>
  <c r="D29" i="35"/>
  <c r="AV28" i="35"/>
  <c r="AT28" i="35"/>
  <c r="AR28" i="35"/>
  <c r="AP28" i="35"/>
  <c r="AN28" i="35"/>
  <c r="AL28" i="35"/>
  <c r="AJ28" i="35"/>
  <c r="Z28" i="35"/>
  <c r="AF28" i="35" s="1"/>
  <c r="X28" i="35"/>
  <c r="V28" i="35"/>
  <c r="T28" i="35"/>
  <c r="R28" i="35"/>
  <c r="P28" i="35"/>
  <c r="N28" i="35"/>
  <c r="L28" i="35"/>
  <c r="J28" i="35"/>
  <c r="H28" i="35"/>
  <c r="F28" i="35"/>
  <c r="D28" i="35"/>
  <c r="AV27" i="35"/>
  <c r="AT27" i="35"/>
  <c r="AR27" i="35"/>
  <c r="AP27" i="35"/>
  <c r="AN27" i="35"/>
  <c r="AL27" i="35"/>
  <c r="AJ27" i="35"/>
  <c r="Z27" i="35"/>
  <c r="AF27" i="35" s="1"/>
  <c r="X27" i="35"/>
  <c r="V27" i="35"/>
  <c r="T27" i="35"/>
  <c r="R27" i="35"/>
  <c r="P27" i="35"/>
  <c r="N27" i="35"/>
  <c r="L27" i="35"/>
  <c r="J27" i="35"/>
  <c r="H27" i="35"/>
  <c r="F27" i="35"/>
  <c r="D27" i="35"/>
  <c r="AV26" i="35"/>
  <c r="AT26" i="35"/>
  <c r="AR26" i="35"/>
  <c r="AP26" i="35"/>
  <c r="AN26" i="35"/>
  <c r="AL26" i="35"/>
  <c r="AJ26" i="35"/>
  <c r="Z26" i="35"/>
  <c r="AF26" i="35" s="1"/>
  <c r="X26" i="35"/>
  <c r="V26" i="35"/>
  <c r="T26" i="35"/>
  <c r="R26" i="35"/>
  <c r="P26" i="35"/>
  <c r="N26" i="35"/>
  <c r="L26" i="35"/>
  <c r="J26" i="35"/>
  <c r="H26" i="35"/>
  <c r="F26" i="35"/>
  <c r="D26" i="35"/>
  <c r="AV25" i="35"/>
  <c r="AT25" i="35"/>
  <c r="AR25" i="35"/>
  <c r="AP25" i="35"/>
  <c r="AN25" i="35"/>
  <c r="AL25" i="35"/>
  <c r="AJ25" i="35"/>
  <c r="Z25" i="35"/>
  <c r="AF25" i="35" s="1"/>
  <c r="X25" i="35"/>
  <c r="V25" i="35"/>
  <c r="T25" i="35"/>
  <c r="R25" i="35"/>
  <c r="P25" i="35"/>
  <c r="N25" i="35"/>
  <c r="L25" i="35"/>
  <c r="J25" i="35"/>
  <c r="H25" i="35"/>
  <c r="F25" i="35"/>
  <c r="D25" i="35"/>
  <c r="AV24" i="35"/>
  <c r="AT24" i="35"/>
  <c r="AR24" i="35"/>
  <c r="AP24" i="35"/>
  <c r="AN24" i="35"/>
  <c r="AL24" i="35"/>
  <c r="AJ24" i="35"/>
  <c r="Z24" i="35"/>
  <c r="X24" i="35"/>
  <c r="V24" i="35"/>
  <c r="T24" i="35"/>
  <c r="R24" i="35"/>
  <c r="P24" i="35"/>
  <c r="N24" i="35"/>
  <c r="L24" i="35"/>
  <c r="J24" i="35"/>
  <c r="H24" i="35"/>
  <c r="F24" i="35"/>
  <c r="D24" i="35"/>
  <c r="AV23" i="35"/>
  <c r="AT23" i="35"/>
  <c r="AR23" i="35"/>
  <c r="AP23" i="35"/>
  <c r="AN23" i="35"/>
  <c r="AL23" i="35"/>
  <c r="AJ23" i="35"/>
  <c r="Z23" i="35"/>
  <c r="X23" i="35"/>
  <c r="V23" i="35"/>
  <c r="T23" i="35"/>
  <c r="R23" i="35"/>
  <c r="P23" i="35"/>
  <c r="N23" i="35"/>
  <c r="L23" i="35"/>
  <c r="J23" i="35"/>
  <c r="H23" i="35"/>
  <c r="F23" i="35"/>
  <c r="D23" i="35"/>
  <c r="AV22" i="35"/>
  <c r="AT22" i="35"/>
  <c r="AR22" i="35"/>
  <c r="AP22" i="35"/>
  <c r="AN22" i="35"/>
  <c r="AL22" i="35"/>
  <c r="AJ22" i="35"/>
  <c r="Z22" i="35"/>
  <c r="X22" i="35"/>
  <c r="V22" i="35"/>
  <c r="T22" i="35"/>
  <c r="R22" i="35"/>
  <c r="P22" i="35"/>
  <c r="N22" i="35"/>
  <c r="L22" i="35"/>
  <c r="J22" i="35"/>
  <c r="H22" i="35"/>
  <c r="F22" i="35"/>
  <c r="D22" i="35"/>
  <c r="AV21" i="35"/>
  <c r="AT21" i="35"/>
  <c r="AR21" i="35"/>
  <c r="AP21" i="35"/>
  <c r="AN21" i="35"/>
  <c r="AL21" i="35"/>
  <c r="AJ21" i="35"/>
  <c r="Z21" i="35"/>
  <c r="X21" i="35"/>
  <c r="V21" i="35"/>
  <c r="T21" i="35"/>
  <c r="R21" i="35"/>
  <c r="P21" i="35"/>
  <c r="N21" i="35"/>
  <c r="L21" i="35"/>
  <c r="J21" i="35"/>
  <c r="H21" i="35"/>
  <c r="F21" i="35"/>
  <c r="D21" i="35"/>
  <c r="AV20" i="35"/>
  <c r="AT20" i="35"/>
  <c r="AT35" i="35" s="1"/>
  <c r="AR20" i="35"/>
  <c r="AP20" i="35"/>
  <c r="AN20" i="35"/>
  <c r="AL20" i="35"/>
  <c r="AJ20" i="35"/>
  <c r="Z20" i="35"/>
  <c r="Z35" i="35" s="1"/>
  <c r="X20" i="35"/>
  <c r="V20" i="35"/>
  <c r="T20" i="35"/>
  <c r="R20" i="35"/>
  <c r="P20" i="35"/>
  <c r="N20" i="35"/>
  <c r="L20" i="35"/>
  <c r="J20" i="35"/>
  <c r="H20" i="35"/>
  <c r="F20" i="35"/>
  <c r="AV19" i="35"/>
  <c r="AT19" i="35"/>
  <c r="AR19" i="35"/>
  <c r="AP19" i="35"/>
  <c r="AN19" i="35"/>
  <c r="AL19" i="35"/>
  <c r="AJ19" i="35"/>
  <c r="Z19" i="35"/>
  <c r="X19" i="35"/>
  <c r="V19" i="35"/>
  <c r="T19" i="35"/>
  <c r="R19" i="35"/>
  <c r="P19" i="35"/>
  <c r="N19" i="35"/>
  <c r="L19" i="35"/>
  <c r="J19" i="35"/>
  <c r="H19" i="35"/>
  <c r="F19" i="35"/>
  <c r="D19" i="35"/>
  <c r="AV18" i="35"/>
  <c r="AT18" i="35"/>
  <c r="AR18" i="35"/>
  <c r="AP18" i="35"/>
  <c r="AN18" i="35"/>
  <c r="AL18" i="35"/>
  <c r="AJ18" i="35"/>
  <c r="Z18" i="35"/>
  <c r="X18" i="35"/>
  <c r="V18" i="35"/>
  <c r="T18" i="35"/>
  <c r="R18" i="35"/>
  <c r="P18" i="35"/>
  <c r="N18" i="35"/>
  <c r="L18" i="35"/>
  <c r="J18" i="35"/>
  <c r="H18" i="35"/>
  <c r="F18" i="35"/>
  <c r="D18" i="35"/>
  <c r="AV17" i="35"/>
  <c r="AT17" i="35"/>
  <c r="AR17" i="35"/>
  <c r="AP17" i="35"/>
  <c r="AN17" i="35"/>
  <c r="AL17" i="35"/>
  <c r="AJ17" i="35"/>
  <c r="Z17" i="35"/>
  <c r="X17" i="35"/>
  <c r="V17" i="35"/>
  <c r="T17" i="35"/>
  <c r="P17" i="35"/>
  <c r="N17" i="35"/>
  <c r="H17" i="35"/>
  <c r="F17" i="35"/>
  <c r="D17" i="35"/>
  <c r="AV16" i="35"/>
  <c r="AT16" i="35"/>
  <c r="AR16" i="35"/>
  <c r="AP16" i="35"/>
  <c r="AN16" i="35"/>
  <c r="AL16" i="35"/>
  <c r="AJ16" i="35"/>
  <c r="Z16" i="35"/>
  <c r="X16" i="35"/>
  <c r="V16" i="35"/>
  <c r="T16" i="35"/>
  <c r="R16" i="35"/>
  <c r="P16" i="35"/>
  <c r="N16" i="35"/>
  <c r="L16" i="35"/>
  <c r="J16" i="35"/>
  <c r="H16" i="35"/>
  <c r="F16" i="35"/>
  <c r="D16" i="35"/>
  <c r="AV15" i="35"/>
  <c r="AT15" i="35"/>
  <c r="AR15" i="35"/>
  <c r="AP15" i="35"/>
  <c r="AN15" i="35"/>
  <c r="AL15" i="35"/>
  <c r="AJ15" i="35"/>
  <c r="Z15" i="35"/>
  <c r="X15" i="35"/>
  <c r="V15" i="35"/>
  <c r="T15" i="35"/>
  <c r="R15" i="35"/>
  <c r="P15" i="35"/>
  <c r="N15" i="35"/>
  <c r="L15" i="35"/>
  <c r="J15" i="35"/>
  <c r="H15" i="35"/>
  <c r="F15" i="35"/>
  <c r="D15" i="35"/>
  <c r="AV14" i="35"/>
  <c r="AT14" i="35"/>
  <c r="AR14" i="35"/>
  <c r="AP14" i="35"/>
  <c r="AN14" i="35"/>
  <c r="AL14" i="35"/>
  <c r="AJ14" i="35"/>
  <c r="Z14" i="35"/>
  <c r="X14" i="35"/>
  <c r="V14" i="35"/>
  <c r="T14" i="35"/>
  <c r="R14" i="35"/>
  <c r="P14" i="35"/>
  <c r="N14" i="35"/>
  <c r="L14" i="35"/>
  <c r="H14" i="35"/>
  <c r="F14" i="35"/>
  <c r="D14" i="35"/>
  <c r="AV13" i="35"/>
  <c r="AT13" i="35"/>
  <c r="AR13" i="35"/>
  <c r="AP13" i="35"/>
  <c r="AN13" i="35"/>
  <c r="AL13" i="35"/>
  <c r="AJ13" i="35"/>
  <c r="Z13" i="35"/>
  <c r="X13" i="35"/>
  <c r="V13" i="35"/>
  <c r="T13" i="35"/>
  <c r="R13" i="35"/>
  <c r="P13" i="35"/>
  <c r="N13" i="35"/>
  <c r="L13" i="35"/>
  <c r="J13" i="35"/>
  <c r="H13" i="35"/>
  <c r="F13" i="35"/>
  <c r="D13" i="35"/>
  <c r="AV12" i="35"/>
  <c r="AT12" i="35"/>
  <c r="AR12" i="35"/>
  <c r="AP12" i="35"/>
  <c r="AN12" i="35"/>
  <c r="AL12" i="35"/>
  <c r="AJ12" i="35"/>
  <c r="Z12" i="35"/>
  <c r="X12" i="35"/>
  <c r="V12" i="35"/>
  <c r="T12" i="35"/>
  <c r="R12" i="35"/>
  <c r="P12" i="35"/>
  <c r="N12" i="35"/>
  <c r="L12" i="35"/>
  <c r="J12" i="35"/>
  <c r="H12" i="35"/>
  <c r="F12" i="35"/>
  <c r="D12" i="35"/>
  <c r="AV11" i="35"/>
  <c r="AT11" i="35"/>
  <c r="AR11" i="35"/>
  <c r="AP11" i="35"/>
  <c r="AN11" i="35"/>
  <c r="AL11" i="35"/>
  <c r="AJ11" i="35"/>
  <c r="Z11" i="35"/>
  <c r="X11" i="35"/>
  <c r="V11" i="35"/>
  <c r="T11" i="35"/>
  <c r="R11" i="35"/>
  <c r="P11" i="35"/>
  <c r="N11" i="35"/>
  <c r="L11" i="35"/>
  <c r="J11" i="35"/>
  <c r="H11" i="35"/>
  <c r="F11" i="35"/>
  <c r="D11" i="35"/>
  <c r="AV10" i="35"/>
  <c r="AT10" i="35"/>
  <c r="AR10" i="35"/>
  <c r="AP10" i="35"/>
  <c r="AN10" i="35"/>
  <c r="AL10" i="35"/>
  <c r="AJ10" i="35"/>
  <c r="Z10" i="35"/>
  <c r="X10" i="35"/>
  <c r="V10" i="35"/>
  <c r="T10" i="35"/>
  <c r="R10" i="35"/>
  <c r="P10" i="35"/>
  <c r="N10" i="35"/>
  <c r="L10" i="35"/>
  <c r="J10" i="35"/>
  <c r="H10" i="35"/>
  <c r="F10" i="35"/>
  <c r="D10" i="35"/>
  <c r="AV9" i="35"/>
  <c r="AT9" i="35"/>
  <c r="AR9" i="35"/>
  <c r="AP9" i="35"/>
  <c r="AN9" i="35"/>
  <c r="AL9" i="35"/>
  <c r="AJ9" i="35"/>
  <c r="Z9" i="35"/>
  <c r="X9" i="35"/>
  <c r="V9" i="35"/>
  <c r="T9" i="35"/>
  <c r="R9" i="35"/>
  <c r="P9" i="35"/>
  <c r="N9" i="35"/>
  <c r="L9" i="35"/>
  <c r="J9" i="35"/>
  <c r="H9" i="35"/>
  <c r="F9" i="35"/>
  <c r="D9" i="35"/>
  <c r="AV8" i="35"/>
  <c r="AT8" i="35"/>
  <c r="AR8" i="35"/>
  <c r="AP8" i="35"/>
  <c r="AN8" i="35"/>
  <c r="AL8" i="35"/>
  <c r="AJ8" i="35"/>
  <c r="Z8" i="35"/>
  <c r="X8" i="35"/>
  <c r="V8" i="35"/>
  <c r="T8" i="35"/>
  <c r="P8" i="35"/>
  <c r="N8" i="35"/>
  <c r="L8" i="35"/>
  <c r="J8" i="35"/>
  <c r="H8" i="35"/>
  <c r="F8" i="35"/>
  <c r="D8" i="35"/>
  <c r="AV7" i="35"/>
  <c r="AT7" i="35"/>
  <c r="AR7" i="35"/>
  <c r="AP7" i="35"/>
  <c r="AN7" i="35"/>
  <c r="AL7" i="35"/>
  <c r="AJ7" i="35"/>
  <c r="Z7" i="35"/>
  <c r="X7" i="35"/>
  <c r="V7" i="35"/>
  <c r="T7" i="35"/>
  <c r="R7" i="35"/>
  <c r="P7" i="35"/>
  <c r="N7" i="35"/>
  <c r="L7" i="35"/>
  <c r="J7" i="35"/>
  <c r="H7" i="35"/>
  <c r="F7" i="35"/>
  <c r="D7" i="35"/>
  <c r="AV6" i="35"/>
  <c r="AT6" i="35"/>
  <c r="AR6" i="35"/>
  <c r="AP6" i="35"/>
  <c r="AN6" i="35"/>
  <c r="AL6" i="35"/>
  <c r="AJ6" i="35"/>
  <c r="Z6" i="35"/>
  <c r="X6" i="35"/>
  <c r="V6" i="35"/>
  <c r="T6" i="35"/>
  <c r="P6" i="35"/>
  <c r="N6" i="35"/>
  <c r="L6" i="35"/>
  <c r="J6" i="35"/>
  <c r="H6" i="35"/>
  <c r="F6" i="35"/>
  <c r="D6" i="35"/>
  <c r="AV5" i="35"/>
  <c r="AT5" i="35"/>
  <c r="AR5" i="35"/>
  <c r="AP5" i="35"/>
  <c r="AN5" i="35"/>
  <c r="AL5" i="35"/>
  <c r="AJ5" i="35"/>
  <c r="Z5" i="35"/>
  <c r="X5" i="35"/>
  <c r="V5" i="35"/>
  <c r="T5" i="35"/>
  <c r="R5" i="35"/>
  <c r="P5" i="35"/>
  <c r="N5" i="35"/>
  <c r="L5" i="35"/>
  <c r="J5" i="35"/>
  <c r="H5" i="35"/>
  <c r="F5" i="35"/>
  <c r="D5" i="35"/>
  <c r="AV4" i="35"/>
  <c r="AT4" i="35"/>
  <c r="AR4" i="35"/>
  <c r="AP4" i="35"/>
  <c r="AN4" i="35"/>
  <c r="AL4" i="35"/>
  <c r="AJ4" i="35"/>
  <c r="Z4" i="35"/>
  <c r="X4" i="35"/>
  <c r="V4" i="35"/>
  <c r="T4" i="35"/>
  <c r="R4" i="35"/>
  <c r="P4" i="35"/>
  <c r="N4" i="35"/>
  <c r="L4" i="35"/>
  <c r="J4" i="35"/>
  <c r="H4" i="35"/>
  <c r="F4" i="35"/>
  <c r="D4" i="35"/>
  <c r="AV3" i="35"/>
  <c r="AV35" i="35" s="1"/>
  <c r="AT3" i="35"/>
  <c r="AR3" i="35"/>
  <c r="AR35" i="35" s="1"/>
  <c r="AP3" i="35"/>
  <c r="AP35" i="35" s="1"/>
  <c r="AN3" i="35"/>
  <c r="AN35" i="35" s="1"/>
  <c r="AL3" i="35"/>
  <c r="AJ3" i="35"/>
  <c r="Z3" i="35"/>
  <c r="X3" i="35"/>
  <c r="X35" i="35" s="1"/>
  <c r="V3" i="35"/>
  <c r="V35" i="35" s="1"/>
  <c r="T3" i="35"/>
  <c r="T35" i="35" s="1"/>
  <c r="R3" i="35"/>
  <c r="P3" i="35"/>
  <c r="P35" i="35" s="1"/>
  <c r="N3" i="35"/>
  <c r="N35" i="35" s="1"/>
  <c r="L3" i="35"/>
  <c r="J3" i="35"/>
  <c r="H3" i="35"/>
  <c r="F3" i="35"/>
  <c r="D3" i="35"/>
  <c r="AF35" i="36" l="1"/>
  <c r="AF37" i="36" s="1"/>
  <c r="AL35" i="35"/>
  <c r="L35" i="35"/>
  <c r="AJ35" i="35"/>
  <c r="R35" i="35"/>
  <c r="J35" i="35"/>
  <c r="AF24" i="35"/>
  <c r="AF23" i="35"/>
  <c r="H35" i="35"/>
  <c r="AF5" i="35"/>
  <c r="AF10" i="35"/>
  <c r="AF14" i="35"/>
  <c r="AF18" i="35"/>
  <c r="AF22" i="35"/>
  <c r="AF4" i="35"/>
  <c r="AF9" i="35"/>
  <c r="AF13" i="35"/>
  <c r="AF17" i="35"/>
  <c r="AF21" i="35"/>
  <c r="F35" i="35"/>
  <c r="D35" i="35"/>
  <c r="AF7" i="35"/>
  <c r="AF8" i="35"/>
  <c r="AF12" i="35"/>
  <c r="AF16" i="35"/>
  <c r="AG35" i="35"/>
  <c r="AF6" i="35"/>
  <c r="AF11" i="35"/>
  <c r="AF15" i="35"/>
  <c r="AF19" i="35"/>
  <c r="AF3" i="35"/>
  <c r="AF20" i="35"/>
  <c r="AN34" i="34"/>
  <c r="AN33" i="34"/>
  <c r="AN32" i="34"/>
  <c r="AN31" i="34"/>
  <c r="AN30" i="34"/>
  <c r="AN29" i="34"/>
  <c r="AN28" i="34"/>
  <c r="AN27" i="34"/>
  <c r="AN26" i="34"/>
  <c r="AN25" i="34"/>
  <c r="AN24" i="34"/>
  <c r="AN23" i="34"/>
  <c r="AN22" i="34"/>
  <c r="AN21" i="34"/>
  <c r="AN20" i="34"/>
  <c r="AN19" i="34"/>
  <c r="AN18" i="34"/>
  <c r="AN17" i="34"/>
  <c r="AN16" i="34"/>
  <c r="AN15" i="34"/>
  <c r="AN14" i="34"/>
  <c r="AN13" i="34"/>
  <c r="AN12" i="34"/>
  <c r="AN11" i="34"/>
  <c r="AN10" i="34"/>
  <c r="AN9" i="34"/>
  <c r="AN8" i="34"/>
  <c r="AN7" i="34"/>
  <c r="AN6" i="34"/>
  <c r="AN5" i="34"/>
  <c r="AN4" i="34"/>
  <c r="AN3" i="34"/>
  <c r="AM35" i="34"/>
  <c r="AF35" i="35" l="1"/>
  <c r="AF37" i="35" s="1"/>
  <c r="AN35" i="34"/>
  <c r="R14" i="34" l="1"/>
  <c r="R13" i="34"/>
  <c r="R12" i="34"/>
  <c r="R11" i="34"/>
  <c r="R10" i="34"/>
  <c r="R9" i="34"/>
  <c r="R7" i="34"/>
  <c r="R6" i="34"/>
  <c r="R5" i="34"/>
  <c r="R4" i="34"/>
  <c r="L13" i="34"/>
  <c r="L12" i="34"/>
  <c r="L11" i="34"/>
  <c r="L10" i="34"/>
  <c r="L9" i="34"/>
  <c r="L8" i="34"/>
  <c r="L7" i="34"/>
  <c r="L6" i="34"/>
  <c r="L5" i="34"/>
  <c r="L4" i="34"/>
  <c r="J7" i="34"/>
  <c r="J6" i="34"/>
  <c r="J5" i="34"/>
  <c r="J4" i="34"/>
  <c r="AU35" i="34"/>
  <c r="AS35" i="34"/>
  <c r="AQ35" i="34"/>
  <c r="AO35" i="34"/>
  <c r="AK35" i="34"/>
  <c r="AI35" i="34"/>
  <c r="AE35" i="34"/>
  <c r="AD35" i="34"/>
  <c r="AC35" i="34"/>
  <c r="AB35" i="34"/>
  <c r="AA35" i="34"/>
  <c r="Y35" i="34"/>
  <c r="W35" i="34"/>
  <c r="U35" i="34"/>
  <c r="S35" i="34"/>
  <c r="Q35" i="34"/>
  <c r="O35" i="34"/>
  <c r="M35" i="34"/>
  <c r="K35" i="34"/>
  <c r="I35" i="34"/>
  <c r="G35" i="34"/>
  <c r="E35" i="34"/>
  <c r="C35" i="34"/>
  <c r="AV34" i="34"/>
  <c r="AT34" i="34"/>
  <c r="AR34" i="34"/>
  <c r="AP34" i="34"/>
  <c r="AL34" i="34"/>
  <c r="AJ34" i="34"/>
  <c r="Z34" i="34"/>
  <c r="X34" i="34"/>
  <c r="V34" i="34"/>
  <c r="T34" i="34"/>
  <c r="R34" i="34"/>
  <c r="P34" i="34"/>
  <c r="N34" i="34"/>
  <c r="L34" i="34"/>
  <c r="J34" i="34"/>
  <c r="H34" i="34"/>
  <c r="F34" i="34"/>
  <c r="D34" i="34"/>
  <c r="AV33" i="34"/>
  <c r="AT33" i="34"/>
  <c r="AR33" i="34"/>
  <c r="AP33" i="34"/>
  <c r="AL33" i="34"/>
  <c r="AJ33" i="34"/>
  <c r="Z33" i="34"/>
  <c r="X33" i="34"/>
  <c r="V33" i="34"/>
  <c r="T33" i="34"/>
  <c r="R33" i="34"/>
  <c r="P33" i="34"/>
  <c r="N33" i="34"/>
  <c r="L33" i="34"/>
  <c r="J33" i="34"/>
  <c r="H33" i="34"/>
  <c r="F33" i="34"/>
  <c r="D33" i="34"/>
  <c r="AV32" i="34"/>
  <c r="AT32" i="34"/>
  <c r="AR32" i="34"/>
  <c r="AP32" i="34"/>
  <c r="AL32" i="34"/>
  <c r="AJ32" i="34"/>
  <c r="Z32" i="34"/>
  <c r="X32" i="34"/>
  <c r="V32" i="34"/>
  <c r="T32" i="34"/>
  <c r="R32" i="34"/>
  <c r="P32" i="34"/>
  <c r="N32" i="34"/>
  <c r="L32" i="34"/>
  <c r="J32" i="34"/>
  <c r="H32" i="34"/>
  <c r="F32" i="34"/>
  <c r="D32" i="34"/>
  <c r="AV31" i="34"/>
  <c r="AT31" i="34"/>
  <c r="AR31" i="34"/>
  <c r="AP31" i="34"/>
  <c r="AL31" i="34"/>
  <c r="AJ31" i="34"/>
  <c r="Z31" i="34"/>
  <c r="X31" i="34"/>
  <c r="V31" i="34"/>
  <c r="T31" i="34"/>
  <c r="R31" i="34"/>
  <c r="P31" i="34"/>
  <c r="N31" i="34"/>
  <c r="L31" i="34"/>
  <c r="J31" i="34"/>
  <c r="H31" i="34"/>
  <c r="F31" i="34"/>
  <c r="D31" i="34"/>
  <c r="AV30" i="34"/>
  <c r="AT30" i="34"/>
  <c r="AR30" i="34"/>
  <c r="AP30" i="34"/>
  <c r="AL30" i="34"/>
  <c r="AJ30" i="34"/>
  <c r="Z30" i="34"/>
  <c r="X30" i="34"/>
  <c r="V30" i="34"/>
  <c r="T30" i="34"/>
  <c r="R30" i="34"/>
  <c r="P30" i="34"/>
  <c r="N30" i="34"/>
  <c r="L30" i="34"/>
  <c r="J30" i="34"/>
  <c r="H30" i="34"/>
  <c r="F30" i="34"/>
  <c r="D30" i="34"/>
  <c r="AV29" i="34"/>
  <c r="AT29" i="34"/>
  <c r="AR29" i="34"/>
  <c r="AP29" i="34"/>
  <c r="AL29" i="34"/>
  <c r="AJ29" i="34"/>
  <c r="Z29" i="34"/>
  <c r="X29" i="34"/>
  <c r="V29" i="34"/>
  <c r="T29" i="34"/>
  <c r="R29" i="34"/>
  <c r="P29" i="34"/>
  <c r="N29" i="34"/>
  <c r="L29" i="34"/>
  <c r="J29" i="34"/>
  <c r="H29" i="34"/>
  <c r="F29" i="34"/>
  <c r="D29" i="34"/>
  <c r="AV28" i="34"/>
  <c r="AT28" i="34"/>
  <c r="AR28" i="34"/>
  <c r="AP28" i="34"/>
  <c r="AL28" i="34"/>
  <c r="AJ28" i="34"/>
  <c r="Z28" i="34"/>
  <c r="X28" i="34"/>
  <c r="V28" i="34"/>
  <c r="T28" i="34"/>
  <c r="R28" i="34"/>
  <c r="P28" i="34"/>
  <c r="N28" i="34"/>
  <c r="L28" i="34"/>
  <c r="J28" i="34"/>
  <c r="H28" i="34"/>
  <c r="F28" i="34"/>
  <c r="D28" i="34"/>
  <c r="AV27" i="34"/>
  <c r="AT27" i="34"/>
  <c r="AR27" i="34"/>
  <c r="AP27" i="34"/>
  <c r="AL27" i="34"/>
  <c r="AJ27" i="34"/>
  <c r="Z27" i="34"/>
  <c r="X27" i="34"/>
  <c r="V27" i="34"/>
  <c r="T27" i="34"/>
  <c r="R27" i="34"/>
  <c r="P27" i="34"/>
  <c r="N27" i="34"/>
  <c r="L27" i="34"/>
  <c r="J27" i="34"/>
  <c r="H27" i="34"/>
  <c r="F27" i="34"/>
  <c r="D27" i="34"/>
  <c r="AV26" i="34"/>
  <c r="AT26" i="34"/>
  <c r="AR26" i="34"/>
  <c r="AP26" i="34"/>
  <c r="AL26" i="34"/>
  <c r="AJ26" i="34"/>
  <c r="Z26" i="34"/>
  <c r="X26" i="34"/>
  <c r="V26" i="34"/>
  <c r="T26" i="34"/>
  <c r="R26" i="34"/>
  <c r="P26" i="34"/>
  <c r="N26" i="34"/>
  <c r="L26" i="34"/>
  <c r="J26" i="34"/>
  <c r="H26" i="34"/>
  <c r="F26" i="34"/>
  <c r="D26" i="34"/>
  <c r="AV25" i="34"/>
  <c r="AT25" i="34"/>
  <c r="AR25" i="34"/>
  <c r="AP25" i="34"/>
  <c r="AL25" i="34"/>
  <c r="AJ25" i="34"/>
  <c r="Z25" i="34"/>
  <c r="X25" i="34"/>
  <c r="V25" i="34"/>
  <c r="T25" i="34"/>
  <c r="R25" i="34"/>
  <c r="P25" i="34"/>
  <c r="N25" i="34"/>
  <c r="L25" i="34"/>
  <c r="J25" i="34"/>
  <c r="H25" i="34"/>
  <c r="F25" i="34"/>
  <c r="D25" i="34"/>
  <c r="AV24" i="34"/>
  <c r="AT24" i="34"/>
  <c r="AR24" i="34"/>
  <c r="AP24" i="34"/>
  <c r="AL24" i="34"/>
  <c r="AJ24" i="34"/>
  <c r="Z24" i="34"/>
  <c r="X24" i="34"/>
  <c r="V24" i="34"/>
  <c r="T24" i="34"/>
  <c r="R24" i="34"/>
  <c r="P24" i="34"/>
  <c r="N24" i="34"/>
  <c r="L24" i="34"/>
  <c r="J24" i="34"/>
  <c r="H24" i="34"/>
  <c r="F24" i="34"/>
  <c r="D24" i="34"/>
  <c r="AV23" i="34"/>
  <c r="AT23" i="34"/>
  <c r="AR23" i="34"/>
  <c r="AP23" i="34"/>
  <c r="AL23" i="34"/>
  <c r="AJ23" i="34"/>
  <c r="Z23" i="34"/>
  <c r="X23" i="34"/>
  <c r="V23" i="34"/>
  <c r="T23" i="34"/>
  <c r="R23" i="34"/>
  <c r="P23" i="34"/>
  <c r="N23" i="34"/>
  <c r="L23" i="34"/>
  <c r="J23" i="34"/>
  <c r="H23" i="34"/>
  <c r="F23" i="34"/>
  <c r="D23" i="34"/>
  <c r="AV22" i="34"/>
  <c r="AT22" i="34"/>
  <c r="AR22" i="34"/>
  <c r="AP22" i="34"/>
  <c r="AL22" i="34"/>
  <c r="AJ22" i="34"/>
  <c r="Z22" i="34"/>
  <c r="X22" i="34"/>
  <c r="V22" i="34"/>
  <c r="T22" i="34"/>
  <c r="R22" i="34"/>
  <c r="P22" i="34"/>
  <c r="N22" i="34"/>
  <c r="L22" i="34"/>
  <c r="J22" i="34"/>
  <c r="H22" i="34"/>
  <c r="F22" i="34"/>
  <c r="D22" i="34"/>
  <c r="AV21" i="34"/>
  <c r="AT21" i="34"/>
  <c r="AR21" i="34"/>
  <c r="AP21" i="34"/>
  <c r="AL21" i="34"/>
  <c r="AJ21" i="34"/>
  <c r="Z21" i="34"/>
  <c r="X21" i="34"/>
  <c r="V21" i="34"/>
  <c r="T21" i="34"/>
  <c r="R21" i="34"/>
  <c r="P21" i="34"/>
  <c r="N21" i="34"/>
  <c r="L21" i="34"/>
  <c r="J21" i="34"/>
  <c r="H21" i="34"/>
  <c r="F21" i="34"/>
  <c r="D21" i="34"/>
  <c r="AV20" i="34"/>
  <c r="AT20" i="34"/>
  <c r="AR20" i="34"/>
  <c r="AP20" i="34"/>
  <c r="AL20" i="34"/>
  <c r="AJ20" i="34"/>
  <c r="Z20" i="34"/>
  <c r="X20" i="34"/>
  <c r="V20" i="34"/>
  <c r="T20" i="34"/>
  <c r="R20" i="34"/>
  <c r="P20" i="34"/>
  <c r="N20" i="34"/>
  <c r="L20" i="34"/>
  <c r="J20" i="34"/>
  <c r="H20" i="34"/>
  <c r="F20" i="34"/>
  <c r="AV19" i="34"/>
  <c r="AT19" i="34"/>
  <c r="AR19" i="34"/>
  <c r="AP19" i="34"/>
  <c r="AL19" i="34"/>
  <c r="AJ19" i="34"/>
  <c r="Z19" i="34"/>
  <c r="X19" i="34"/>
  <c r="V19" i="34"/>
  <c r="T19" i="34"/>
  <c r="R19" i="34"/>
  <c r="P19" i="34"/>
  <c r="N19" i="34"/>
  <c r="L19" i="34"/>
  <c r="J19" i="34"/>
  <c r="H19" i="34"/>
  <c r="F19" i="34"/>
  <c r="D19" i="34"/>
  <c r="AV18" i="34"/>
  <c r="AT18" i="34"/>
  <c r="AR18" i="34"/>
  <c r="AP18" i="34"/>
  <c r="AL18" i="34"/>
  <c r="AJ18" i="34"/>
  <c r="Z18" i="34"/>
  <c r="X18" i="34"/>
  <c r="V18" i="34"/>
  <c r="T18" i="34"/>
  <c r="R18" i="34"/>
  <c r="P18" i="34"/>
  <c r="N18" i="34"/>
  <c r="L18" i="34"/>
  <c r="J18" i="34"/>
  <c r="H18" i="34"/>
  <c r="F18" i="34"/>
  <c r="D18" i="34"/>
  <c r="AV17" i="34"/>
  <c r="AT17" i="34"/>
  <c r="AR17" i="34"/>
  <c r="AP17" i="34"/>
  <c r="AL17" i="34"/>
  <c r="AJ17" i="34"/>
  <c r="Z17" i="34"/>
  <c r="X17" i="34"/>
  <c r="V17" i="34"/>
  <c r="T17" i="34"/>
  <c r="R17" i="34"/>
  <c r="P17" i="34"/>
  <c r="N17" i="34"/>
  <c r="L17" i="34"/>
  <c r="J17" i="34"/>
  <c r="H17" i="34"/>
  <c r="F17" i="34"/>
  <c r="D17" i="34"/>
  <c r="AV16" i="34"/>
  <c r="AT16" i="34"/>
  <c r="AR16" i="34"/>
  <c r="AP16" i="34"/>
  <c r="AL16" i="34"/>
  <c r="AJ16" i="34"/>
  <c r="Z16" i="34"/>
  <c r="X16" i="34"/>
  <c r="V16" i="34"/>
  <c r="T16" i="34"/>
  <c r="R16" i="34"/>
  <c r="P16" i="34"/>
  <c r="N16" i="34"/>
  <c r="L16" i="34"/>
  <c r="J16" i="34"/>
  <c r="H16" i="34"/>
  <c r="F16" i="34"/>
  <c r="D16" i="34"/>
  <c r="AV15" i="34"/>
  <c r="AT15" i="34"/>
  <c r="AR15" i="34"/>
  <c r="AP15" i="34"/>
  <c r="AL15" i="34"/>
  <c r="AJ15" i="34"/>
  <c r="Z15" i="34"/>
  <c r="X15" i="34"/>
  <c r="V15" i="34"/>
  <c r="T15" i="34"/>
  <c r="R15" i="34"/>
  <c r="P15" i="34"/>
  <c r="N15" i="34"/>
  <c r="L15" i="34"/>
  <c r="J15" i="34"/>
  <c r="H15" i="34"/>
  <c r="F15" i="34"/>
  <c r="D15" i="34"/>
  <c r="AV14" i="34"/>
  <c r="AT14" i="34"/>
  <c r="AR14" i="34"/>
  <c r="AP14" i="34"/>
  <c r="AL14" i="34"/>
  <c r="AJ14" i="34"/>
  <c r="Z14" i="34"/>
  <c r="X14" i="34"/>
  <c r="V14" i="34"/>
  <c r="T14" i="34"/>
  <c r="P14" i="34"/>
  <c r="N14" i="34"/>
  <c r="L14" i="34"/>
  <c r="J14" i="34"/>
  <c r="H14" i="34"/>
  <c r="F14" i="34"/>
  <c r="D14" i="34"/>
  <c r="AV13" i="34"/>
  <c r="AT13" i="34"/>
  <c r="AR13" i="34"/>
  <c r="AP13" i="34"/>
  <c r="AL13" i="34"/>
  <c r="AJ13" i="34"/>
  <c r="Z13" i="34"/>
  <c r="X13" i="34"/>
  <c r="V13" i="34"/>
  <c r="T13" i="34"/>
  <c r="P13" i="34"/>
  <c r="N13" i="34"/>
  <c r="J13" i="34"/>
  <c r="H13" i="34"/>
  <c r="F13" i="34"/>
  <c r="D13" i="34"/>
  <c r="AV12" i="34"/>
  <c r="AT12" i="34"/>
  <c r="AR12" i="34"/>
  <c r="AP12" i="34"/>
  <c r="AL12" i="34"/>
  <c r="AJ12" i="34"/>
  <c r="Z12" i="34"/>
  <c r="X12" i="34"/>
  <c r="V12" i="34"/>
  <c r="T12" i="34"/>
  <c r="P12" i="34"/>
  <c r="N12" i="34"/>
  <c r="J12" i="34"/>
  <c r="H12" i="34"/>
  <c r="F12" i="34"/>
  <c r="D12" i="34"/>
  <c r="AV11" i="34"/>
  <c r="AT11" i="34"/>
  <c r="AR11" i="34"/>
  <c r="AP11" i="34"/>
  <c r="AL11" i="34"/>
  <c r="AJ11" i="34"/>
  <c r="Z11" i="34"/>
  <c r="X11" i="34"/>
  <c r="V11" i="34"/>
  <c r="T11" i="34"/>
  <c r="P11" i="34"/>
  <c r="N11" i="34"/>
  <c r="J11" i="34"/>
  <c r="H11" i="34"/>
  <c r="F11" i="34"/>
  <c r="D11" i="34"/>
  <c r="AV10" i="34"/>
  <c r="AT10" i="34"/>
  <c r="AR10" i="34"/>
  <c r="AP10" i="34"/>
  <c r="AL10" i="34"/>
  <c r="AJ10" i="34"/>
  <c r="Z10" i="34"/>
  <c r="X10" i="34"/>
  <c r="V10" i="34"/>
  <c r="T10" i="34"/>
  <c r="P10" i="34"/>
  <c r="N10" i="34"/>
  <c r="J10" i="34"/>
  <c r="H10" i="34"/>
  <c r="F10" i="34"/>
  <c r="D10" i="34"/>
  <c r="AV9" i="34"/>
  <c r="AT9" i="34"/>
  <c r="AR9" i="34"/>
  <c r="AP9" i="34"/>
  <c r="AL9" i="34"/>
  <c r="AJ9" i="34"/>
  <c r="Z9" i="34"/>
  <c r="X9" i="34"/>
  <c r="V9" i="34"/>
  <c r="T9" i="34"/>
  <c r="P9" i="34"/>
  <c r="N9" i="34"/>
  <c r="J9" i="34"/>
  <c r="H9" i="34"/>
  <c r="F9" i="34"/>
  <c r="D9" i="34"/>
  <c r="AV8" i="34"/>
  <c r="AT8" i="34"/>
  <c r="AR8" i="34"/>
  <c r="AP8" i="34"/>
  <c r="AL8" i="34"/>
  <c r="AJ8" i="34"/>
  <c r="Z8" i="34"/>
  <c r="AF8" i="34" s="1"/>
  <c r="X8" i="34"/>
  <c r="V8" i="34"/>
  <c r="T8" i="34"/>
  <c r="P8" i="34"/>
  <c r="N8" i="34"/>
  <c r="J8" i="34"/>
  <c r="H8" i="34"/>
  <c r="F8" i="34"/>
  <c r="D8" i="34"/>
  <c r="AV7" i="34"/>
  <c r="AT7" i="34"/>
  <c r="AR7" i="34"/>
  <c r="AP7" i="34"/>
  <c r="AL7" i="34"/>
  <c r="AJ7" i="34"/>
  <c r="Z7" i="34"/>
  <c r="X7" i="34"/>
  <c r="V7" i="34"/>
  <c r="T7" i="34"/>
  <c r="P7" i="34"/>
  <c r="N7" i="34"/>
  <c r="H7" i="34"/>
  <c r="F7" i="34"/>
  <c r="D7" i="34"/>
  <c r="AV6" i="34"/>
  <c r="AT6" i="34"/>
  <c r="AR6" i="34"/>
  <c r="AP6" i="34"/>
  <c r="AL6" i="34"/>
  <c r="AJ6" i="34"/>
  <c r="Z6" i="34"/>
  <c r="X6" i="34"/>
  <c r="X35" i="34" s="1"/>
  <c r="V6" i="34"/>
  <c r="T6" i="34"/>
  <c r="P6" i="34"/>
  <c r="P35" i="34" s="1"/>
  <c r="N6" i="34"/>
  <c r="H6" i="34"/>
  <c r="F6" i="34"/>
  <c r="D6" i="34"/>
  <c r="AV5" i="34"/>
  <c r="AT5" i="34"/>
  <c r="AR5" i="34"/>
  <c r="AP5" i="34"/>
  <c r="AL5" i="34"/>
  <c r="AJ5" i="34"/>
  <c r="Z5" i="34"/>
  <c r="X5" i="34"/>
  <c r="V5" i="34"/>
  <c r="T5" i="34"/>
  <c r="P5" i="34"/>
  <c r="N5" i="34"/>
  <c r="H5" i="34"/>
  <c r="H35" i="34" s="1"/>
  <c r="F5" i="34"/>
  <c r="D5" i="34"/>
  <c r="AV4" i="34"/>
  <c r="AV35" i="34" s="1"/>
  <c r="AT4" i="34"/>
  <c r="AR4" i="34"/>
  <c r="AP4" i="34"/>
  <c r="AL4" i="34"/>
  <c r="AL35" i="34" s="1"/>
  <c r="AJ4" i="34"/>
  <c r="Z4" i="34"/>
  <c r="X4" i="34"/>
  <c r="V4" i="34"/>
  <c r="T4" i="34"/>
  <c r="P4" i="34"/>
  <c r="N4" i="34"/>
  <c r="H4" i="34"/>
  <c r="F4" i="34"/>
  <c r="D4" i="34"/>
  <c r="AV3" i="34"/>
  <c r="AT3" i="34"/>
  <c r="AT35" i="34" s="1"/>
  <c r="AR3" i="34"/>
  <c r="AR35" i="34" s="1"/>
  <c r="AP3" i="34"/>
  <c r="AP35" i="34" s="1"/>
  <c r="AL3" i="34"/>
  <c r="AJ3" i="34"/>
  <c r="AJ35" i="34" s="1"/>
  <c r="Z3" i="34"/>
  <c r="X3" i="34"/>
  <c r="V3" i="34"/>
  <c r="T3" i="34"/>
  <c r="T35" i="34" s="1"/>
  <c r="R3" i="34"/>
  <c r="P3" i="34"/>
  <c r="N3" i="34"/>
  <c r="N35" i="34" s="1"/>
  <c r="L3" i="34"/>
  <c r="J3" i="34"/>
  <c r="H3" i="34"/>
  <c r="F3" i="34"/>
  <c r="F35" i="34" s="1"/>
  <c r="D3" i="34"/>
  <c r="AF20" i="34" l="1"/>
  <c r="AF28" i="34"/>
  <c r="AF23" i="34"/>
  <c r="AF25" i="34"/>
  <c r="AF27" i="34"/>
  <c r="AF29" i="34"/>
  <c r="AF31" i="34"/>
  <c r="AF33" i="34"/>
  <c r="AF24" i="34"/>
  <c r="AF32" i="34"/>
  <c r="AF22" i="34"/>
  <c r="AF26" i="34"/>
  <c r="AF30" i="34"/>
  <c r="AF34" i="34"/>
  <c r="D35" i="34"/>
  <c r="Z35" i="34"/>
  <c r="V35" i="34"/>
  <c r="R35" i="34"/>
  <c r="L35" i="34"/>
  <c r="AG35" i="34"/>
  <c r="J35" i="34"/>
  <c r="AF5" i="34"/>
  <c r="AF4" i="34"/>
  <c r="AF6" i="34"/>
  <c r="AF9" i="34"/>
  <c r="AF13" i="34"/>
  <c r="AF17" i="34"/>
  <c r="AF7" i="34"/>
  <c r="AF11" i="34"/>
  <c r="AF15" i="34"/>
  <c r="AF19" i="34"/>
  <c r="AF10" i="34"/>
  <c r="AF12" i="34"/>
  <c r="AF14" i="34"/>
  <c r="AF16" i="34"/>
  <c r="AF18" i="34"/>
  <c r="AF21" i="34"/>
  <c r="AF3" i="34"/>
  <c r="X7" i="33"/>
  <c r="AF35" i="34" l="1"/>
  <c r="AF37" i="34" s="1"/>
  <c r="X5" i="33"/>
  <c r="AS35" i="33"/>
  <c r="AQ35" i="33"/>
  <c r="AO35" i="33"/>
  <c r="AM35" i="33"/>
  <c r="AK35" i="33"/>
  <c r="AI35" i="33"/>
  <c r="AE35" i="33"/>
  <c r="AD35" i="33"/>
  <c r="AC35" i="33"/>
  <c r="AB35" i="33"/>
  <c r="AA35" i="33"/>
  <c r="Y35" i="33"/>
  <c r="W35" i="33"/>
  <c r="U35" i="33"/>
  <c r="S35" i="33"/>
  <c r="Q35" i="33"/>
  <c r="O35" i="33"/>
  <c r="M35" i="33"/>
  <c r="K35" i="33"/>
  <c r="I35" i="33"/>
  <c r="G35" i="33"/>
  <c r="E35" i="33"/>
  <c r="C35" i="33"/>
  <c r="AT34" i="33"/>
  <c r="AR34" i="33"/>
  <c r="AP34" i="33"/>
  <c r="AN34" i="33"/>
  <c r="AL34" i="33"/>
  <c r="AJ34" i="33"/>
  <c r="Z34" i="33"/>
  <c r="AF34" i="33" s="1"/>
  <c r="X34" i="33"/>
  <c r="V34" i="33"/>
  <c r="T34" i="33"/>
  <c r="R34" i="33"/>
  <c r="P34" i="33"/>
  <c r="N34" i="33"/>
  <c r="L34" i="33"/>
  <c r="J34" i="33"/>
  <c r="H34" i="33"/>
  <c r="F34" i="33"/>
  <c r="D34" i="33"/>
  <c r="AT33" i="33"/>
  <c r="AR33" i="33"/>
  <c r="AP33" i="33"/>
  <c r="AN33" i="33"/>
  <c r="AL33" i="33"/>
  <c r="AJ33" i="33"/>
  <c r="AF33" i="33"/>
  <c r="Z33" i="33"/>
  <c r="X33" i="33"/>
  <c r="V33" i="33"/>
  <c r="T33" i="33"/>
  <c r="R33" i="33"/>
  <c r="P33" i="33"/>
  <c r="N33" i="33"/>
  <c r="L33" i="33"/>
  <c r="J33" i="33"/>
  <c r="H33" i="33"/>
  <c r="F33" i="33"/>
  <c r="D33" i="33"/>
  <c r="AT32" i="33"/>
  <c r="AR32" i="33"/>
  <c r="AP32" i="33"/>
  <c r="AN32" i="33"/>
  <c r="AL32" i="33"/>
  <c r="AJ32" i="33"/>
  <c r="Z32" i="33"/>
  <c r="AF32" i="33" s="1"/>
  <c r="X32" i="33"/>
  <c r="V32" i="33"/>
  <c r="T32" i="33"/>
  <c r="R32" i="33"/>
  <c r="P32" i="33"/>
  <c r="N32" i="33"/>
  <c r="L32" i="33"/>
  <c r="J32" i="33"/>
  <c r="H32" i="33"/>
  <c r="F32" i="33"/>
  <c r="D32" i="33"/>
  <c r="AT31" i="33"/>
  <c r="AR31" i="33"/>
  <c r="AP31" i="33"/>
  <c r="AN31" i="33"/>
  <c r="AL31" i="33"/>
  <c r="AJ31" i="33"/>
  <c r="Z31" i="33"/>
  <c r="AF31" i="33" s="1"/>
  <c r="X31" i="33"/>
  <c r="V31" i="33"/>
  <c r="T31" i="33"/>
  <c r="R31" i="33"/>
  <c r="P31" i="33"/>
  <c r="N31" i="33"/>
  <c r="L31" i="33"/>
  <c r="J31" i="33"/>
  <c r="H31" i="33"/>
  <c r="F31" i="33"/>
  <c r="D31" i="33"/>
  <c r="AT30" i="33"/>
  <c r="AR30" i="33"/>
  <c r="AP30" i="33"/>
  <c r="AN30" i="33"/>
  <c r="AL30" i="33"/>
  <c r="AJ30" i="33"/>
  <c r="Z30" i="33"/>
  <c r="AF30" i="33" s="1"/>
  <c r="X30" i="33"/>
  <c r="V30" i="33"/>
  <c r="T30" i="33"/>
  <c r="R30" i="33"/>
  <c r="P30" i="33"/>
  <c r="N30" i="33"/>
  <c r="L30" i="33"/>
  <c r="J30" i="33"/>
  <c r="H30" i="33"/>
  <c r="F30" i="33"/>
  <c r="D30" i="33"/>
  <c r="AT29" i="33"/>
  <c r="AR29" i="33"/>
  <c r="AP29" i="33"/>
  <c r="AN29" i="33"/>
  <c r="AL29" i="33"/>
  <c r="AJ29" i="33"/>
  <c r="Z29" i="33"/>
  <c r="X29" i="33"/>
  <c r="V29" i="33"/>
  <c r="T29" i="33"/>
  <c r="AF29" i="33" s="1"/>
  <c r="R29" i="33"/>
  <c r="P29" i="33"/>
  <c r="N29" i="33"/>
  <c r="L29" i="33"/>
  <c r="J29" i="33"/>
  <c r="H29" i="33"/>
  <c r="F29" i="33"/>
  <c r="D29" i="33"/>
  <c r="AT28" i="33"/>
  <c r="AR28" i="33"/>
  <c r="AP28" i="33"/>
  <c r="AN28" i="33"/>
  <c r="AL28" i="33"/>
  <c r="AJ28" i="33"/>
  <c r="Z28" i="33"/>
  <c r="AF28" i="33" s="1"/>
  <c r="X28" i="33"/>
  <c r="V28" i="33"/>
  <c r="T28" i="33"/>
  <c r="R28" i="33"/>
  <c r="P28" i="33"/>
  <c r="N28" i="33"/>
  <c r="L28" i="33"/>
  <c r="J28" i="33"/>
  <c r="H28" i="33"/>
  <c r="F28" i="33"/>
  <c r="D28" i="33"/>
  <c r="AT27" i="33"/>
  <c r="AR27" i="33"/>
  <c r="AP27" i="33"/>
  <c r="AN27" i="33"/>
  <c r="AL27" i="33"/>
  <c r="AJ27" i="33"/>
  <c r="Z27" i="33"/>
  <c r="AF27" i="33" s="1"/>
  <c r="X27" i="33"/>
  <c r="V27" i="33"/>
  <c r="T27" i="33"/>
  <c r="R27" i="33"/>
  <c r="P27" i="33"/>
  <c r="N27" i="33"/>
  <c r="L27" i="33"/>
  <c r="J27" i="33"/>
  <c r="H27" i="33"/>
  <c r="F27" i="33"/>
  <c r="D27" i="33"/>
  <c r="AT26" i="33"/>
  <c r="AR26" i="33"/>
  <c r="AP26" i="33"/>
  <c r="AN26" i="33"/>
  <c r="AL26" i="33"/>
  <c r="AJ26" i="33"/>
  <c r="Z26" i="33"/>
  <c r="AF26" i="33" s="1"/>
  <c r="X26" i="33"/>
  <c r="V26" i="33"/>
  <c r="T26" i="33"/>
  <c r="R26" i="33"/>
  <c r="P26" i="33"/>
  <c r="N26" i="33"/>
  <c r="L26" i="33"/>
  <c r="J26" i="33"/>
  <c r="H26" i="33"/>
  <c r="F26" i="33"/>
  <c r="D26" i="33"/>
  <c r="AT25" i="33"/>
  <c r="AR25" i="33"/>
  <c r="AP25" i="33"/>
  <c r="AN25" i="33"/>
  <c r="AL25" i="33"/>
  <c r="AJ25" i="33"/>
  <c r="Z25" i="33"/>
  <c r="X25" i="33"/>
  <c r="V25" i="33"/>
  <c r="T25" i="33"/>
  <c r="AF25" i="33" s="1"/>
  <c r="R25" i="33"/>
  <c r="P25" i="33"/>
  <c r="N25" i="33"/>
  <c r="L25" i="33"/>
  <c r="J25" i="33"/>
  <c r="H25" i="33"/>
  <c r="F25" i="33"/>
  <c r="D25" i="33"/>
  <c r="AT24" i="33"/>
  <c r="AR24" i="33"/>
  <c r="AP24" i="33"/>
  <c r="AN24" i="33"/>
  <c r="AL24" i="33"/>
  <c r="AJ24" i="33"/>
  <c r="Z24" i="33"/>
  <c r="AF24" i="33" s="1"/>
  <c r="X24" i="33"/>
  <c r="V24" i="33"/>
  <c r="T24" i="33"/>
  <c r="R24" i="33"/>
  <c r="P24" i="33"/>
  <c r="N24" i="33"/>
  <c r="L24" i="33"/>
  <c r="J24" i="33"/>
  <c r="H24" i="33"/>
  <c r="F24" i="33"/>
  <c r="D24" i="33"/>
  <c r="AT23" i="33"/>
  <c r="AR23" i="33"/>
  <c r="AP23" i="33"/>
  <c r="AN23" i="33"/>
  <c r="AL23" i="33"/>
  <c r="AJ23" i="33"/>
  <c r="Z23" i="33"/>
  <c r="AF23" i="33" s="1"/>
  <c r="X23" i="33"/>
  <c r="V23" i="33"/>
  <c r="T23" i="33"/>
  <c r="R23" i="33"/>
  <c r="P23" i="33"/>
  <c r="N23" i="33"/>
  <c r="L23" i="33"/>
  <c r="J23" i="33"/>
  <c r="H23" i="33"/>
  <c r="F23" i="33"/>
  <c r="D23" i="33"/>
  <c r="AT22" i="33"/>
  <c r="AR22" i="33"/>
  <c r="AP22" i="33"/>
  <c r="AN22" i="33"/>
  <c r="AL22" i="33"/>
  <c r="AJ22" i="33"/>
  <c r="Z22" i="33"/>
  <c r="AF22" i="33" s="1"/>
  <c r="X22" i="33"/>
  <c r="V22" i="33"/>
  <c r="T22" i="33"/>
  <c r="R22" i="33"/>
  <c r="P22" i="33"/>
  <c r="N22" i="33"/>
  <c r="L22" i="33"/>
  <c r="J22" i="33"/>
  <c r="H22" i="33"/>
  <c r="F22" i="33"/>
  <c r="D22" i="33"/>
  <c r="AT21" i="33"/>
  <c r="AR21" i="33"/>
  <c r="AP21" i="33"/>
  <c r="AN21" i="33"/>
  <c r="AL21" i="33"/>
  <c r="AJ21" i="33"/>
  <c r="Z21" i="33"/>
  <c r="X21" i="33"/>
  <c r="V21" i="33"/>
  <c r="T21" i="33"/>
  <c r="R21" i="33"/>
  <c r="P21" i="33"/>
  <c r="N21" i="33"/>
  <c r="L21" i="33"/>
  <c r="AF21" i="33" s="1"/>
  <c r="J21" i="33"/>
  <c r="H21" i="33"/>
  <c r="F21" i="33"/>
  <c r="D21" i="33"/>
  <c r="AT20" i="33"/>
  <c r="AR20" i="33"/>
  <c r="AP20" i="33"/>
  <c r="AN20" i="33"/>
  <c r="AL20" i="33"/>
  <c r="AJ20" i="33"/>
  <c r="Z20" i="33"/>
  <c r="AF20" i="33" s="1"/>
  <c r="X20" i="33"/>
  <c r="V20" i="33"/>
  <c r="T20" i="33"/>
  <c r="R20" i="33"/>
  <c r="P20" i="33"/>
  <c r="N20" i="33"/>
  <c r="L20" i="33"/>
  <c r="J20" i="33"/>
  <c r="H20" i="33"/>
  <c r="F20" i="33"/>
  <c r="AT19" i="33"/>
  <c r="AR19" i="33"/>
  <c r="AP19" i="33"/>
  <c r="AN19" i="33"/>
  <c r="AL19" i="33"/>
  <c r="AJ19" i="33"/>
  <c r="Z19" i="33"/>
  <c r="X19" i="33"/>
  <c r="V19" i="33"/>
  <c r="T19" i="33"/>
  <c r="R19" i="33"/>
  <c r="P19" i="33"/>
  <c r="N19" i="33"/>
  <c r="L19" i="33"/>
  <c r="J19" i="33"/>
  <c r="H19" i="33"/>
  <c r="F19" i="33"/>
  <c r="D19" i="33"/>
  <c r="AT18" i="33"/>
  <c r="AR18" i="33"/>
  <c r="AP18" i="33"/>
  <c r="AN18" i="33"/>
  <c r="AL18" i="33"/>
  <c r="AJ18" i="33"/>
  <c r="Z18" i="33"/>
  <c r="X18" i="33"/>
  <c r="V18" i="33"/>
  <c r="T18" i="33"/>
  <c r="AF18" i="33" s="1"/>
  <c r="R18" i="33"/>
  <c r="P18" i="33"/>
  <c r="N18" i="33"/>
  <c r="L18" i="33"/>
  <c r="J18" i="33"/>
  <c r="H18" i="33"/>
  <c r="F18" i="33"/>
  <c r="D18" i="33"/>
  <c r="AT17" i="33"/>
  <c r="AR17" i="33"/>
  <c r="AP17" i="33"/>
  <c r="AN17" i="33"/>
  <c r="AL17" i="33"/>
  <c r="AJ17" i="33"/>
  <c r="Z17" i="33"/>
  <c r="X17" i="33"/>
  <c r="V17" i="33"/>
  <c r="T17" i="33"/>
  <c r="R17" i="33"/>
  <c r="P17" i="33"/>
  <c r="N17" i="33"/>
  <c r="L17" i="33"/>
  <c r="J17" i="33"/>
  <c r="H17" i="33"/>
  <c r="F17" i="33"/>
  <c r="D17" i="33"/>
  <c r="AT16" i="33"/>
  <c r="AR16" i="33"/>
  <c r="AP16" i="33"/>
  <c r="AN16" i="33"/>
  <c r="AL16" i="33"/>
  <c r="AJ16" i="33"/>
  <c r="Z16" i="33"/>
  <c r="X16" i="33"/>
  <c r="V16" i="33"/>
  <c r="T16" i="33"/>
  <c r="R16" i="33"/>
  <c r="P16" i="33"/>
  <c r="N16" i="33"/>
  <c r="L16" i="33"/>
  <c r="J16" i="33"/>
  <c r="H16" i="33"/>
  <c r="F16" i="33"/>
  <c r="D16" i="33"/>
  <c r="AT15" i="33"/>
  <c r="AR15" i="33"/>
  <c r="AP15" i="33"/>
  <c r="AN15" i="33"/>
  <c r="AL15" i="33"/>
  <c r="AJ15" i="33"/>
  <c r="Z15" i="33"/>
  <c r="X15" i="33"/>
  <c r="V15" i="33"/>
  <c r="T15" i="33"/>
  <c r="R15" i="33"/>
  <c r="P15" i="33"/>
  <c r="N15" i="33"/>
  <c r="L15" i="33"/>
  <c r="J15" i="33"/>
  <c r="H15" i="33"/>
  <c r="F15" i="33"/>
  <c r="D15" i="33"/>
  <c r="AT14" i="33"/>
  <c r="AR14" i="33"/>
  <c r="AP14" i="33"/>
  <c r="AN14" i="33"/>
  <c r="AL14" i="33"/>
  <c r="AJ14" i="33"/>
  <c r="Z14" i="33"/>
  <c r="X14" i="33"/>
  <c r="V14" i="33"/>
  <c r="T14" i="33"/>
  <c r="R14" i="33"/>
  <c r="P14" i="33"/>
  <c r="N14" i="33"/>
  <c r="L14" i="33"/>
  <c r="J14" i="33"/>
  <c r="H14" i="33"/>
  <c r="F14" i="33"/>
  <c r="D14" i="33"/>
  <c r="AT13" i="33"/>
  <c r="AR13" i="33"/>
  <c r="AP13" i="33"/>
  <c r="AN13" i="33"/>
  <c r="AL13" i="33"/>
  <c r="AJ13" i="33"/>
  <c r="Z13" i="33"/>
  <c r="X13" i="33"/>
  <c r="V13" i="33"/>
  <c r="T13" i="33"/>
  <c r="R13" i="33"/>
  <c r="P13" i="33"/>
  <c r="N13" i="33"/>
  <c r="L13" i="33"/>
  <c r="J13" i="33"/>
  <c r="H13" i="33"/>
  <c r="F13" i="33"/>
  <c r="D13" i="33"/>
  <c r="AT12" i="33"/>
  <c r="AR12" i="33"/>
  <c r="AP12" i="33"/>
  <c r="AN12" i="33"/>
  <c r="AL12" i="33"/>
  <c r="AJ12" i="33"/>
  <c r="Z12" i="33"/>
  <c r="X12" i="33"/>
  <c r="V12" i="33"/>
  <c r="T12" i="33"/>
  <c r="R12" i="33"/>
  <c r="P12" i="33"/>
  <c r="N12" i="33"/>
  <c r="L12" i="33"/>
  <c r="J12" i="33"/>
  <c r="H12" i="33"/>
  <c r="F12" i="33"/>
  <c r="D12" i="33"/>
  <c r="AT11" i="33"/>
  <c r="AR11" i="33"/>
  <c r="AP11" i="33"/>
  <c r="AN11" i="33"/>
  <c r="AL11" i="33"/>
  <c r="AJ11" i="33"/>
  <c r="Z11" i="33"/>
  <c r="X11" i="33"/>
  <c r="V11" i="33"/>
  <c r="T11" i="33"/>
  <c r="R11" i="33"/>
  <c r="P11" i="33"/>
  <c r="N11" i="33"/>
  <c r="L11" i="33"/>
  <c r="J11" i="33"/>
  <c r="H11" i="33"/>
  <c r="F11" i="33"/>
  <c r="D11" i="33"/>
  <c r="AT10" i="33"/>
  <c r="AR10" i="33"/>
  <c r="AP10" i="33"/>
  <c r="AN10" i="33"/>
  <c r="AL10" i="33"/>
  <c r="AJ10" i="33"/>
  <c r="Z10" i="33"/>
  <c r="X10" i="33"/>
  <c r="V10" i="33"/>
  <c r="T10" i="33"/>
  <c r="R10" i="33"/>
  <c r="P10" i="33"/>
  <c r="N10" i="33"/>
  <c r="L10" i="33"/>
  <c r="J10" i="33"/>
  <c r="H10" i="33"/>
  <c r="F10" i="33"/>
  <c r="D10" i="33"/>
  <c r="AT9" i="33"/>
  <c r="AR9" i="33"/>
  <c r="AP9" i="33"/>
  <c r="AN9" i="33"/>
  <c r="AL9" i="33"/>
  <c r="AJ9" i="33"/>
  <c r="Z9" i="33"/>
  <c r="X9" i="33"/>
  <c r="V9" i="33"/>
  <c r="T9" i="33"/>
  <c r="R9" i="33"/>
  <c r="P9" i="33"/>
  <c r="N9" i="33"/>
  <c r="L9" i="33"/>
  <c r="J9" i="33"/>
  <c r="H9" i="33"/>
  <c r="F9" i="33"/>
  <c r="D9" i="33"/>
  <c r="AT8" i="33"/>
  <c r="AT35" i="33" s="1"/>
  <c r="AR8" i="33"/>
  <c r="AP8" i="33"/>
  <c r="AN8" i="33"/>
  <c r="AL8" i="33"/>
  <c r="AL35" i="33" s="1"/>
  <c r="AJ8" i="33"/>
  <c r="Z8" i="33"/>
  <c r="X8" i="33"/>
  <c r="V8" i="33"/>
  <c r="T8" i="33"/>
  <c r="P8" i="33"/>
  <c r="N8" i="33"/>
  <c r="L8" i="33"/>
  <c r="J8" i="33"/>
  <c r="H8" i="33"/>
  <c r="F8" i="33"/>
  <c r="D8" i="33"/>
  <c r="AT7" i="33"/>
  <c r="AR7" i="33"/>
  <c r="AP7" i="33"/>
  <c r="AN7" i="33"/>
  <c r="AL7" i="33"/>
  <c r="AJ7" i="33"/>
  <c r="Z7" i="33"/>
  <c r="V7" i="33"/>
  <c r="T7" i="33"/>
  <c r="R7" i="33"/>
  <c r="P7" i="33"/>
  <c r="N7" i="33"/>
  <c r="L7" i="33"/>
  <c r="J7" i="33"/>
  <c r="H7" i="33"/>
  <c r="F7" i="33"/>
  <c r="D7" i="33"/>
  <c r="AT6" i="33"/>
  <c r="AR6" i="33"/>
  <c r="AP6" i="33"/>
  <c r="AN6" i="33"/>
  <c r="AL6" i="33"/>
  <c r="AJ6" i="33"/>
  <c r="Z6" i="33"/>
  <c r="X6" i="33"/>
  <c r="V6" i="33"/>
  <c r="T6" i="33"/>
  <c r="R6" i="33"/>
  <c r="P6" i="33"/>
  <c r="N6" i="33"/>
  <c r="L6" i="33"/>
  <c r="J6" i="33"/>
  <c r="H6" i="33"/>
  <c r="F6" i="33"/>
  <c r="D6" i="33"/>
  <c r="AT5" i="33"/>
  <c r="AR5" i="33"/>
  <c r="AP5" i="33"/>
  <c r="AN5" i="33"/>
  <c r="AL5" i="33"/>
  <c r="AJ5" i="33"/>
  <c r="Z5" i="33"/>
  <c r="V5" i="33"/>
  <c r="T5" i="33"/>
  <c r="P5" i="33"/>
  <c r="N5" i="33"/>
  <c r="H5" i="33"/>
  <c r="F5" i="33"/>
  <c r="D5" i="33"/>
  <c r="AT4" i="33"/>
  <c r="AR4" i="33"/>
  <c r="AP4" i="33"/>
  <c r="AN4" i="33"/>
  <c r="AL4" i="33"/>
  <c r="AJ4" i="33"/>
  <c r="Z4" i="33"/>
  <c r="X4" i="33"/>
  <c r="V4" i="33"/>
  <c r="T4" i="33"/>
  <c r="R4" i="33"/>
  <c r="P4" i="33"/>
  <c r="N4" i="33"/>
  <c r="L4" i="33"/>
  <c r="J4" i="33"/>
  <c r="H4" i="33"/>
  <c r="F4" i="33"/>
  <c r="D4" i="33"/>
  <c r="AT3" i="33"/>
  <c r="AR3" i="33"/>
  <c r="AR35" i="33" s="1"/>
  <c r="AP3" i="33"/>
  <c r="AN3" i="33"/>
  <c r="AN35" i="33" s="1"/>
  <c r="AL3" i="33"/>
  <c r="AJ3" i="33"/>
  <c r="AJ35" i="33" s="1"/>
  <c r="Z3" i="33"/>
  <c r="X3" i="33"/>
  <c r="V3" i="33"/>
  <c r="T3" i="33"/>
  <c r="T35" i="33" s="1"/>
  <c r="R3" i="33"/>
  <c r="P3" i="33"/>
  <c r="P35" i="33" s="1"/>
  <c r="N3" i="33"/>
  <c r="N35" i="33" s="1"/>
  <c r="L3" i="33"/>
  <c r="J3" i="33"/>
  <c r="H3" i="33"/>
  <c r="H35" i="33" s="1"/>
  <c r="F3" i="33"/>
  <c r="F35" i="33" s="1"/>
  <c r="D3" i="33"/>
  <c r="Z35" i="33" l="1"/>
  <c r="V35" i="33"/>
  <c r="L35" i="33"/>
  <c r="AF5" i="33"/>
  <c r="AP35" i="33"/>
  <c r="X35" i="33"/>
  <c r="AF19" i="33"/>
  <c r="R35" i="33"/>
  <c r="AF7" i="33"/>
  <c r="AF9" i="33"/>
  <c r="AF11" i="33"/>
  <c r="AF13" i="33"/>
  <c r="AF15" i="33"/>
  <c r="AF17" i="33"/>
  <c r="J35" i="33"/>
  <c r="AF4" i="33"/>
  <c r="AF16" i="33"/>
  <c r="AF14" i="33"/>
  <c r="D35" i="33"/>
  <c r="AF8" i="33"/>
  <c r="AF12" i="33"/>
  <c r="AG35" i="33"/>
  <c r="AF6" i="33"/>
  <c r="AF10" i="33"/>
  <c r="AF3" i="33"/>
  <c r="X22" i="32"/>
  <c r="X21" i="32"/>
  <c r="X20" i="32"/>
  <c r="X19" i="32"/>
  <c r="X18" i="32"/>
  <c r="X17" i="32"/>
  <c r="X16" i="32"/>
  <c r="X15" i="32"/>
  <c r="X14" i="32"/>
  <c r="X13" i="32"/>
  <c r="X12" i="32"/>
  <c r="R24" i="32"/>
  <c r="R23" i="32"/>
  <c r="R22" i="32"/>
  <c r="R21" i="32"/>
  <c r="R20" i="32"/>
  <c r="R19" i="32"/>
  <c r="R18" i="32"/>
  <c r="R17" i="32"/>
  <c r="R16" i="32"/>
  <c r="R15" i="32"/>
  <c r="R14" i="32"/>
  <c r="R13" i="32"/>
  <c r="R12" i="32"/>
  <c r="J26" i="32"/>
  <c r="J25" i="32"/>
  <c r="J24" i="32"/>
  <c r="J23" i="32"/>
  <c r="J22" i="32"/>
  <c r="J21" i="32"/>
  <c r="J20" i="32"/>
  <c r="J19" i="32"/>
  <c r="J18" i="32"/>
  <c r="J17" i="32"/>
  <c r="J16" i="32"/>
  <c r="J15" i="32"/>
  <c r="J14" i="32"/>
  <c r="J13" i="32"/>
  <c r="AS35" i="32"/>
  <c r="AQ35" i="32"/>
  <c r="AO35" i="32"/>
  <c r="AM35" i="32"/>
  <c r="AK35" i="32"/>
  <c r="AI35" i="32"/>
  <c r="AE35" i="32"/>
  <c r="AD35" i="32"/>
  <c r="AC35" i="32"/>
  <c r="AB35" i="32"/>
  <c r="AA35" i="32"/>
  <c r="Y35" i="32"/>
  <c r="W35" i="32"/>
  <c r="U35" i="32"/>
  <c r="S35" i="32"/>
  <c r="Q35" i="32"/>
  <c r="O35" i="32"/>
  <c r="M35" i="32"/>
  <c r="K35" i="32"/>
  <c r="I35" i="32"/>
  <c r="G35" i="32"/>
  <c r="E35" i="32"/>
  <c r="C35" i="32"/>
  <c r="AT34" i="32"/>
  <c r="AR34" i="32"/>
  <c r="AP34" i="32"/>
  <c r="AN34" i="32"/>
  <c r="AL34" i="32"/>
  <c r="AJ34" i="32"/>
  <c r="Z34" i="32"/>
  <c r="X34" i="32"/>
  <c r="AF34" i="32" s="1"/>
  <c r="V34" i="32"/>
  <c r="T34" i="32"/>
  <c r="R34" i="32"/>
  <c r="P34" i="32"/>
  <c r="N34" i="32"/>
  <c r="L34" i="32"/>
  <c r="J34" i="32"/>
  <c r="H34" i="32"/>
  <c r="F34" i="32"/>
  <c r="D34" i="32"/>
  <c r="AT33" i="32"/>
  <c r="AR33" i="32"/>
  <c r="AP33" i="32"/>
  <c r="AN33" i="32"/>
  <c r="AL33" i="32"/>
  <c r="AJ33" i="32"/>
  <c r="Z33" i="32"/>
  <c r="AF33" i="32" s="1"/>
  <c r="X33" i="32"/>
  <c r="V33" i="32"/>
  <c r="T33" i="32"/>
  <c r="R33" i="32"/>
  <c r="P33" i="32"/>
  <c r="N33" i="32"/>
  <c r="L33" i="32"/>
  <c r="J33" i="32"/>
  <c r="H33" i="32"/>
  <c r="F33" i="32"/>
  <c r="D33" i="32"/>
  <c r="AT32" i="32"/>
  <c r="AR32" i="32"/>
  <c r="AP32" i="32"/>
  <c r="AN32" i="32"/>
  <c r="AL32" i="32"/>
  <c r="AJ32" i="32"/>
  <c r="Z32" i="32"/>
  <c r="X32" i="32"/>
  <c r="V32" i="32"/>
  <c r="T32" i="32"/>
  <c r="AF32" i="32" s="1"/>
  <c r="R32" i="32"/>
  <c r="P32" i="32"/>
  <c r="N32" i="32"/>
  <c r="L32" i="32"/>
  <c r="J32" i="32"/>
  <c r="H32" i="32"/>
  <c r="F32" i="32"/>
  <c r="D32" i="32"/>
  <c r="AT31" i="32"/>
  <c r="AR31" i="32"/>
  <c r="AP31" i="32"/>
  <c r="AN31" i="32"/>
  <c r="AL31" i="32"/>
  <c r="AJ31" i="32"/>
  <c r="Z31" i="32"/>
  <c r="AF31" i="32" s="1"/>
  <c r="X31" i="32"/>
  <c r="V31" i="32"/>
  <c r="T31" i="32"/>
  <c r="R31" i="32"/>
  <c r="P31" i="32"/>
  <c r="N31" i="32"/>
  <c r="L31" i="32"/>
  <c r="J31" i="32"/>
  <c r="H31" i="32"/>
  <c r="F31" i="32"/>
  <c r="D31" i="32"/>
  <c r="AT30" i="32"/>
  <c r="AR30" i="32"/>
  <c r="AP30" i="32"/>
  <c r="AN30" i="32"/>
  <c r="AL30" i="32"/>
  <c r="AJ30" i="32"/>
  <c r="Z30" i="32"/>
  <c r="X30" i="32"/>
  <c r="AF30" i="32" s="1"/>
  <c r="V30" i="32"/>
  <c r="T30" i="32"/>
  <c r="R30" i="32"/>
  <c r="P30" i="32"/>
  <c r="N30" i="32"/>
  <c r="L30" i="32"/>
  <c r="J30" i="32"/>
  <c r="H30" i="32"/>
  <c r="F30" i="32"/>
  <c r="D30" i="32"/>
  <c r="AT29" i="32"/>
  <c r="AR29" i="32"/>
  <c r="AP29" i="32"/>
  <c r="AN29" i="32"/>
  <c r="AL29" i="32"/>
  <c r="AJ29" i="32"/>
  <c r="Z29" i="32"/>
  <c r="AF29" i="32" s="1"/>
  <c r="X29" i="32"/>
  <c r="V29" i="32"/>
  <c r="T29" i="32"/>
  <c r="R29" i="32"/>
  <c r="P29" i="32"/>
  <c r="N29" i="32"/>
  <c r="L29" i="32"/>
  <c r="J29" i="32"/>
  <c r="H29" i="32"/>
  <c r="F29" i="32"/>
  <c r="D29" i="32"/>
  <c r="AT28" i="32"/>
  <c r="AR28" i="32"/>
  <c r="AP28" i="32"/>
  <c r="AN28" i="32"/>
  <c r="AL28" i="32"/>
  <c r="AJ28" i="32"/>
  <c r="Z28" i="32"/>
  <c r="X28" i="32"/>
  <c r="V28" i="32"/>
  <c r="T28" i="32"/>
  <c r="R28" i="32"/>
  <c r="P28" i="32"/>
  <c r="N28" i="32"/>
  <c r="L28" i="32"/>
  <c r="J28" i="32"/>
  <c r="H28" i="32"/>
  <c r="F28" i="32"/>
  <c r="D28" i="32"/>
  <c r="AT27" i="32"/>
  <c r="AR27" i="32"/>
  <c r="AP27" i="32"/>
  <c r="AN27" i="32"/>
  <c r="AL27" i="32"/>
  <c r="AJ27" i="32"/>
  <c r="Z27" i="32"/>
  <c r="X27" i="32"/>
  <c r="V27" i="32"/>
  <c r="T27" i="32"/>
  <c r="R27" i="32"/>
  <c r="P27" i="32"/>
  <c r="N27" i="32"/>
  <c r="L27" i="32"/>
  <c r="J27" i="32"/>
  <c r="H27" i="32"/>
  <c r="F27" i="32"/>
  <c r="D27" i="32"/>
  <c r="AT26" i="32"/>
  <c r="AR26" i="32"/>
  <c r="AP26" i="32"/>
  <c r="AN26" i="32"/>
  <c r="AL26" i="32"/>
  <c r="AJ26" i="32"/>
  <c r="Z26" i="32"/>
  <c r="X26" i="32"/>
  <c r="AF26" i="32" s="1"/>
  <c r="V26" i="32"/>
  <c r="T26" i="32"/>
  <c r="R26" i="32"/>
  <c r="P26" i="32"/>
  <c r="N26" i="32"/>
  <c r="L26" i="32"/>
  <c r="H26" i="32"/>
  <c r="F26" i="32"/>
  <c r="D26" i="32"/>
  <c r="AT25" i="32"/>
  <c r="AR25" i="32"/>
  <c r="AP25" i="32"/>
  <c r="AN25" i="32"/>
  <c r="AL25" i="32"/>
  <c r="AJ25" i="32"/>
  <c r="Z25" i="32"/>
  <c r="X25" i="32"/>
  <c r="V25" i="32"/>
  <c r="T25" i="32"/>
  <c r="R25" i="32"/>
  <c r="P25" i="32"/>
  <c r="N25" i="32"/>
  <c r="L25" i="32"/>
  <c r="H25" i="32"/>
  <c r="F25" i="32"/>
  <c r="D25" i="32"/>
  <c r="AT24" i="32"/>
  <c r="AR24" i="32"/>
  <c r="AP24" i="32"/>
  <c r="AN24" i="32"/>
  <c r="AL24" i="32"/>
  <c r="AJ24" i="32"/>
  <c r="Z24" i="32"/>
  <c r="X24" i="32"/>
  <c r="V24" i="32"/>
  <c r="T24" i="32"/>
  <c r="P24" i="32"/>
  <c r="N24" i="32"/>
  <c r="L24" i="32"/>
  <c r="H24" i="32"/>
  <c r="F24" i="32"/>
  <c r="D24" i="32"/>
  <c r="AT23" i="32"/>
  <c r="AR23" i="32"/>
  <c r="AP23" i="32"/>
  <c r="AN23" i="32"/>
  <c r="AL23" i="32"/>
  <c r="AJ23" i="32"/>
  <c r="Z23" i="32"/>
  <c r="X23" i="32"/>
  <c r="V23" i="32"/>
  <c r="T23" i="32"/>
  <c r="P23" i="32"/>
  <c r="N23" i="32"/>
  <c r="L23" i="32"/>
  <c r="H23" i="32"/>
  <c r="F23" i="32"/>
  <c r="D23" i="32"/>
  <c r="AT22" i="32"/>
  <c r="AR22" i="32"/>
  <c r="AP22" i="32"/>
  <c r="AN22" i="32"/>
  <c r="AL22" i="32"/>
  <c r="AJ22" i="32"/>
  <c r="Z22" i="32"/>
  <c r="V22" i="32"/>
  <c r="T22" i="32"/>
  <c r="P22" i="32"/>
  <c r="N22" i="32"/>
  <c r="L22" i="32"/>
  <c r="H22" i="32"/>
  <c r="F22" i="32"/>
  <c r="D22" i="32"/>
  <c r="AT21" i="32"/>
  <c r="AR21" i="32"/>
  <c r="AP21" i="32"/>
  <c r="AN21" i="32"/>
  <c r="AL21" i="32"/>
  <c r="AJ21" i="32"/>
  <c r="Z21" i="32"/>
  <c r="V21" i="32"/>
  <c r="T21" i="32"/>
  <c r="P21" i="32"/>
  <c r="N21" i="32"/>
  <c r="L21" i="32"/>
  <c r="H21" i="32"/>
  <c r="F21" i="32"/>
  <c r="D21" i="32"/>
  <c r="AT20" i="32"/>
  <c r="AR20" i="32"/>
  <c r="AP20" i="32"/>
  <c r="AN20" i="32"/>
  <c r="AL20" i="32"/>
  <c r="AJ20" i="32"/>
  <c r="Z20" i="32"/>
  <c r="V20" i="32"/>
  <c r="T20" i="32"/>
  <c r="P20" i="32"/>
  <c r="N20" i="32"/>
  <c r="L20" i="32"/>
  <c r="H20" i="32"/>
  <c r="F20" i="32"/>
  <c r="AT19" i="32"/>
  <c r="AR19" i="32"/>
  <c r="AP19" i="32"/>
  <c r="AN19" i="32"/>
  <c r="AL19" i="32"/>
  <c r="AJ19" i="32"/>
  <c r="Z19" i="32"/>
  <c r="V19" i="32"/>
  <c r="T19" i="32"/>
  <c r="P19" i="32"/>
  <c r="N19" i="32"/>
  <c r="L19" i="32"/>
  <c r="H19" i="32"/>
  <c r="F19" i="32"/>
  <c r="D19" i="32"/>
  <c r="AT18" i="32"/>
  <c r="AR18" i="32"/>
  <c r="AP18" i="32"/>
  <c r="AN18" i="32"/>
  <c r="AL18" i="32"/>
  <c r="AJ18" i="32"/>
  <c r="Z18" i="32"/>
  <c r="V18" i="32"/>
  <c r="T18" i="32"/>
  <c r="P18" i="32"/>
  <c r="N18" i="32"/>
  <c r="L18" i="32"/>
  <c r="H18" i="32"/>
  <c r="F18" i="32"/>
  <c r="D18" i="32"/>
  <c r="AT17" i="32"/>
  <c r="AR17" i="32"/>
  <c r="AP17" i="32"/>
  <c r="AN17" i="32"/>
  <c r="AL17" i="32"/>
  <c r="AJ17" i="32"/>
  <c r="Z17" i="32"/>
  <c r="V17" i="32"/>
  <c r="T17" i="32"/>
  <c r="P17" i="32"/>
  <c r="N17" i="32"/>
  <c r="L17" i="32"/>
  <c r="H17" i="32"/>
  <c r="F17" i="32"/>
  <c r="D17" i="32"/>
  <c r="AT16" i="32"/>
  <c r="AR16" i="32"/>
  <c r="AP16" i="32"/>
  <c r="AN16" i="32"/>
  <c r="AL16" i="32"/>
  <c r="AJ16" i="32"/>
  <c r="Z16" i="32"/>
  <c r="V16" i="32"/>
  <c r="T16" i="32"/>
  <c r="P16" i="32"/>
  <c r="N16" i="32"/>
  <c r="L16" i="32"/>
  <c r="H16" i="32"/>
  <c r="F16" i="32"/>
  <c r="D16" i="32"/>
  <c r="AT15" i="32"/>
  <c r="AR15" i="32"/>
  <c r="AP15" i="32"/>
  <c r="AN15" i="32"/>
  <c r="AL15" i="32"/>
  <c r="AJ15" i="32"/>
  <c r="Z15" i="32"/>
  <c r="V15" i="32"/>
  <c r="T15" i="32"/>
  <c r="P15" i="32"/>
  <c r="N15" i="32"/>
  <c r="L15" i="32"/>
  <c r="H15" i="32"/>
  <c r="F15" i="32"/>
  <c r="D15" i="32"/>
  <c r="AT14" i="32"/>
  <c r="AR14" i="32"/>
  <c r="AP14" i="32"/>
  <c r="AN14" i="32"/>
  <c r="AL14" i="32"/>
  <c r="AJ14" i="32"/>
  <c r="Z14" i="32"/>
  <c r="V14" i="32"/>
  <c r="T14" i="32"/>
  <c r="P14" i="32"/>
  <c r="N14" i="32"/>
  <c r="L14" i="32"/>
  <c r="H14" i="32"/>
  <c r="F14" i="32"/>
  <c r="D14" i="32"/>
  <c r="AT13" i="32"/>
  <c r="AR13" i="32"/>
  <c r="AP13" i="32"/>
  <c r="AN13" i="32"/>
  <c r="AL13" i="32"/>
  <c r="AJ13" i="32"/>
  <c r="Z13" i="32"/>
  <c r="V13" i="32"/>
  <c r="T13" i="32"/>
  <c r="P13" i="32"/>
  <c r="N13" i="32"/>
  <c r="L13" i="32"/>
  <c r="H13" i="32"/>
  <c r="F13" i="32"/>
  <c r="D13" i="32"/>
  <c r="AT12" i="32"/>
  <c r="AR12" i="32"/>
  <c r="AP12" i="32"/>
  <c r="AN12" i="32"/>
  <c r="AL12" i="32"/>
  <c r="AJ12" i="32"/>
  <c r="Z12" i="32"/>
  <c r="V12" i="32"/>
  <c r="T12" i="32"/>
  <c r="P12" i="32"/>
  <c r="N12" i="32"/>
  <c r="L12" i="32"/>
  <c r="J12" i="32"/>
  <c r="H12" i="32"/>
  <c r="F12" i="32"/>
  <c r="D12" i="32"/>
  <c r="AT11" i="32"/>
  <c r="AR11" i="32"/>
  <c r="AP11" i="32"/>
  <c r="AN11" i="32"/>
  <c r="AL11" i="32"/>
  <c r="AJ11" i="32"/>
  <c r="Z11" i="32"/>
  <c r="X11" i="32"/>
  <c r="V11" i="32"/>
  <c r="T11" i="32"/>
  <c r="R11" i="32"/>
  <c r="P11" i="32"/>
  <c r="N11" i="32"/>
  <c r="L11" i="32"/>
  <c r="J11" i="32"/>
  <c r="H11" i="32"/>
  <c r="F11" i="32"/>
  <c r="D11" i="32"/>
  <c r="AT10" i="32"/>
  <c r="AR10" i="32"/>
  <c r="AP10" i="32"/>
  <c r="AN10" i="32"/>
  <c r="AL10" i="32"/>
  <c r="AJ10" i="32"/>
  <c r="Z10" i="32"/>
  <c r="X10" i="32"/>
  <c r="V10" i="32"/>
  <c r="T10" i="32"/>
  <c r="R10" i="32"/>
  <c r="P10" i="32"/>
  <c r="N10" i="32"/>
  <c r="L10" i="32"/>
  <c r="J10" i="32"/>
  <c r="H10" i="32"/>
  <c r="F10" i="32"/>
  <c r="D10" i="32"/>
  <c r="AT9" i="32"/>
  <c r="AR9" i="32"/>
  <c r="AP9" i="32"/>
  <c r="AN9" i="32"/>
  <c r="AL9" i="32"/>
  <c r="AJ9" i="32"/>
  <c r="Z9" i="32"/>
  <c r="X9" i="32"/>
  <c r="V9" i="32"/>
  <c r="T9" i="32"/>
  <c r="R9" i="32"/>
  <c r="P9" i="32"/>
  <c r="N9" i="32"/>
  <c r="L9" i="32"/>
  <c r="J9" i="32"/>
  <c r="H9" i="32"/>
  <c r="F9" i="32"/>
  <c r="D9" i="32"/>
  <c r="AT8" i="32"/>
  <c r="AR8" i="32"/>
  <c r="AP8" i="32"/>
  <c r="AN8" i="32"/>
  <c r="AL8" i="32"/>
  <c r="AJ8" i="32"/>
  <c r="Z8" i="32"/>
  <c r="X8" i="32"/>
  <c r="V8" i="32"/>
  <c r="T8" i="32"/>
  <c r="R8" i="32"/>
  <c r="P8" i="32"/>
  <c r="N8" i="32"/>
  <c r="L8" i="32"/>
  <c r="J8" i="32"/>
  <c r="H8" i="32"/>
  <c r="F8" i="32"/>
  <c r="D8" i="32"/>
  <c r="AT7" i="32"/>
  <c r="AR7" i="32"/>
  <c r="AP7" i="32"/>
  <c r="AN7" i="32"/>
  <c r="AL7" i="32"/>
  <c r="AJ7" i="32"/>
  <c r="Z7" i="32"/>
  <c r="X7" i="32"/>
  <c r="V7" i="32"/>
  <c r="T7" i="32"/>
  <c r="R7" i="32"/>
  <c r="P7" i="32"/>
  <c r="N7" i="32"/>
  <c r="L7" i="32"/>
  <c r="J7" i="32"/>
  <c r="H7" i="32"/>
  <c r="F7" i="32"/>
  <c r="D7" i="32"/>
  <c r="AT6" i="32"/>
  <c r="AR6" i="32"/>
  <c r="AP6" i="32"/>
  <c r="AN6" i="32"/>
  <c r="AL6" i="32"/>
  <c r="AJ6" i="32"/>
  <c r="Z6" i="32"/>
  <c r="X6" i="32"/>
  <c r="V6" i="32"/>
  <c r="T6" i="32"/>
  <c r="R6" i="32"/>
  <c r="P6" i="32"/>
  <c r="N6" i="32"/>
  <c r="L6" i="32"/>
  <c r="J6" i="32"/>
  <c r="H6" i="32"/>
  <c r="F6" i="32"/>
  <c r="D6" i="32"/>
  <c r="AT5" i="32"/>
  <c r="AR5" i="32"/>
  <c r="AP5" i="32"/>
  <c r="AN5" i="32"/>
  <c r="AL5" i="32"/>
  <c r="AJ5" i="32"/>
  <c r="Z5" i="32"/>
  <c r="V5" i="32"/>
  <c r="T5" i="32"/>
  <c r="R5" i="32"/>
  <c r="P5" i="32"/>
  <c r="N5" i="32"/>
  <c r="L5" i="32"/>
  <c r="J5" i="32"/>
  <c r="H5" i="32"/>
  <c r="F5" i="32"/>
  <c r="D5" i="32"/>
  <c r="AT4" i="32"/>
  <c r="AR4" i="32"/>
  <c r="AP4" i="32"/>
  <c r="AN4" i="32"/>
  <c r="AL4" i="32"/>
  <c r="AJ4" i="32"/>
  <c r="Z4" i="32"/>
  <c r="X4" i="32"/>
  <c r="V4" i="32"/>
  <c r="V35" i="32" s="1"/>
  <c r="T4" i="32"/>
  <c r="R4" i="32"/>
  <c r="P4" i="32"/>
  <c r="N4" i="32"/>
  <c r="N35" i="32" s="1"/>
  <c r="L4" i="32"/>
  <c r="J4" i="32"/>
  <c r="H4" i="32"/>
  <c r="F4" i="32"/>
  <c r="D4" i="32"/>
  <c r="AT3" i="32"/>
  <c r="AT35" i="32" s="1"/>
  <c r="AR3" i="32"/>
  <c r="AR35" i="32" s="1"/>
  <c r="AP3" i="32"/>
  <c r="AP35" i="32" s="1"/>
  <c r="AN3" i="32"/>
  <c r="AN35" i="32" s="1"/>
  <c r="AL3" i="32"/>
  <c r="AJ3" i="32"/>
  <c r="AJ35" i="32" s="1"/>
  <c r="Z3" i="32"/>
  <c r="X3" i="32"/>
  <c r="V3" i="32"/>
  <c r="T3" i="32"/>
  <c r="T35" i="32" s="1"/>
  <c r="R3" i="32"/>
  <c r="P3" i="32"/>
  <c r="P35" i="32" s="1"/>
  <c r="N3" i="32"/>
  <c r="L3" i="32"/>
  <c r="L35" i="32" s="1"/>
  <c r="J3" i="32"/>
  <c r="H3" i="32"/>
  <c r="H35" i="32" s="1"/>
  <c r="F3" i="32"/>
  <c r="D3" i="32"/>
  <c r="AF35" i="33" l="1"/>
  <c r="AF37" i="33" s="1"/>
  <c r="F35" i="32"/>
  <c r="D35" i="32"/>
  <c r="AL35" i="32"/>
  <c r="AF22" i="32"/>
  <c r="AF19" i="32"/>
  <c r="X35" i="32"/>
  <c r="AF20" i="32"/>
  <c r="AF27" i="32"/>
  <c r="AF5" i="32"/>
  <c r="AF9" i="32"/>
  <c r="R35" i="32"/>
  <c r="AF4" i="32"/>
  <c r="AF6" i="32"/>
  <c r="AF28" i="32"/>
  <c r="AF17" i="32"/>
  <c r="AF21" i="32"/>
  <c r="J35" i="32"/>
  <c r="AF8" i="32"/>
  <c r="AF10" i="32"/>
  <c r="AF12" i="32"/>
  <c r="AF23" i="32"/>
  <c r="AF25" i="32"/>
  <c r="AF18" i="32"/>
  <c r="AG35" i="32"/>
  <c r="AF24" i="32"/>
  <c r="AF13" i="32"/>
  <c r="AF7" i="32"/>
  <c r="AF11" i="32"/>
  <c r="AF15" i="32"/>
  <c r="AF14" i="32"/>
  <c r="AF16" i="32"/>
  <c r="Z35" i="32"/>
  <c r="AF3" i="32"/>
  <c r="L4" i="31"/>
  <c r="L3" i="31"/>
  <c r="J16" i="31"/>
  <c r="J17" i="31"/>
  <c r="J18" i="31"/>
  <c r="J20" i="31"/>
  <c r="J21" i="31"/>
  <c r="J23" i="31"/>
  <c r="J24" i="31"/>
  <c r="J25" i="31"/>
  <c r="J26" i="31"/>
  <c r="J27" i="31"/>
  <c r="X15" i="31"/>
  <c r="X16" i="31"/>
  <c r="X17" i="31"/>
  <c r="X18" i="31"/>
  <c r="X19" i="31"/>
  <c r="X20" i="31"/>
  <c r="X21" i="31"/>
  <c r="X22" i="31"/>
  <c r="R7" i="31"/>
  <c r="R8" i="31"/>
  <c r="R9" i="31"/>
  <c r="R10" i="31"/>
  <c r="R11" i="31"/>
  <c r="R12" i="31"/>
  <c r="R13" i="31"/>
  <c r="R15" i="31"/>
  <c r="R16" i="31"/>
  <c r="R17" i="31"/>
  <c r="R18" i="31"/>
  <c r="R19" i="31"/>
  <c r="R20" i="31"/>
  <c r="R21" i="31"/>
  <c r="R22" i="31"/>
  <c r="R23" i="31"/>
  <c r="R24" i="31"/>
  <c r="R25" i="31"/>
  <c r="H11" i="31"/>
  <c r="H12" i="31"/>
  <c r="H13" i="31"/>
  <c r="H14" i="31"/>
  <c r="D11" i="31"/>
  <c r="D10" i="31"/>
  <c r="AS35" i="31"/>
  <c r="AQ35" i="31"/>
  <c r="AO35" i="31"/>
  <c r="AM35" i="31"/>
  <c r="AK35" i="31"/>
  <c r="AI35" i="31"/>
  <c r="AE35" i="31"/>
  <c r="AD35" i="31"/>
  <c r="AC35" i="31"/>
  <c r="AB35" i="31"/>
  <c r="AA35" i="31"/>
  <c r="Y35" i="31"/>
  <c r="W35" i="31"/>
  <c r="U35" i="31"/>
  <c r="S35" i="31"/>
  <c r="Q35" i="31"/>
  <c r="O35" i="31"/>
  <c r="M35" i="31"/>
  <c r="K35" i="31"/>
  <c r="I35" i="31"/>
  <c r="G35" i="31"/>
  <c r="E35" i="31"/>
  <c r="C35" i="31"/>
  <c r="AT34" i="31"/>
  <c r="AR34" i="31"/>
  <c r="AP34" i="31"/>
  <c r="AN34" i="31"/>
  <c r="AL34" i="31"/>
  <c r="AJ34" i="31"/>
  <c r="Z34" i="31"/>
  <c r="X34" i="31"/>
  <c r="V34" i="31"/>
  <c r="T34" i="31"/>
  <c r="AF34" i="31" s="1"/>
  <c r="R34" i="31"/>
  <c r="P34" i="31"/>
  <c r="N34" i="31"/>
  <c r="L34" i="31"/>
  <c r="J34" i="31"/>
  <c r="H34" i="31"/>
  <c r="F34" i="31"/>
  <c r="D34" i="31"/>
  <c r="AT33" i="31"/>
  <c r="AR33" i="31"/>
  <c r="AP33" i="31"/>
  <c r="AN33" i="31"/>
  <c r="AL33" i="31"/>
  <c r="AJ33" i="31"/>
  <c r="Z33" i="31"/>
  <c r="AF33" i="31" s="1"/>
  <c r="X33" i="31"/>
  <c r="V33" i="31"/>
  <c r="T33" i="31"/>
  <c r="R33" i="31"/>
  <c r="P33" i="31"/>
  <c r="N33" i="31"/>
  <c r="L33" i="31"/>
  <c r="J33" i="31"/>
  <c r="H33" i="31"/>
  <c r="F33" i="31"/>
  <c r="D33" i="31"/>
  <c r="AT32" i="31"/>
  <c r="AR32" i="31"/>
  <c r="AP32" i="31"/>
  <c r="AN32" i="31"/>
  <c r="AL32" i="31"/>
  <c r="AJ32" i="31"/>
  <c r="Z32" i="31"/>
  <c r="AF32" i="31" s="1"/>
  <c r="X32" i="31"/>
  <c r="V32" i="31"/>
  <c r="T32" i="31"/>
  <c r="R32" i="31"/>
  <c r="P32" i="31"/>
  <c r="N32" i="31"/>
  <c r="L32" i="31"/>
  <c r="J32" i="31"/>
  <c r="H32" i="31"/>
  <c r="F32" i="31"/>
  <c r="D32" i="31"/>
  <c r="AT31" i="31"/>
  <c r="AR31" i="31"/>
  <c r="AP31" i="31"/>
  <c r="AN31" i="31"/>
  <c r="AL31" i="31"/>
  <c r="AJ31" i="31"/>
  <c r="Z31" i="31"/>
  <c r="AF31" i="31" s="1"/>
  <c r="X31" i="31"/>
  <c r="V31" i="31"/>
  <c r="T31" i="31"/>
  <c r="R31" i="31"/>
  <c r="P31" i="31"/>
  <c r="N31" i="31"/>
  <c r="L31" i="31"/>
  <c r="J31" i="31"/>
  <c r="H31" i="31"/>
  <c r="F31" i="31"/>
  <c r="D31" i="31"/>
  <c r="AT30" i="31"/>
  <c r="AR30" i="31"/>
  <c r="AP30" i="31"/>
  <c r="AN30" i="31"/>
  <c r="AL30" i="31"/>
  <c r="AJ30" i="31"/>
  <c r="Z30" i="31"/>
  <c r="X30" i="31"/>
  <c r="V30" i="31"/>
  <c r="T30" i="31"/>
  <c r="R30" i="31"/>
  <c r="P30" i="31"/>
  <c r="N30" i="31"/>
  <c r="L30" i="31"/>
  <c r="J30" i="31"/>
  <c r="H30" i="31"/>
  <c r="F30" i="31"/>
  <c r="D30" i="31"/>
  <c r="AF30" i="31" s="1"/>
  <c r="AT29" i="31"/>
  <c r="AR29" i="31"/>
  <c r="AP29" i="31"/>
  <c r="AN29" i="31"/>
  <c r="AL29" i="31"/>
  <c r="AJ29" i="31"/>
  <c r="Z29" i="31"/>
  <c r="AF29" i="31" s="1"/>
  <c r="X29" i="31"/>
  <c r="V29" i="31"/>
  <c r="T29" i="31"/>
  <c r="R29" i="31"/>
  <c r="P29" i="31"/>
  <c r="N29" i="31"/>
  <c r="L29" i="31"/>
  <c r="J29" i="31"/>
  <c r="H29" i="31"/>
  <c r="F29" i="31"/>
  <c r="D29" i="31"/>
  <c r="AT28" i="31"/>
  <c r="AR28" i="31"/>
  <c r="AP28" i="31"/>
  <c r="AN28" i="31"/>
  <c r="AL28" i="31"/>
  <c r="AJ28" i="31"/>
  <c r="Z28" i="31"/>
  <c r="AF28" i="31" s="1"/>
  <c r="X28" i="31"/>
  <c r="V28" i="31"/>
  <c r="T28" i="31"/>
  <c r="R28" i="31"/>
  <c r="P28" i="31"/>
  <c r="N28" i="31"/>
  <c r="L28" i="31"/>
  <c r="J28" i="31"/>
  <c r="H28" i="31"/>
  <c r="F28" i="31"/>
  <c r="D28" i="31"/>
  <c r="AT27" i="31"/>
  <c r="AR27" i="31"/>
  <c r="AP27" i="31"/>
  <c r="AN27" i="31"/>
  <c r="AL27" i="31"/>
  <c r="AJ27" i="31"/>
  <c r="Z27" i="31"/>
  <c r="AF27" i="31" s="1"/>
  <c r="X27" i="31"/>
  <c r="V27" i="31"/>
  <c r="T27" i="31"/>
  <c r="R27" i="31"/>
  <c r="P27" i="31"/>
  <c r="N27" i="31"/>
  <c r="L27" i="31"/>
  <c r="H27" i="31"/>
  <c r="F27" i="31"/>
  <c r="D27" i="31"/>
  <c r="AT26" i="31"/>
  <c r="AR26" i="31"/>
  <c r="AP26" i="31"/>
  <c r="AN26" i="31"/>
  <c r="AL26" i="31"/>
  <c r="AJ26" i="31"/>
  <c r="Z26" i="31"/>
  <c r="X26" i="31"/>
  <c r="V26" i="31"/>
  <c r="T26" i="31"/>
  <c r="R26" i="31"/>
  <c r="P26" i="31"/>
  <c r="N26" i="31"/>
  <c r="L26" i="31"/>
  <c r="H26" i="31"/>
  <c r="F26" i="31"/>
  <c r="D26" i="31"/>
  <c r="AT25" i="31"/>
  <c r="AR25" i="31"/>
  <c r="AP25" i="31"/>
  <c r="AN25" i="31"/>
  <c r="AL25" i="31"/>
  <c r="AJ25" i="31"/>
  <c r="Z25" i="31"/>
  <c r="X25" i="31"/>
  <c r="V25" i="31"/>
  <c r="T25" i="31"/>
  <c r="P25" i="31"/>
  <c r="N25" i="31"/>
  <c r="L25" i="31"/>
  <c r="H25" i="31"/>
  <c r="F25" i="31"/>
  <c r="D25" i="31"/>
  <c r="AT24" i="31"/>
  <c r="AR24" i="31"/>
  <c r="AP24" i="31"/>
  <c r="AN24" i="31"/>
  <c r="AL24" i="31"/>
  <c r="AJ24" i="31"/>
  <c r="Z24" i="31"/>
  <c r="X24" i="31"/>
  <c r="V24" i="31"/>
  <c r="T24" i="31"/>
  <c r="P24" i="31"/>
  <c r="N24" i="31"/>
  <c r="L24" i="31"/>
  <c r="H24" i="31"/>
  <c r="F24" i="31"/>
  <c r="D24" i="31"/>
  <c r="AT23" i="31"/>
  <c r="AR23" i="31"/>
  <c r="AP23" i="31"/>
  <c r="AN23" i="31"/>
  <c r="AL23" i="31"/>
  <c r="AJ23" i="31"/>
  <c r="Z23" i="31"/>
  <c r="X23" i="31"/>
  <c r="V23" i="31"/>
  <c r="T23" i="31"/>
  <c r="P23" i="31"/>
  <c r="N23" i="31"/>
  <c r="L23" i="31"/>
  <c r="H23" i="31"/>
  <c r="F23" i="31"/>
  <c r="D23" i="31"/>
  <c r="AT22" i="31"/>
  <c r="AR22" i="31"/>
  <c r="AP22" i="31"/>
  <c r="AN22" i="31"/>
  <c r="AL22" i="31"/>
  <c r="AJ22" i="31"/>
  <c r="Z22" i="31"/>
  <c r="V22" i="31"/>
  <c r="T22" i="31"/>
  <c r="P22" i="31"/>
  <c r="N22" i="31"/>
  <c r="L22" i="31"/>
  <c r="H22" i="31"/>
  <c r="F22" i="31"/>
  <c r="D22" i="31"/>
  <c r="AT21" i="31"/>
  <c r="AR21" i="31"/>
  <c r="AP21" i="31"/>
  <c r="AN21" i="31"/>
  <c r="AL21" i="31"/>
  <c r="AJ21" i="31"/>
  <c r="Z21" i="31"/>
  <c r="V21" i="31"/>
  <c r="T21" i="31"/>
  <c r="P21" i="31"/>
  <c r="N21" i="31"/>
  <c r="L21" i="31"/>
  <c r="H21" i="31"/>
  <c r="F21" i="31"/>
  <c r="D21" i="31"/>
  <c r="AT20" i="31"/>
  <c r="AR20" i="31"/>
  <c r="AP20" i="31"/>
  <c r="AN20" i="31"/>
  <c r="AL20" i="31"/>
  <c r="AJ20" i="31"/>
  <c r="Z20" i="31"/>
  <c r="V20" i="31"/>
  <c r="T20" i="31"/>
  <c r="P20" i="31"/>
  <c r="N20" i="31"/>
  <c r="L20" i="31"/>
  <c r="H20" i="31"/>
  <c r="F20" i="31"/>
  <c r="AT19" i="31"/>
  <c r="AR19" i="31"/>
  <c r="AP19" i="31"/>
  <c r="AN19" i="31"/>
  <c r="AL19" i="31"/>
  <c r="AJ19" i="31"/>
  <c r="Z19" i="31"/>
  <c r="V19" i="31"/>
  <c r="T19" i="31"/>
  <c r="P19" i="31"/>
  <c r="N19" i="31"/>
  <c r="L19" i="31"/>
  <c r="H19" i="31"/>
  <c r="F19" i="31"/>
  <c r="D19" i="31"/>
  <c r="AT18" i="31"/>
  <c r="AR18" i="31"/>
  <c r="AP18" i="31"/>
  <c r="AN18" i="31"/>
  <c r="AL18" i="31"/>
  <c r="AJ18" i="31"/>
  <c r="Z18" i="31"/>
  <c r="V18" i="31"/>
  <c r="T18" i="31"/>
  <c r="P18" i="31"/>
  <c r="N18" i="31"/>
  <c r="L18" i="31"/>
  <c r="H18" i="31"/>
  <c r="F18" i="31"/>
  <c r="D18" i="31"/>
  <c r="AT17" i="31"/>
  <c r="AR17" i="31"/>
  <c r="AP17" i="31"/>
  <c r="AN17" i="31"/>
  <c r="AL17" i="31"/>
  <c r="AJ17" i="31"/>
  <c r="Z17" i="31"/>
  <c r="V17" i="31"/>
  <c r="T17" i="31"/>
  <c r="P17" i="31"/>
  <c r="N17" i="31"/>
  <c r="L17" i="31"/>
  <c r="H17" i="31"/>
  <c r="F17" i="31"/>
  <c r="D17" i="31"/>
  <c r="AT16" i="31"/>
  <c r="AR16" i="31"/>
  <c r="AP16" i="31"/>
  <c r="AN16" i="31"/>
  <c r="AL16" i="31"/>
  <c r="AJ16" i="31"/>
  <c r="Z16" i="31"/>
  <c r="V16" i="31"/>
  <c r="T16" i="31"/>
  <c r="P16" i="31"/>
  <c r="N16" i="31"/>
  <c r="L16" i="31"/>
  <c r="H16" i="31"/>
  <c r="F16" i="31"/>
  <c r="D16" i="31"/>
  <c r="AT15" i="31"/>
  <c r="AR15" i="31"/>
  <c r="AP15" i="31"/>
  <c r="AN15" i="31"/>
  <c r="AL15" i="31"/>
  <c r="AJ15" i="31"/>
  <c r="Z15" i="31"/>
  <c r="V15" i="31"/>
  <c r="T15" i="31"/>
  <c r="P15" i="31"/>
  <c r="N15" i="31"/>
  <c r="L15" i="31"/>
  <c r="J15" i="31"/>
  <c r="H15" i="31"/>
  <c r="F15" i="31"/>
  <c r="D15" i="31"/>
  <c r="AT14" i="31"/>
  <c r="AR14" i="31"/>
  <c r="AP14" i="31"/>
  <c r="AN14" i="31"/>
  <c r="AL14" i="31"/>
  <c r="AJ14" i="31"/>
  <c r="Z14" i="31"/>
  <c r="V14" i="31"/>
  <c r="T14" i="31"/>
  <c r="P14" i="31"/>
  <c r="N14" i="31"/>
  <c r="L14" i="31"/>
  <c r="J14" i="31"/>
  <c r="F14" i="31"/>
  <c r="D14" i="31"/>
  <c r="AT13" i="31"/>
  <c r="AR13" i="31"/>
  <c r="AP13" i="31"/>
  <c r="AN13" i="31"/>
  <c r="AL13" i="31"/>
  <c r="AJ13" i="31"/>
  <c r="Z13" i="31"/>
  <c r="X13" i="31"/>
  <c r="V13" i="31"/>
  <c r="T13" i="31"/>
  <c r="P13" i="31"/>
  <c r="N13" i="31"/>
  <c r="L13" i="31"/>
  <c r="J13" i="31"/>
  <c r="F13" i="31"/>
  <c r="D13" i="31"/>
  <c r="AT12" i="31"/>
  <c r="AR12" i="31"/>
  <c r="AP12" i="31"/>
  <c r="AN12" i="31"/>
  <c r="AL12" i="31"/>
  <c r="AJ12" i="31"/>
  <c r="Z12" i="31"/>
  <c r="X12" i="31"/>
  <c r="V12" i="31"/>
  <c r="T12" i="31"/>
  <c r="P12" i="31"/>
  <c r="N12" i="31"/>
  <c r="L12" i="31"/>
  <c r="J12" i="31"/>
  <c r="F12" i="31"/>
  <c r="D12" i="31"/>
  <c r="AT11" i="31"/>
  <c r="AR11" i="31"/>
  <c r="AP11" i="31"/>
  <c r="AN11" i="31"/>
  <c r="AL11" i="31"/>
  <c r="AJ11" i="31"/>
  <c r="Z11" i="31"/>
  <c r="X11" i="31"/>
  <c r="V11" i="31"/>
  <c r="T11" i="31"/>
  <c r="P11" i="31"/>
  <c r="N11" i="31"/>
  <c r="L11" i="31"/>
  <c r="J11" i="31"/>
  <c r="F11" i="31"/>
  <c r="AT10" i="31"/>
  <c r="AR10" i="31"/>
  <c r="AP10" i="31"/>
  <c r="AN10" i="31"/>
  <c r="AL10" i="31"/>
  <c r="AJ10" i="31"/>
  <c r="Z10" i="31"/>
  <c r="X10" i="31"/>
  <c r="V10" i="31"/>
  <c r="T10" i="31"/>
  <c r="P10" i="31"/>
  <c r="N10" i="31"/>
  <c r="L10" i="31"/>
  <c r="J10" i="31"/>
  <c r="H10" i="31"/>
  <c r="F10" i="31"/>
  <c r="AT9" i="31"/>
  <c r="AR9" i="31"/>
  <c r="AP9" i="31"/>
  <c r="AN9" i="31"/>
  <c r="AL9" i="31"/>
  <c r="AJ9" i="31"/>
  <c r="Z9" i="31"/>
  <c r="X9" i="31"/>
  <c r="V9" i="31"/>
  <c r="T9" i="31"/>
  <c r="P9" i="31"/>
  <c r="N9" i="31"/>
  <c r="L9" i="31"/>
  <c r="J9" i="31"/>
  <c r="H9" i="31"/>
  <c r="F9" i="31"/>
  <c r="D9" i="31"/>
  <c r="AT8" i="31"/>
  <c r="AR8" i="31"/>
  <c r="AP8" i="31"/>
  <c r="AN8" i="31"/>
  <c r="AL8" i="31"/>
  <c r="AJ8" i="31"/>
  <c r="Z8" i="31"/>
  <c r="X8" i="31"/>
  <c r="V8" i="31"/>
  <c r="T8" i="31"/>
  <c r="P8" i="31"/>
  <c r="N8" i="31"/>
  <c r="L8" i="31"/>
  <c r="J8" i="31"/>
  <c r="H8" i="31"/>
  <c r="F8" i="31"/>
  <c r="D8" i="31"/>
  <c r="AT7" i="31"/>
  <c r="AR7" i="31"/>
  <c r="AP7" i="31"/>
  <c r="AN7" i="31"/>
  <c r="AL7" i="31"/>
  <c r="AJ7" i="31"/>
  <c r="Z7" i="31"/>
  <c r="X7" i="31"/>
  <c r="V7" i="31"/>
  <c r="T7" i="31"/>
  <c r="P7" i="31"/>
  <c r="N7" i="31"/>
  <c r="L7" i="31"/>
  <c r="J7" i="31"/>
  <c r="H7" i="31"/>
  <c r="F7" i="31"/>
  <c r="D7" i="31"/>
  <c r="AT6" i="31"/>
  <c r="AR6" i="31"/>
  <c r="AP6" i="31"/>
  <c r="AN6" i="31"/>
  <c r="AL6" i="31"/>
  <c r="AJ6" i="31"/>
  <c r="Z6" i="31"/>
  <c r="X6" i="31"/>
  <c r="V6" i="31"/>
  <c r="T6" i="31"/>
  <c r="R6" i="31"/>
  <c r="P6" i="31"/>
  <c r="P35" i="31" s="1"/>
  <c r="N6" i="31"/>
  <c r="L6" i="31"/>
  <c r="J6" i="31"/>
  <c r="H6" i="31"/>
  <c r="F6" i="31"/>
  <c r="D6" i="31"/>
  <c r="AT5" i="31"/>
  <c r="AT35" i="31" s="1"/>
  <c r="AR5" i="31"/>
  <c r="AP5" i="31"/>
  <c r="AN5" i="31"/>
  <c r="AL5" i="31"/>
  <c r="AJ5" i="31"/>
  <c r="Z5" i="31"/>
  <c r="X5" i="31"/>
  <c r="V5" i="31"/>
  <c r="T5" i="31"/>
  <c r="R5" i="31"/>
  <c r="P5" i="31"/>
  <c r="N5" i="31"/>
  <c r="L5" i="31"/>
  <c r="J5" i="31"/>
  <c r="H5" i="31"/>
  <c r="F5" i="31"/>
  <c r="D5" i="31"/>
  <c r="AT4" i="31"/>
  <c r="AR4" i="31"/>
  <c r="AP4" i="31"/>
  <c r="AN4" i="31"/>
  <c r="AL4" i="31"/>
  <c r="AJ4" i="31"/>
  <c r="Z4" i="31"/>
  <c r="X4" i="31"/>
  <c r="V4" i="31"/>
  <c r="T4" i="31"/>
  <c r="T35" i="31" s="1"/>
  <c r="R4" i="31"/>
  <c r="P4" i="31"/>
  <c r="N4" i="31"/>
  <c r="J4" i="31"/>
  <c r="H4" i="31"/>
  <c r="F4" i="31"/>
  <c r="D4" i="31"/>
  <c r="AT3" i="31"/>
  <c r="AR3" i="31"/>
  <c r="AR35" i="31" s="1"/>
  <c r="AP3" i="31"/>
  <c r="AP35" i="31" s="1"/>
  <c r="AN3" i="31"/>
  <c r="AN35" i="31" s="1"/>
  <c r="AL3" i="31"/>
  <c r="AJ3" i="31"/>
  <c r="AJ35" i="31" s="1"/>
  <c r="Z3" i="31"/>
  <c r="X3" i="31"/>
  <c r="V3" i="31"/>
  <c r="V35" i="31" s="1"/>
  <c r="T3" i="31"/>
  <c r="R3" i="31"/>
  <c r="P3" i="31"/>
  <c r="N3" i="31"/>
  <c r="N35" i="31" s="1"/>
  <c r="J3" i="31"/>
  <c r="H3" i="31"/>
  <c r="F3" i="31"/>
  <c r="D3" i="31"/>
  <c r="AF35" i="32" l="1"/>
  <c r="AF37" i="32" s="1"/>
  <c r="L35" i="31"/>
  <c r="Z35" i="31"/>
  <c r="AF26" i="31"/>
  <c r="AF18" i="31"/>
  <c r="AF24" i="31"/>
  <c r="AF25" i="31"/>
  <c r="AF9" i="31"/>
  <c r="AF21" i="31"/>
  <c r="D35" i="31"/>
  <c r="F35" i="31"/>
  <c r="H35" i="31"/>
  <c r="AF8" i="31"/>
  <c r="AF20" i="31"/>
  <c r="J35" i="31"/>
  <c r="AF19" i="31"/>
  <c r="AF22" i="31"/>
  <c r="AG35" i="31"/>
  <c r="AF23" i="31"/>
  <c r="R35" i="31"/>
  <c r="AF5" i="31"/>
  <c r="AF7" i="31"/>
  <c r="AF10" i="31"/>
  <c r="AF6" i="31"/>
  <c r="AF12" i="31"/>
  <c r="X35" i="31"/>
  <c r="AF14" i="31"/>
  <c r="AF11" i="31"/>
  <c r="AF13" i="31"/>
  <c r="AF15" i="31"/>
  <c r="AF17" i="31"/>
  <c r="AF16" i="31"/>
  <c r="AL35" i="31"/>
  <c r="AF4" i="31"/>
  <c r="AF3" i="31"/>
  <c r="AC35" i="30"/>
  <c r="AF35" i="31" l="1"/>
  <c r="AF37" i="31" s="1"/>
  <c r="AP3" i="30"/>
  <c r="AE35" i="30"/>
  <c r="AF34" i="30"/>
  <c r="AF33" i="30"/>
  <c r="AF32" i="30"/>
  <c r="AF31" i="30"/>
  <c r="AF30" i="30"/>
  <c r="AF29" i="30"/>
  <c r="AF28" i="30"/>
  <c r="AF27" i="30"/>
  <c r="AF26" i="30"/>
  <c r="AF25" i="30"/>
  <c r="AF24" i="30"/>
  <c r="AF22" i="30"/>
  <c r="AF18" i="30"/>
  <c r="AF17" i="30"/>
  <c r="AF13" i="30"/>
  <c r="AF9" i="30"/>
  <c r="AF6" i="30"/>
  <c r="AF5" i="30"/>
  <c r="R27" i="30"/>
  <c r="R26" i="30"/>
  <c r="R25" i="30"/>
  <c r="R24" i="30"/>
  <c r="R23" i="30"/>
  <c r="R22" i="30"/>
  <c r="R20" i="30"/>
  <c r="AF20" i="30" s="1"/>
  <c r="R19" i="30"/>
  <c r="R18" i="30"/>
  <c r="R17" i="30"/>
  <c r="R16" i="30"/>
  <c r="AF16" i="30" s="1"/>
  <c r="R15" i="30"/>
  <c r="R14" i="30"/>
  <c r="R13" i="30"/>
  <c r="R12" i="30"/>
  <c r="R11" i="30"/>
  <c r="R10" i="30"/>
  <c r="AF10" i="30" s="1"/>
  <c r="R8" i="30"/>
  <c r="R7" i="30"/>
  <c r="R6" i="30"/>
  <c r="R5" i="30"/>
  <c r="R3" i="30"/>
  <c r="J12" i="30"/>
  <c r="AF12" i="30" s="1"/>
  <c r="AS35" i="30"/>
  <c r="AQ35" i="30"/>
  <c r="AO35" i="30"/>
  <c r="AM35" i="30"/>
  <c r="AK35" i="30"/>
  <c r="AI35" i="30"/>
  <c r="AD35" i="30"/>
  <c r="AB35" i="30"/>
  <c r="AF35" i="30" s="1"/>
  <c r="AF37" i="30" s="1"/>
  <c r="AA35" i="30"/>
  <c r="Y35" i="30"/>
  <c r="W35" i="30"/>
  <c r="U35" i="30"/>
  <c r="S35" i="30"/>
  <c r="Q35" i="30"/>
  <c r="O35" i="30"/>
  <c r="M35" i="30"/>
  <c r="K35" i="30"/>
  <c r="I35" i="30"/>
  <c r="G35" i="30"/>
  <c r="E35" i="30"/>
  <c r="C35" i="30"/>
  <c r="AT34" i="30"/>
  <c r="AR34" i="30"/>
  <c r="AP34" i="30"/>
  <c r="AN34" i="30"/>
  <c r="AL34" i="30"/>
  <c r="AJ34" i="30"/>
  <c r="Z34" i="30"/>
  <c r="X34" i="30"/>
  <c r="V34" i="30"/>
  <c r="T34" i="30"/>
  <c r="R34" i="30"/>
  <c r="P34" i="30"/>
  <c r="N34" i="30"/>
  <c r="L34" i="30"/>
  <c r="J34" i="30"/>
  <c r="H34" i="30"/>
  <c r="F34" i="30"/>
  <c r="D34" i="30"/>
  <c r="AT33" i="30"/>
  <c r="AR33" i="30"/>
  <c r="AP33" i="30"/>
  <c r="AN33" i="30"/>
  <c r="AL33" i="30"/>
  <c r="AJ33" i="30"/>
  <c r="Z33" i="30"/>
  <c r="X33" i="30"/>
  <c r="V33" i="30"/>
  <c r="T33" i="30"/>
  <c r="R33" i="30"/>
  <c r="P33" i="30"/>
  <c r="N33" i="30"/>
  <c r="L33" i="30"/>
  <c r="J33" i="30"/>
  <c r="H33" i="30"/>
  <c r="F33" i="30"/>
  <c r="D33" i="30"/>
  <c r="AT32" i="30"/>
  <c r="AR32" i="30"/>
  <c r="AP32" i="30"/>
  <c r="AN32" i="30"/>
  <c r="AL32" i="30"/>
  <c r="AJ32" i="30"/>
  <c r="Z32" i="30"/>
  <c r="X32" i="30"/>
  <c r="V32" i="30"/>
  <c r="T32" i="30"/>
  <c r="R32" i="30"/>
  <c r="P32" i="30"/>
  <c r="N32" i="30"/>
  <c r="L32" i="30"/>
  <c r="J32" i="30"/>
  <c r="H32" i="30"/>
  <c r="F32" i="30"/>
  <c r="D32" i="30"/>
  <c r="AT31" i="30"/>
  <c r="AR31" i="30"/>
  <c r="AP31" i="30"/>
  <c r="AN31" i="30"/>
  <c r="AL31" i="30"/>
  <c r="AJ31" i="30"/>
  <c r="Z31" i="30"/>
  <c r="X31" i="30"/>
  <c r="V31" i="30"/>
  <c r="T31" i="30"/>
  <c r="R31" i="30"/>
  <c r="P31" i="30"/>
  <c r="N31" i="30"/>
  <c r="L31" i="30"/>
  <c r="J31" i="30"/>
  <c r="H31" i="30"/>
  <c r="F31" i="30"/>
  <c r="D31" i="30"/>
  <c r="AT30" i="30"/>
  <c r="AR30" i="30"/>
  <c r="AP30" i="30"/>
  <c r="AN30" i="30"/>
  <c r="AL30" i="30"/>
  <c r="AJ30" i="30"/>
  <c r="Z30" i="30"/>
  <c r="X30" i="30"/>
  <c r="V30" i="30"/>
  <c r="T30" i="30"/>
  <c r="R30" i="30"/>
  <c r="P30" i="30"/>
  <c r="N30" i="30"/>
  <c r="L30" i="30"/>
  <c r="J30" i="30"/>
  <c r="H30" i="30"/>
  <c r="F30" i="30"/>
  <c r="D30" i="30"/>
  <c r="AT29" i="30"/>
  <c r="AR29" i="30"/>
  <c r="AP29" i="30"/>
  <c r="AN29" i="30"/>
  <c r="AL29" i="30"/>
  <c r="AJ29" i="30"/>
  <c r="Z29" i="30"/>
  <c r="X29" i="30"/>
  <c r="V29" i="30"/>
  <c r="T29" i="30"/>
  <c r="R29" i="30"/>
  <c r="P29" i="30"/>
  <c r="N29" i="30"/>
  <c r="L29" i="30"/>
  <c r="J29" i="30"/>
  <c r="H29" i="30"/>
  <c r="F29" i="30"/>
  <c r="D29" i="30"/>
  <c r="AT28" i="30"/>
  <c r="AR28" i="30"/>
  <c r="AP28" i="30"/>
  <c r="AN28" i="30"/>
  <c r="AL28" i="30"/>
  <c r="AJ28" i="30"/>
  <c r="Z28" i="30"/>
  <c r="X28" i="30"/>
  <c r="V28" i="30"/>
  <c r="T28" i="30"/>
  <c r="R28" i="30"/>
  <c r="P28" i="30"/>
  <c r="N28" i="30"/>
  <c r="L28" i="30"/>
  <c r="J28" i="30"/>
  <c r="H28" i="30"/>
  <c r="F28" i="30"/>
  <c r="D28" i="30"/>
  <c r="AT27" i="30"/>
  <c r="AR27" i="30"/>
  <c r="AP27" i="30"/>
  <c r="AN27" i="30"/>
  <c r="AL27" i="30"/>
  <c r="AJ27" i="30"/>
  <c r="Z27" i="30"/>
  <c r="X27" i="30"/>
  <c r="V27" i="30"/>
  <c r="T27" i="30"/>
  <c r="P27" i="30"/>
  <c r="N27" i="30"/>
  <c r="L27" i="30"/>
  <c r="J27" i="30"/>
  <c r="H27" i="30"/>
  <c r="F27" i="30"/>
  <c r="D27" i="30"/>
  <c r="AT26" i="30"/>
  <c r="AR26" i="30"/>
  <c r="AP26" i="30"/>
  <c r="AN26" i="30"/>
  <c r="AL26" i="30"/>
  <c r="AJ26" i="30"/>
  <c r="Z26" i="30"/>
  <c r="X26" i="30"/>
  <c r="V26" i="30"/>
  <c r="T26" i="30"/>
  <c r="P26" i="30"/>
  <c r="N26" i="30"/>
  <c r="L26" i="30"/>
  <c r="J26" i="30"/>
  <c r="H26" i="30"/>
  <c r="F26" i="30"/>
  <c r="D26" i="30"/>
  <c r="AT25" i="30"/>
  <c r="AR25" i="30"/>
  <c r="AP25" i="30"/>
  <c r="AN25" i="30"/>
  <c r="AL25" i="30"/>
  <c r="AJ25" i="30"/>
  <c r="Z25" i="30"/>
  <c r="X25" i="30"/>
  <c r="V25" i="30"/>
  <c r="T25" i="30"/>
  <c r="P25" i="30"/>
  <c r="N25" i="30"/>
  <c r="L25" i="30"/>
  <c r="J25" i="30"/>
  <c r="H25" i="30"/>
  <c r="F25" i="30"/>
  <c r="D25" i="30"/>
  <c r="AT24" i="30"/>
  <c r="AR24" i="30"/>
  <c r="AP24" i="30"/>
  <c r="AN24" i="30"/>
  <c r="AL24" i="30"/>
  <c r="AJ24" i="30"/>
  <c r="Z24" i="30"/>
  <c r="X24" i="30"/>
  <c r="V24" i="30"/>
  <c r="T24" i="30"/>
  <c r="P24" i="30"/>
  <c r="N24" i="30"/>
  <c r="L24" i="30"/>
  <c r="J24" i="30"/>
  <c r="H24" i="30"/>
  <c r="F24" i="30"/>
  <c r="D24" i="30"/>
  <c r="AT23" i="30"/>
  <c r="AR23" i="30"/>
  <c r="AP23" i="30"/>
  <c r="AN23" i="30"/>
  <c r="AL23" i="30"/>
  <c r="AJ23" i="30"/>
  <c r="Z23" i="30"/>
  <c r="X23" i="30"/>
  <c r="V23" i="30"/>
  <c r="T23" i="30"/>
  <c r="P23" i="30"/>
  <c r="N23" i="30"/>
  <c r="L23" i="30"/>
  <c r="AF23" i="30"/>
  <c r="H23" i="30"/>
  <c r="F23" i="30"/>
  <c r="D23" i="30"/>
  <c r="AT22" i="30"/>
  <c r="AR22" i="30"/>
  <c r="AP22" i="30"/>
  <c r="AN22" i="30"/>
  <c r="AL22" i="30"/>
  <c r="AJ22" i="30"/>
  <c r="Z22" i="30"/>
  <c r="X22" i="30"/>
  <c r="V22" i="30"/>
  <c r="T22" i="30"/>
  <c r="P22" i="30"/>
  <c r="N22" i="30"/>
  <c r="L22" i="30"/>
  <c r="J22" i="30"/>
  <c r="H22" i="30"/>
  <c r="F22" i="30"/>
  <c r="D22" i="30"/>
  <c r="AT21" i="30"/>
  <c r="AR21" i="30"/>
  <c r="AP21" i="30"/>
  <c r="AN21" i="30"/>
  <c r="AL21" i="30"/>
  <c r="AJ21" i="30"/>
  <c r="Z21" i="30"/>
  <c r="X21" i="30"/>
  <c r="V21" i="30"/>
  <c r="T21" i="30"/>
  <c r="P21" i="30"/>
  <c r="N21" i="30"/>
  <c r="L21" i="30"/>
  <c r="J21" i="30"/>
  <c r="H21" i="30"/>
  <c r="F21" i="30"/>
  <c r="D21" i="30"/>
  <c r="AT20" i="30"/>
  <c r="AR20" i="30"/>
  <c r="AP20" i="30"/>
  <c r="AN20" i="30"/>
  <c r="AL20" i="30"/>
  <c r="AJ20" i="30"/>
  <c r="Z20" i="30"/>
  <c r="X20" i="30"/>
  <c r="V20" i="30"/>
  <c r="T20" i="30"/>
  <c r="P20" i="30"/>
  <c r="N20" i="30"/>
  <c r="L20" i="30"/>
  <c r="J20" i="30"/>
  <c r="H20" i="30"/>
  <c r="F20" i="30"/>
  <c r="D20" i="30"/>
  <c r="AT19" i="30"/>
  <c r="AR19" i="30"/>
  <c r="AP19" i="30"/>
  <c r="AN19" i="30"/>
  <c r="AL19" i="30"/>
  <c r="AJ19" i="30"/>
  <c r="Z19" i="30"/>
  <c r="AF19" i="30"/>
  <c r="V19" i="30"/>
  <c r="T19" i="30"/>
  <c r="P19" i="30"/>
  <c r="N19" i="30"/>
  <c r="L19" i="30"/>
  <c r="J19" i="30"/>
  <c r="H19" i="30"/>
  <c r="F19" i="30"/>
  <c r="D19" i="30"/>
  <c r="AT18" i="30"/>
  <c r="AR18" i="30"/>
  <c r="AP18" i="30"/>
  <c r="AN18" i="30"/>
  <c r="AL18" i="30"/>
  <c r="AJ18" i="30"/>
  <c r="Z18" i="30"/>
  <c r="X18" i="30"/>
  <c r="V18" i="30"/>
  <c r="T18" i="30"/>
  <c r="P18" i="30"/>
  <c r="N18" i="30"/>
  <c r="L18" i="30"/>
  <c r="H18" i="30"/>
  <c r="F18" i="30"/>
  <c r="D18" i="30"/>
  <c r="AT17" i="30"/>
  <c r="AR17" i="30"/>
  <c r="AP17" i="30"/>
  <c r="AN17" i="30"/>
  <c r="AL17" i="30"/>
  <c r="AJ17" i="30"/>
  <c r="Z17" i="30"/>
  <c r="X17" i="30"/>
  <c r="V17" i="30"/>
  <c r="T17" i="30"/>
  <c r="P17" i="30"/>
  <c r="N17" i="30"/>
  <c r="L17" i="30"/>
  <c r="J17" i="30"/>
  <c r="H17" i="30"/>
  <c r="F17" i="30"/>
  <c r="D17" i="30"/>
  <c r="AT16" i="30"/>
  <c r="AR16" i="30"/>
  <c r="AP16" i="30"/>
  <c r="AN16" i="30"/>
  <c r="AL16" i="30"/>
  <c r="AJ16" i="30"/>
  <c r="Z16" i="30"/>
  <c r="X16" i="30"/>
  <c r="V16" i="30"/>
  <c r="T16" i="30"/>
  <c r="P16" i="30"/>
  <c r="N16" i="30"/>
  <c r="L16" i="30"/>
  <c r="J16" i="30"/>
  <c r="H16" i="30"/>
  <c r="F16" i="30"/>
  <c r="D16" i="30"/>
  <c r="AT15" i="30"/>
  <c r="AR15" i="30"/>
  <c r="AP15" i="30"/>
  <c r="AN15" i="30"/>
  <c r="AL15" i="30"/>
  <c r="AJ15" i="30"/>
  <c r="Z15" i="30"/>
  <c r="X15" i="30"/>
  <c r="V15" i="30"/>
  <c r="T15" i="30"/>
  <c r="P15" i="30"/>
  <c r="N15" i="30"/>
  <c r="L15" i="30"/>
  <c r="J15" i="30"/>
  <c r="AF15" i="30" s="1"/>
  <c r="H15" i="30"/>
  <c r="F15" i="30"/>
  <c r="D15" i="30"/>
  <c r="AT14" i="30"/>
  <c r="AR14" i="30"/>
  <c r="AP14" i="30"/>
  <c r="AN14" i="30"/>
  <c r="AL14" i="30"/>
  <c r="AJ14" i="30"/>
  <c r="Z14" i="30"/>
  <c r="X14" i="30"/>
  <c r="AF14" i="30" s="1"/>
  <c r="V14" i="30"/>
  <c r="T14" i="30"/>
  <c r="P14" i="30"/>
  <c r="N14" i="30"/>
  <c r="L14" i="30"/>
  <c r="J14" i="30"/>
  <c r="H14" i="30"/>
  <c r="F14" i="30"/>
  <c r="D14" i="30"/>
  <c r="AT13" i="30"/>
  <c r="AR13" i="30"/>
  <c r="AP13" i="30"/>
  <c r="AN13" i="30"/>
  <c r="AL13" i="30"/>
  <c r="AJ13" i="30"/>
  <c r="Z13" i="30"/>
  <c r="X13" i="30"/>
  <c r="V13" i="30"/>
  <c r="T13" i="30"/>
  <c r="P13" i="30"/>
  <c r="N13" i="30"/>
  <c r="L13" i="30"/>
  <c r="J13" i="30"/>
  <c r="H13" i="30"/>
  <c r="F13" i="30"/>
  <c r="D13" i="30"/>
  <c r="AT12" i="30"/>
  <c r="AR12" i="30"/>
  <c r="AP12" i="30"/>
  <c r="AN12" i="30"/>
  <c r="AL12" i="30"/>
  <c r="AJ12" i="30"/>
  <c r="Z12" i="30"/>
  <c r="X12" i="30"/>
  <c r="V12" i="30"/>
  <c r="T12" i="30"/>
  <c r="P12" i="30"/>
  <c r="N12" i="30"/>
  <c r="L12" i="30"/>
  <c r="H12" i="30"/>
  <c r="F12" i="30"/>
  <c r="D12" i="30"/>
  <c r="AT11" i="30"/>
  <c r="AR11" i="30"/>
  <c r="AP11" i="30"/>
  <c r="AN11" i="30"/>
  <c r="AL11" i="30"/>
  <c r="AJ11" i="30"/>
  <c r="Z11" i="30"/>
  <c r="X11" i="30"/>
  <c r="V11" i="30"/>
  <c r="T11" i="30"/>
  <c r="P11" i="30"/>
  <c r="N11" i="30"/>
  <c r="L11" i="30"/>
  <c r="J11" i="30"/>
  <c r="H11" i="30"/>
  <c r="F11" i="30"/>
  <c r="AF11" i="30"/>
  <c r="AT10" i="30"/>
  <c r="AR10" i="30"/>
  <c r="AP10" i="30"/>
  <c r="AN10" i="30"/>
  <c r="AL10" i="30"/>
  <c r="AJ10" i="30"/>
  <c r="Z10" i="30"/>
  <c r="X10" i="30"/>
  <c r="V10" i="30"/>
  <c r="T10" i="30"/>
  <c r="P10" i="30"/>
  <c r="N10" i="30"/>
  <c r="L10" i="30"/>
  <c r="J10" i="30"/>
  <c r="H10" i="30"/>
  <c r="F10" i="30"/>
  <c r="D10" i="30"/>
  <c r="AT9" i="30"/>
  <c r="AR9" i="30"/>
  <c r="AP9" i="30"/>
  <c r="AN9" i="30"/>
  <c r="AL9" i="30"/>
  <c r="AJ9" i="30"/>
  <c r="Z9" i="30"/>
  <c r="X9" i="30"/>
  <c r="V9" i="30"/>
  <c r="T9" i="30"/>
  <c r="P9" i="30"/>
  <c r="N9" i="30"/>
  <c r="L9" i="30"/>
  <c r="J9" i="30"/>
  <c r="H9" i="30"/>
  <c r="F9" i="30"/>
  <c r="D9" i="30"/>
  <c r="AT8" i="30"/>
  <c r="AR8" i="30"/>
  <c r="AP8" i="30"/>
  <c r="AN8" i="30"/>
  <c r="AL8" i="30"/>
  <c r="AJ8" i="30"/>
  <c r="Z8" i="30"/>
  <c r="X8" i="30"/>
  <c r="V8" i="30"/>
  <c r="T8" i="30"/>
  <c r="P8" i="30"/>
  <c r="N8" i="30"/>
  <c r="L8" i="30"/>
  <c r="J8" i="30"/>
  <c r="AF8" i="30" s="1"/>
  <c r="H8" i="30"/>
  <c r="F8" i="30"/>
  <c r="D8" i="30"/>
  <c r="AT7" i="30"/>
  <c r="AR7" i="30"/>
  <c r="AP7" i="30"/>
  <c r="AN7" i="30"/>
  <c r="AL7" i="30"/>
  <c r="AJ7" i="30"/>
  <c r="Z7" i="30"/>
  <c r="X7" i="30"/>
  <c r="V7" i="30"/>
  <c r="T7" i="30"/>
  <c r="P7" i="30"/>
  <c r="N7" i="30"/>
  <c r="L7" i="30"/>
  <c r="J7" i="30"/>
  <c r="AF7" i="30" s="1"/>
  <c r="H7" i="30"/>
  <c r="F7" i="30"/>
  <c r="D7" i="30"/>
  <c r="AT6" i="30"/>
  <c r="AR6" i="30"/>
  <c r="AP6" i="30"/>
  <c r="AN6" i="30"/>
  <c r="AL6" i="30"/>
  <c r="AJ6" i="30"/>
  <c r="Z6" i="30"/>
  <c r="X6" i="30"/>
  <c r="V6" i="30"/>
  <c r="T6" i="30"/>
  <c r="P6" i="30"/>
  <c r="N6" i="30"/>
  <c r="L6" i="30"/>
  <c r="J6" i="30"/>
  <c r="H6" i="30"/>
  <c r="F6" i="30"/>
  <c r="D6" i="30"/>
  <c r="AT5" i="30"/>
  <c r="AR5" i="30"/>
  <c r="AP5" i="30"/>
  <c r="AN5" i="30"/>
  <c r="AL5" i="30"/>
  <c r="AJ5" i="30"/>
  <c r="Z5" i="30"/>
  <c r="X5" i="30"/>
  <c r="V5" i="30"/>
  <c r="T5" i="30"/>
  <c r="P5" i="30"/>
  <c r="N5" i="30"/>
  <c r="L5" i="30"/>
  <c r="J5" i="30"/>
  <c r="H5" i="30"/>
  <c r="F5" i="30"/>
  <c r="D5" i="30"/>
  <c r="AT4" i="30"/>
  <c r="AT35" i="30" s="1"/>
  <c r="AR4" i="30"/>
  <c r="AP4" i="30"/>
  <c r="AN4" i="30"/>
  <c r="AL4" i="30"/>
  <c r="AL35" i="30" s="1"/>
  <c r="AJ4" i="30"/>
  <c r="Z4" i="30"/>
  <c r="X4" i="30"/>
  <c r="V4" i="30"/>
  <c r="V35" i="30" s="1"/>
  <c r="T4" i="30"/>
  <c r="R4" i="30"/>
  <c r="P4" i="30"/>
  <c r="P35" i="30" s="1"/>
  <c r="N4" i="30"/>
  <c r="N35" i="30" s="1"/>
  <c r="L4" i="30"/>
  <c r="J4" i="30"/>
  <c r="H4" i="30"/>
  <c r="H35" i="30" s="1"/>
  <c r="F4" i="30"/>
  <c r="D4" i="30"/>
  <c r="AT3" i="30"/>
  <c r="AR3" i="30"/>
  <c r="AR35" i="30" s="1"/>
  <c r="AN3" i="30"/>
  <c r="AN35" i="30" s="1"/>
  <c r="AL3" i="30"/>
  <c r="AJ3" i="30"/>
  <c r="AJ35" i="30" s="1"/>
  <c r="Z3" i="30"/>
  <c r="X3" i="30"/>
  <c r="V3" i="30"/>
  <c r="T3" i="30"/>
  <c r="T35" i="30" s="1"/>
  <c r="P3" i="30"/>
  <c r="N3" i="30"/>
  <c r="L3" i="30"/>
  <c r="L35" i="30" s="1"/>
  <c r="J3" i="30"/>
  <c r="H3" i="30"/>
  <c r="F3" i="30"/>
  <c r="D3" i="30"/>
  <c r="AF21" i="30" l="1"/>
  <c r="X35" i="30"/>
  <c r="AF4" i="30"/>
  <c r="F35" i="30"/>
  <c r="AP35" i="30"/>
  <c r="R35" i="30"/>
  <c r="AG35" i="30"/>
  <c r="J35" i="30"/>
  <c r="D35" i="30"/>
  <c r="AF3" i="30"/>
  <c r="Z35" i="30"/>
  <c r="AF35" i="29"/>
  <c r="R17" i="29" l="1"/>
  <c r="J6" i="29"/>
  <c r="J5" i="29"/>
  <c r="J4" i="29"/>
  <c r="J3" i="29"/>
  <c r="AS35" i="29"/>
  <c r="AQ35" i="29"/>
  <c r="AO35" i="29"/>
  <c r="AM35" i="29"/>
  <c r="AK35" i="29"/>
  <c r="AI35" i="29"/>
  <c r="AD35" i="29"/>
  <c r="AB35" i="29"/>
  <c r="AA35" i="29"/>
  <c r="Y35" i="29"/>
  <c r="W35" i="29"/>
  <c r="U35" i="29"/>
  <c r="S35" i="29"/>
  <c r="Q35" i="29"/>
  <c r="O35" i="29"/>
  <c r="M35" i="29"/>
  <c r="K35" i="29"/>
  <c r="I35" i="29"/>
  <c r="G35" i="29"/>
  <c r="E35" i="29"/>
  <c r="C35" i="29"/>
  <c r="AT34" i="29"/>
  <c r="AR34" i="29"/>
  <c r="AP34" i="29"/>
  <c r="AN34" i="29"/>
  <c r="AL34" i="29"/>
  <c r="AJ34" i="29"/>
  <c r="Z34" i="29"/>
  <c r="AF34" i="29" s="1"/>
  <c r="X34" i="29"/>
  <c r="V34" i="29"/>
  <c r="T34" i="29"/>
  <c r="R34" i="29"/>
  <c r="P34" i="29"/>
  <c r="N34" i="29"/>
  <c r="L34" i="29"/>
  <c r="J34" i="29"/>
  <c r="H34" i="29"/>
  <c r="F34" i="29"/>
  <c r="D34" i="29"/>
  <c r="AT33" i="29"/>
  <c r="AR33" i="29"/>
  <c r="AP33" i="29"/>
  <c r="AN33" i="29"/>
  <c r="AL33" i="29"/>
  <c r="AJ33" i="29"/>
  <c r="Z33" i="29"/>
  <c r="AF33" i="29" s="1"/>
  <c r="X33" i="29"/>
  <c r="V33" i="29"/>
  <c r="T33" i="29"/>
  <c r="R33" i="29"/>
  <c r="P33" i="29"/>
  <c r="N33" i="29"/>
  <c r="L33" i="29"/>
  <c r="J33" i="29"/>
  <c r="H33" i="29"/>
  <c r="F33" i="29"/>
  <c r="D33" i="29"/>
  <c r="AT32" i="29"/>
  <c r="AR32" i="29"/>
  <c r="AP32" i="29"/>
  <c r="AN32" i="29"/>
  <c r="AL32" i="29"/>
  <c r="AJ32" i="29"/>
  <c r="Z32" i="29"/>
  <c r="AF32" i="29" s="1"/>
  <c r="X32" i="29"/>
  <c r="V32" i="29"/>
  <c r="T32" i="29"/>
  <c r="R32" i="29"/>
  <c r="P32" i="29"/>
  <c r="N32" i="29"/>
  <c r="L32" i="29"/>
  <c r="J32" i="29"/>
  <c r="H32" i="29"/>
  <c r="F32" i="29"/>
  <c r="D32" i="29"/>
  <c r="AT31" i="29"/>
  <c r="AR31" i="29"/>
  <c r="AP31" i="29"/>
  <c r="AN31" i="29"/>
  <c r="AL31" i="29"/>
  <c r="AJ31" i="29"/>
  <c r="Z31" i="29"/>
  <c r="X31" i="29"/>
  <c r="V31" i="29"/>
  <c r="T31" i="29"/>
  <c r="R31" i="29"/>
  <c r="P31" i="29"/>
  <c r="N31" i="29"/>
  <c r="L31" i="29"/>
  <c r="AF31" i="29" s="1"/>
  <c r="J31" i="29"/>
  <c r="H31" i="29"/>
  <c r="F31" i="29"/>
  <c r="D31" i="29"/>
  <c r="AT30" i="29"/>
  <c r="AR30" i="29"/>
  <c r="AP30" i="29"/>
  <c r="AN30" i="29"/>
  <c r="AL30" i="29"/>
  <c r="AJ30" i="29"/>
  <c r="Z30" i="29"/>
  <c r="AF30" i="29" s="1"/>
  <c r="X30" i="29"/>
  <c r="V30" i="29"/>
  <c r="T30" i="29"/>
  <c r="R30" i="29"/>
  <c r="P30" i="29"/>
  <c r="N30" i="29"/>
  <c r="L30" i="29"/>
  <c r="J30" i="29"/>
  <c r="H30" i="29"/>
  <c r="F30" i="29"/>
  <c r="D30" i="29"/>
  <c r="AT29" i="29"/>
  <c r="AR29" i="29"/>
  <c r="AP29" i="29"/>
  <c r="AN29" i="29"/>
  <c r="AL29" i="29"/>
  <c r="AJ29" i="29"/>
  <c r="Z29" i="29"/>
  <c r="AF29" i="29" s="1"/>
  <c r="X29" i="29"/>
  <c r="V29" i="29"/>
  <c r="T29" i="29"/>
  <c r="R29" i="29"/>
  <c r="P29" i="29"/>
  <c r="N29" i="29"/>
  <c r="L29" i="29"/>
  <c r="J29" i="29"/>
  <c r="H29" i="29"/>
  <c r="F29" i="29"/>
  <c r="D29" i="29"/>
  <c r="AT28" i="29"/>
  <c r="AR28" i="29"/>
  <c r="AP28" i="29"/>
  <c r="AN28" i="29"/>
  <c r="AL28" i="29"/>
  <c r="AJ28" i="29"/>
  <c r="Z28" i="29"/>
  <c r="AF28" i="29" s="1"/>
  <c r="X28" i="29"/>
  <c r="V28" i="29"/>
  <c r="T28" i="29"/>
  <c r="R28" i="29"/>
  <c r="P28" i="29"/>
  <c r="N28" i="29"/>
  <c r="L28" i="29"/>
  <c r="J28" i="29"/>
  <c r="H28" i="29"/>
  <c r="F28" i="29"/>
  <c r="D28" i="29"/>
  <c r="AT27" i="29"/>
  <c r="AR27" i="29"/>
  <c r="AP27" i="29"/>
  <c r="AN27" i="29"/>
  <c r="AL27" i="29"/>
  <c r="AJ27" i="29"/>
  <c r="Z27" i="29"/>
  <c r="X27" i="29"/>
  <c r="V27" i="29"/>
  <c r="T27" i="29"/>
  <c r="R27" i="29"/>
  <c r="P27" i="29"/>
  <c r="N27" i="29"/>
  <c r="L27" i="29"/>
  <c r="AF27" i="29" s="1"/>
  <c r="J27" i="29"/>
  <c r="H27" i="29"/>
  <c r="F27" i="29"/>
  <c r="D27" i="29"/>
  <c r="AT26" i="29"/>
  <c r="AR26" i="29"/>
  <c r="AP26" i="29"/>
  <c r="AN26" i="29"/>
  <c r="AL26" i="29"/>
  <c r="AJ26" i="29"/>
  <c r="Z26" i="29"/>
  <c r="AF26" i="29" s="1"/>
  <c r="X26" i="29"/>
  <c r="V26" i="29"/>
  <c r="T26" i="29"/>
  <c r="R26" i="29"/>
  <c r="P26" i="29"/>
  <c r="N26" i="29"/>
  <c r="L26" i="29"/>
  <c r="J26" i="29"/>
  <c r="H26" i="29"/>
  <c r="F26" i="29"/>
  <c r="D26" i="29"/>
  <c r="AT25" i="29"/>
  <c r="AR25" i="29"/>
  <c r="AP25" i="29"/>
  <c r="AN25" i="29"/>
  <c r="AL25" i="29"/>
  <c r="AJ25" i="29"/>
  <c r="Z25" i="29"/>
  <c r="AF25" i="29" s="1"/>
  <c r="X25" i="29"/>
  <c r="V25" i="29"/>
  <c r="T25" i="29"/>
  <c r="R25" i="29"/>
  <c r="P25" i="29"/>
  <c r="N25" i="29"/>
  <c r="L25" i="29"/>
  <c r="J25" i="29"/>
  <c r="H25" i="29"/>
  <c r="F25" i="29"/>
  <c r="D25" i="29"/>
  <c r="AT24" i="29"/>
  <c r="AR24" i="29"/>
  <c r="AP24" i="29"/>
  <c r="AN24" i="29"/>
  <c r="AL24" i="29"/>
  <c r="AJ24" i="29"/>
  <c r="Z24" i="29"/>
  <c r="AF24" i="29" s="1"/>
  <c r="X24" i="29"/>
  <c r="V24" i="29"/>
  <c r="T24" i="29"/>
  <c r="R24" i="29"/>
  <c r="P24" i="29"/>
  <c r="N24" i="29"/>
  <c r="L24" i="29"/>
  <c r="J24" i="29"/>
  <c r="H24" i="29"/>
  <c r="F24" i="29"/>
  <c r="D24" i="29"/>
  <c r="AT23" i="29"/>
  <c r="AR23" i="29"/>
  <c r="AP23" i="29"/>
  <c r="AN23" i="29"/>
  <c r="AL23" i="29"/>
  <c r="AJ23" i="29"/>
  <c r="Z23" i="29"/>
  <c r="X23" i="29"/>
  <c r="V23" i="29"/>
  <c r="T23" i="29"/>
  <c r="AF23" i="29" s="1"/>
  <c r="R23" i="29"/>
  <c r="P23" i="29"/>
  <c r="N23" i="29"/>
  <c r="L23" i="29"/>
  <c r="J23" i="29"/>
  <c r="H23" i="29"/>
  <c r="F23" i="29"/>
  <c r="D23" i="29"/>
  <c r="AT22" i="29"/>
  <c r="AR22" i="29"/>
  <c r="AP22" i="29"/>
  <c r="AN22" i="29"/>
  <c r="AL22" i="29"/>
  <c r="AJ22" i="29"/>
  <c r="Z22" i="29"/>
  <c r="AF22" i="29" s="1"/>
  <c r="X22" i="29"/>
  <c r="V22" i="29"/>
  <c r="T22" i="29"/>
  <c r="R22" i="29"/>
  <c r="P22" i="29"/>
  <c r="N22" i="29"/>
  <c r="L22" i="29"/>
  <c r="J22" i="29"/>
  <c r="H22" i="29"/>
  <c r="F22" i="29"/>
  <c r="D22" i="29"/>
  <c r="AT21" i="29"/>
  <c r="AR21" i="29"/>
  <c r="AP21" i="29"/>
  <c r="AN21" i="29"/>
  <c r="AL21" i="29"/>
  <c r="AJ21" i="29"/>
  <c r="Z21" i="29"/>
  <c r="X21" i="29"/>
  <c r="V21" i="29"/>
  <c r="T21" i="29"/>
  <c r="R21" i="29"/>
  <c r="P21" i="29"/>
  <c r="N21" i="29"/>
  <c r="L21" i="29"/>
  <c r="J21" i="29"/>
  <c r="H21" i="29"/>
  <c r="F21" i="29"/>
  <c r="D21" i="29"/>
  <c r="AT20" i="29"/>
  <c r="AR20" i="29"/>
  <c r="AP20" i="29"/>
  <c r="AN20" i="29"/>
  <c r="AL20" i="29"/>
  <c r="AJ20" i="29"/>
  <c r="Z20" i="29"/>
  <c r="X20" i="29"/>
  <c r="V20" i="29"/>
  <c r="T20" i="29"/>
  <c r="P20" i="29"/>
  <c r="N20" i="29"/>
  <c r="L20" i="29"/>
  <c r="J20" i="29"/>
  <c r="H20" i="29"/>
  <c r="F20" i="29"/>
  <c r="D20" i="29"/>
  <c r="AT19" i="29"/>
  <c r="AR19" i="29"/>
  <c r="AP19" i="29"/>
  <c r="AN19" i="29"/>
  <c r="AL19" i="29"/>
  <c r="AJ19" i="29"/>
  <c r="Z19" i="29"/>
  <c r="X19" i="29"/>
  <c r="V19" i="29"/>
  <c r="T19" i="29"/>
  <c r="R19" i="29"/>
  <c r="P19" i="29"/>
  <c r="N19" i="29"/>
  <c r="L19" i="29"/>
  <c r="J19" i="29"/>
  <c r="H19" i="29"/>
  <c r="F19" i="29"/>
  <c r="D19" i="29"/>
  <c r="AT18" i="29"/>
  <c r="AR18" i="29"/>
  <c r="AP18" i="29"/>
  <c r="AN18" i="29"/>
  <c r="AL18" i="29"/>
  <c r="AJ18" i="29"/>
  <c r="Z18" i="29"/>
  <c r="X18" i="29"/>
  <c r="V18" i="29"/>
  <c r="T18" i="29"/>
  <c r="R18" i="29"/>
  <c r="P18" i="29"/>
  <c r="N18" i="29"/>
  <c r="L18" i="29"/>
  <c r="J18" i="29"/>
  <c r="H18" i="29"/>
  <c r="F18" i="29"/>
  <c r="D18" i="29"/>
  <c r="AT17" i="29"/>
  <c r="AR17" i="29"/>
  <c r="AP17" i="29"/>
  <c r="AN17" i="29"/>
  <c r="AL17" i="29"/>
  <c r="AJ17" i="29"/>
  <c r="Z17" i="29"/>
  <c r="X17" i="29"/>
  <c r="V17" i="29"/>
  <c r="T17" i="29"/>
  <c r="P17" i="29"/>
  <c r="N17" i="29"/>
  <c r="L17" i="29"/>
  <c r="J17" i="29"/>
  <c r="H17" i="29"/>
  <c r="F17" i="29"/>
  <c r="D17" i="29"/>
  <c r="AT16" i="29"/>
  <c r="AR16" i="29"/>
  <c r="AP16" i="29"/>
  <c r="AN16" i="29"/>
  <c r="AL16" i="29"/>
  <c r="AJ16" i="29"/>
  <c r="Z16" i="29"/>
  <c r="X16" i="29"/>
  <c r="V16" i="29"/>
  <c r="T16" i="29"/>
  <c r="R16" i="29"/>
  <c r="P16" i="29"/>
  <c r="N16" i="29"/>
  <c r="L16" i="29"/>
  <c r="J16" i="29"/>
  <c r="H16" i="29"/>
  <c r="F16" i="29"/>
  <c r="D16" i="29"/>
  <c r="AT15" i="29"/>
  <c r="AR15" i="29"/>
  <c r="AP15" i="29"/>
  <c r="AN15" i="29"/>
  <c r="AL15" i="29"/>
  <c r="AJ15" i="29"/>
  <c r="Z15" i="29"/>
  <c r="X15" i="29"/>
  <c r="V15" i="29"/>
  <c r="T15" i="29"/>
  <c r="R15" i="29"/>
  <c r="P15" i="29"/>
  <c r="N15" i="29"/>
  <c r="L15" i="29"/>
  <c r="J15" i="29"/>
  <c r="H15" i="29"/>
  <c r="F15" i="29"/>
  <c r="D15" i="29"/>
  <c r="AT14" i="29"/>
  <c r="AR14" i="29"/>
  <c r="AP14" i="29"/>
  <c r="AN14" i="29"/>
  <c r="AL14" i="29"/>
  <c r="AJ14" i="29"/>
  <c r="Z14" i="29"/>
  <c r="X14" i="29"/>
  <c r="V14" i="29"/>
  <c r="T14" i="29"/>
  <c r="R14" i="29"/>
  <c r="P14" i="29"/>
  <c r="N14" i="29"/>
  <c r="L14" i="29"/>
  <c r="J14" i="29"/>
  <c r="H14" i="29"/>
  <c r="F14" i="29"/>
  <c r="D14" i="29"/>
  <c r="AT13" i="29"/>
  <c r="AR13" i="29"/>
  <c r="AP13" i="29"/>
  <c r="AN13" i="29"/>
  <c r="AL13" i="29"/>
  <c r="AJ13" i="29"/>
  <c r="Z13" i="29"/>
  <c r="X13" i="29"/>
  <c r="V13" i="29"/>
  <c r="T13" i="29"/>
  <c r="R13" i="29"/>
  <c r="P13" i="29"/>
  <c r="N13" i="29"/>
  <c r="L13" i="29"/>
  <c r="J13" i="29"/>
  <c r="H13" i="29"/>
  <c r="F13" i="29"/>
  <c r="D13" i="29"/>
  <c r="AT12" i="29"/>
  <c r="AR12" i="29"/>
  <c r="AP12" i="29"/>
  <c r="AN12" i="29"/>
  <c r="AL12" i="29"/>
  <c r="AJ12" i="29"/>
  <c r="Z12" i="29"/>
  <c r="X12" i="29"/>
  <c r="V12" i="29"/>
  <c r="T12" i="29"/>
  <c r="R12" i="29"/>
  <c r="P12" i="29"/>
  <c r="N12" i="29"/>
  <c r="L12" i="29"/>
  <c r="H12" i="29"/>
  <c r="F12" i="29"/>
  <c r="D12" i="29"/>
  <c r="AT11" i="29"/>
  <c r="AR11" i="29"/>
  <c r="AP11" i="29"/>
  <c r="AN11" i="29"/>
  <c r="AL11" i="29"/>
  <c r="AJ11" i="29"/>
  <c r="Z11" i="29"/>
  <c r="X11" i="29"/>
  <c r="V11" i="29"/>
  <c r="T11" i="29"/>
  <c r="R11" i="29"/>
  <c r="P11" i="29"/>
  <c r="N11" i="29"/>
  <c r="L11" i="29"/>
  <c r="J11" i="29"/>
  <c r="H11" i="29"/>
  <c r="F11" i="29"/>
  <c r="D11" i="29"/>
  <c r="AT10" i="29"/>
  <c r="AR10" i="29"/>
  <c r="AP10" i="29"/>
  <c r="AN10" i="29"/>
  <c r="AL10" i="29"/>
  <c r="AJ10" i="29"/>
  <c r="Z10" i="29"/>
  <c r="X10" i="29"/>
  <c r="V10" i="29"/>
  <c r="T10" i="29"/>
  <c r="R10" i="29"/>
  <c r="P10" i="29"/>
  <c r="N10" i="29"/>
  <c r="L10" i="29"/>
  <c r="J10" i="29"/>
  <c r="H10" i="29"/>
  <c r="F10" i="29"/>
  <c r="D10" i="29"/>
  <c r="AT9" i="29"/>
  <c r="AR9" i="29"/>
  <c r="AP9" i="29"/>
  <c r="AN9" i="29"/>
  <c r="AL9" i="29"/>
  <c r="AJ9" i="29"/>
  <c r="Z9" i="29"/>
  <c r="X9" i="29"/>
  <c r="V9" i="29"/>
  <c r="T9" i="29"/>
  <c r="R9" i="29"/>
  <c r="P9" i="29"/>
  <c r="N9" i="29"/>
  <c r="L9" i="29"/>
  <c r="J9" i="29"/>
  <c r="H9" i="29"/>
  <c r="F9" i="29"/>
  <c r="D9" i="29"/>
  <c r="AT8" i="29"/>
  <c r="AR8" i="29"/>
  <c r="AP8" i="29"/>
  <c r="AN8" i="29"/>
  <c r="AL8" i="29"/>
  <c r="AJ8" i="29"/>
  <c r="Z8" i="29"/>
  <c r="X8" i="29"/>
  <c r="V8" i="29"/>
  <c r="T8" i="29"/>
  <c r="R8" i="29"/>
  <c r="P8" i="29"/>
  <c r="N8" i="29"/>
  <c r="L8" i="29"/>
  <c r="J8" i="29"/>
  <c r="H8" i="29"/>
  <c r="F8" i="29"/>
  <c r="D8" i="29"/>
  <c r="AT7" i="29"/>
  <c r="AR7" i="29"/>
  <c r="AP7" i="29"/>
  <c r="AN7" i="29"/>
  <c r="AL7" i="29"/>
  <c r="AJ7" i="29"/>
  <c r="Z7" i="29"/>
  <c r="X7" i="29"/>
  <c r="V7" i="29"/>
  <c r="T7" i="29"/>
  <c r="R7" i="29"/>
  <c r="P7" i="29"/>
  <c r="N7" i="29"/>
  <c r="L7" i="29"/>
  <c r="J7" i="29"/>
  <c r="H7" i="29"/>
  <c r="F7" i="29"/>
  <c r="D7" i="29"/>
  <c r="AT6" i="29"/>
  <c r="AR6" i="29"/>
  <c r="AP6" i="29"/>
  <c r="AN6" i="29"/>
  <c r="AL6" i="29"/>
  <c r="AJ6" i="29"/>
  <c r="Z6" i="29"/>
  <c r="X6" i="29"/>
  <c r="V6" i="29"/>
  <c r="T6" i="29"/>
  <c r="R6" i="29"/>
  <c r="P6" i="29"/>
  <c r="N6" i="29"/>
  <c r="L6" i="29"/>
  <c r="H6" i="29"/>
  <c r="F6" i="29"/>
  <c r="D6" i="29"/>
  <c r="AT5" i="29"/>
  <c r="AR5" i="29"/>
  <c r="AP5" i="29"/>
  <c r="AN5" i="29"/>
  <c r="AL5" i="29"/>
  <c r="AJ5" i="29"/>
  <c r="Z5" i="29"/>
  <c r="X5" i="29"/>
  <c r="V5" i="29"/>
  <c r="T5" i="29"/>
  <c r="T35" i="29" s="1"/>
  <c r="R5" i="29"/>
  <c r="P5" i="29"/>
  <c r="N5" i="29"/>
  <c r="L5" i="29"/>
  <c r="H5" i="29"/>
  <c r="F5" i="29"/>
  <c r="D5" i="29"/>
  <c r="AT4" i="29"/>
  <c r="AT35" i="29" s="1"/>
  <c r="AR4" i="29"/>
  <c r="AP4" i="29"/>
  <c r="AN4" i="29"/>
  <c r="AL4" i="29"/>
  <c r="AJ4" i="29"/>
  <c r="Z4" i="29"/>
  <c r="X4" i="29"/>
  <c r="V4" i="29"/>
  <c r="T4" i="29"/>
  <c r="R4" i="29"/>
  <c r="P4" i="29"/>
  <c r="P35" i="29" s="1"/>
  <c r="N4" i="29"/>
  <c r="L4" i="29"/>
  <c r="H4" i="29"/>
  <c r="F4" i="29"/>
  <c r="D4" i="29"/>
  <c r="AT3" i="29"/>
  <c r="AR3" i="29"/>
  <c r="AR35" i="29" s="1"/>
  <c r="AP3" i="29"/>
  <c r="AN3" i="29"/>
  <c r="AN35" i="29" s="1"/>
  <c r="AL3" i="29"/>
  <c r="AJ3" i="29"/>
  <c r="Z3" i="29"/>
  <c r="X3" i="29"/>
  <c r="V3" i="29"/>
  <c r="V35" i="29" s="1"/>
  <c r="T3" i="29"/>
  <c r="P3" i="29"/>
  <c r="N3" i="29"/>
  <c r="N35" i="29" s="1"/>
  <c r="L3" i="29"/>
  <c r="H3" i="29"/>
  <c r="F3" i="29"/>
  <c r="F35" i="29" s="1"/>
  <c r="D3" i="29"/>
  <c r="X35" i="29" l="1"/>
  <c r="AP35" i="29"/>
  <c r="AL35" i="29"/>
  <c r="AJ35" i="29"/>
  <c r="Z35" i="29"/>
  <c r="R35" i="29"/>
  <c r="L35" i="29"/>
  <c r="AF9" i="29"/>
  <c r="AF13" i="29"/>
  <c r="AF18" i="29"/>
  <c r="AF20" i="29"/>
  <c r="J35" i="29"/>
  <c r="H35" i="29"/>
  <c r="AF19" i="29"/>
  <c r="AF6" i="29"/>
  <c r="AF8" i="29"/>
  <c r="AF10" i="29"/>
  <c r="AF12" i="29"/>
  <c r="AF14" i="29"/>
  <c r="AF16" i="29"/>
  <c r="AG35" i="29"/>
  <c r="AF4" i="29"/>
  <c r="AF17" i="29"/>
  <c r="D35" i="29"/>
  <c r="AF7" i="29"/>
  <c r="AF11" i="29"/>
  <c r="AF15" i="29"/>
  <c r="AF5" i="29"/>
  <c r="AF3" i="29"/>
  <c r="J4" i="28"/>
  <c r="R4" i="28"/>
  <c r="R5" i="28"/>
  <c r="R6" i="28"/>
  <c r="R7" i="28"/>
  <c r="R8" i="28"/>
  <c r="R9" i="28"/>
  <c r="R10" i="28"/>
  <c r="R11" i="28"/>
  <c r="R12" i="28"/>
  <c r="R13" i="28"/>
  <c r="R14" i="28"/>
  <c r="R15" i="28"/>
  <c r="R16" i="28"/>
  <c r="R18" i="28"/>
  <c r="R19" i="28"/>
  <c r="R20" i="28"/>
  <c r="R21" i="28"/>
  <c r="R22" i="28"/>
  <c r="R23" i="28"/>
  <c r="R24" i="28"/>
  <c r="R25" i="28"/>
  <c r="R26" i="28"/>
  <c r="R27" i="28"/>
  <c r="R28" i="28"/>
  <c r="R29" i="28"/>
  <c r="L14" i="28"/>
  <c r="L15" i="28"/>
  <c r="L16" i="28"/>
  <c r="L17" i="28"/>
  <c r="L18" i="28"/>
  <c r="J17" i="28"/>
  <c r="J18" i="28"/>
  <c r="J19" i="28"/>
  <c r="J6" i="28"/>
  <c r="J7" i="28"/>
  <c r="AS35" i="28"/>
  <c r="AQ35" i="28"/>
  <c r="AO35" i="28"/>
  <c r="AM35" i="28"/>
  <c r="AK35" i="28"/>
  <c r="AI35" i="28"/>
  <c r="AD35" i="28"/>
  <c r="AB35" i="28"/>
  <c r="AA35" i="28"/>
  <c r="Y35" i="28"/>
  <c r="W35" i="28"/>
  <c r="U35" i="28"/>
  <c r="S35" i="28"/>
  <c r="Q35" i="28"/>
  <c r="O35" i="28"/>
  <c r="M35" i="28"/>
  <c r="K35" i="28"/>
  <c r="I35" i="28"/>
  <c r="G35" i="28"/>
  <c r="E35" i="28"/>
  <c r="C35" i="28"/>
  <c r="AT34" i="28"/>
  <c r="AR34" i="28"/>
  <c r="AP34" i="28"/>
  <c r="AN34" i="28"/>
  <c r="AL34" i="28"/>
  <c r="AJ34" i="28"/>
  <c r="Z34" i="28"/>
  <c r="X34" i="28"/>
  <c r="V34" i="28"/>
  <c r="T34" i="28"/>
  <c r="AF34" i="28" s="1"/>
  <c r="R34" i="28"/>
  <c r="P34" i="28"/>
  <c r="N34" i="28"/>
  <c r="L34" i="28"/>
  <c r="J34" i="28"/>
  <c r="H34" i="28"/>
  <c r="F34" i="28"/>
  <c r="D34" i="28"/>
  <c r="AT33" i="28"/>
  <c r="AR33" i="28"/>
  <c r="AP33" i="28"/>
  <c r="AN33" i="28"/>
  <c r="AL33" i="28"/>
  <c r="AJ33" i="28"/>
  <c r="Z33" i="28"/>
  <c r="AF33" i="28" s="1"/>
  <c r="X33" i="28"/>
  <c r="V33" i="28"/>
  <c r="T33" i="28"/>
  <c r="R33" i="28"/>
  <c r="P33" i="28"/>
  <c r="N33" i="28"/>
  <c r="L33" i="28"/>
  <c r="J33" i="28"/>
  <c r="H33" i="28"/>
  <c r="F33" i="28"/>
  <c r="D33" i="28"/>
  <c r="AT32" i="28"/>
  <c r="AR32" i="28"/>
  <c r="AP32" i="28"/>
  <c r="AN32" i="28"/>
  <c r="AL32" i="28"/>
  <c r="AJ32" i="28"/>
  <c r="Z32" i="28"/>
  <c r="X32" i="28"/>
  <c r="AF32" i="28" s="1"/>
  <c r="V32" i="28"/>
  <c r="T32" i="28"/>
  <c r="R32" i="28"/>
  <c r="P32" i="28"/>
  <c r="N32" i="28"/>
  <c r="L32" i="28"/>
  <c r="J32" i="28"/>
  <c r="H32" i="28"/>
  <c r="F32" i="28"/>
  <c r="D32" i="28"/>
  <c r="AT31" i="28"/>
  <c r="AR31" i="28"/>
  <c r="AP31" i="28"/>
  <c r="AN31" i="28"/>
  <c r="AL31" i="28"/>
  <c r="AJ31" i="28"/>
  <c r="Z31" i="28"/>
  <c r="AF31" i="28" s="1"/>
  <c r="X31" i="28"/>
  <c r="V31" i="28"/>
  <c r="T31" i="28"/>
  <c r="R31" i="28"/>
  <c r="P31" i="28"/>
  <c r="N31" i="28"/>
  <c r="L31" i="28"/>
  <c r="J31" i="28"/>
  <c r="H31" i="28"/>
  <c r="F31" i="28"/>
  <c r="D31" i="28"/>
  <c r="AT30" i="28"/>
  <c r="AR30" i="28"/>
  <c r="AP30" i="28"/>
  <c r="AN30" i="28"/>
  <c r="AL30" i="28"/>
  <c r="AJ30" i="28"/>
  <c r="Z30" i="28"/>
  <c r="X30" i="28"/>
  <c r="V30" i="28"/>
  <c r="T30" i="28"/>
  <c r="AF30" i="28" s="1"/>
  <c r="R30" i="28"/>
  <c r="P30" i="28"/>
  <c r="N30" i="28"/>
  <c r="L30" i="28"/>
  <c r="J30" i="28"/>
  <c r="H30" i="28"/>
  <c r="F30" i="28"/>
  <c r="D30" i="28"/>
  <c r="AT29" i="28"/>
  <c r="AR29" i="28"/>
  <c r="AP29" i="28"/>
  <c r="AN29" i="28"/>
  <c r="AL29" i="28"/>
  <c r="AJ29" i="28"/>
  <c r="Z29" i="28"/>
  <c r="AF29" i="28" s="1"/>
  <c r="X29" i="28"/>
  <c r="V29" i="28"/>
  <c r="T29" i="28"/>
  <c r="P29" i="28"/>
  <c r="N29" i="28"/>
  <c r="L29" i="28"/>
  <c r="J29" i="28"/>
  <c r="H29" i="28"/>
  <c r="F29" i="28"/>
  <c r="D29" i="28"/>
  <c r="AT28" i="28"/>
  <c r="AR28" i="28"/>
  <c r="AP28" i="28"/>
  <c r="AN28" i="28"/>
  <c r="AL28" i="28"/>
  <c r="AJ28" i="28"/>
  <c r="Z28" i="28"/>
  <c r="X28" i="28"/>
  <c r="V28" i="28"/>
  <c r="T28" i="28"/>
  <c r="P28" i="28"/>
  <c r="N28" i="28"/>
  <c r="L28" i="28"/>
  <c r="J28" i="28"/>
  <c r="H28" i="28"/>
  <c r="F28" i="28"/>
  <c r="D28" i="28"/>
  <c r="AT27" i="28"/>
  <c r="AR27" i="28"/>
  <c r="AP27" i="28"/>
  <c r="AN27" i="28"/>
  <c r="AL27" i="28"/>
  <c r="AJ27" i="28"/>
  <c r="Z27" i="28"/>
  <c r="AF27" i="28" s="1"/>
  <c r="X27" i="28"/>
  <c r="V27" i="28"/>
  <c r="T27" i="28"/>
  <c r="P27" i="28"/>
  <c r="N27" i="28"/>
  <c r="L27" i="28"/>
  <c r="J27" i="28"/>
  <c r="H27" i="28"/>
  <c r="F27" i="28"/>
  <c r="D27" i="28"/>
  <c r="AT26" i="28"/>
  <c r="AR26" i="28"/>
  <c r="AP26" i="28"/>
  <c r="AN26" i="28"/>
  <c r="AL26" i="28"/>
  <c r="AJ26" i="28"/>
  <c r="Z26" i="28"/>
  <c r="X26" i="28"/>
  <c r="V26" i="28"/>
  <c r="T26" i="28"/>
  <c r="P26" i="28"/>
  <c r="N26" i="28"/>
  <c r="L26" i="28"/>
  <c r="J26" i="28"/>
  <c r="H26" i="28"/>
  <c r="F26" i="28"/>
  <c r="D26" i="28"/>
  <c r="AT25" i="28"/>
  <c r="AR25" i="28"/>
  <c r="AP25" i="28"/>
  <c r="AN25" i="28"/>
  <c r="AL25" i="28"/>
  <c r="AJ25" i="28"/>
  <c r="Z25" i="28"/>
  <c r="AF25" i="28" s="1"/>
  <c r="X25" i="28"/>
  <c r="V25" i="28"/>
  <c r="T25" i="28"/>
  <c r="P25" i="28"/>
  <c r="N25" i="28"/>
  <c r="L25" i="28"/>
  <c r="J25" i="28"/>
  <c r="H25" i="28"/>
  <c r="F25" i="28"/>
  <c r="D25" i="28"/>
  <c r="AT24" i="28"/>
  <c r="AR24" i="28"/>
  <c r="AP24" i="28"/>
  <c r="AN24" i="28"/>
  <c r="AL24" i="28"/>
  <c r="AJ24" i="28"/>
  <c r="Z24" i="28"/>
  <c r="X24" i="28"/>
  <c r="V24" i="28"/>
  <c r="T24" i="28"/>
  <c r="P24" i="28"/>
  <c r="N24" i="28"/>
  <c r="L24" i="28"/>
  <c r="J24" i="28"/>
  <c r="H24" i="28"/>
  <c r="F24" i="28"/>
  <c r="D24" i="28"/>
  <c r="AT23" i="28"/>
  <c r="AR23" i="28"/>
  <c r="AP23" i="28"/>
  <c r="AN23" i="28"/>
  <c r="AL23" i="28"/>
  <c r="AJ23" i="28"/>
  <c r="Z23" i="28"/>
  <c r="X23" i="28"/>
  <c r="V23" i="28"/>
  <c r="T23" i="28"/>
  <c r="P23" i="28"/>
  <c r="N23" i="28"/>
  <c r="L23" i="28"/>
  <c r="J23" i="28"/>
  <c r="H23" i="28"/>
  <c r="F23" i="28"/>
  <c r="D23" i="28"/>
  <c r="AT22" i="28"/>
  <c r="AR22" i="28"/>
  <c r="AP22" i="28"/>
  <c r="AN22" i="28"/>
  <c r="AL22" i="28"/>
  <c r="AJ22" i="28"/>
  <c r="Z22" i="28"/>
  <c r="X22" i="28"/>
  <c r="V22" i="28"/>
  <c r="T22" i="28"/>
  <c r="P22" i="28"/>
  <c r="N22" i="28"/>
  <c r="L22" i="28"/>
  <c r="J22" i="28"/>
  <c r="H22" i="28"/>
  <c r="F22" i="28"/>
  <c r="D22" i="28"/>
  <c r="AT21" i="28"/>
  <c r="AR21" i="28"/>
  <c r="AP21" i="28"/>
  <c r="AN21" i="28"/>
  <c r="AL21" i="28"/>
  <c r="AJ21" i="28"/>
  <c r="Z21" i="28"/>
  <c r="X21" i="28"/>
  <c r="V21" i="28"/>
  <c r="T21" i="28"/>
  <c r="P21" i="28"/>
  <c r="N21" i="28"/>
  <c r="L21" i="28"/>
  <c r="J21" i="28"/>
  <c r="H21" i="28"/>
  <c r="F21" i="28"/>
  <c r="D21" i="28"/>
  <c r="AT20" i="28"/>
  <c r="AR20" i="28"/>
  <c r="AP20" i="28"/>
  <c r="AN20" i="28"/>
  <c r="AL20" i="28"/>
  <c r="AJ20" i="28"/>
  <c r="Z20" i="28"/>
  <c r="X20" i="28"/>
  <c r="V20" i="28"/>
  <c r="T20" i="28"/>
  <c r="P20" i="28"/>
  <c r="N20" i="28"/>
  <c r="L20" i="28"/>
  <c r="J20" i="28"/>
  <c r="H20" i="28"/>
  <c r="F20" i="28"/>
  <c r="D20" i="28"/>
  <c r="AT19" i="28"/>
  <c r="AR19" i="28"/>
  <c r="AP19" i="28"/>
  <c r="AN19" i="28"/>
  <c r="AL19" i="28"/>
  <c r="AJ19" i="28"/>
  <c r="Z19" i="28"/>
  <c r="X19" i="28"/>
  <c r="V19" i="28"/>
  <c r="T19" i="28"/>
  <c r="P19" i="28"/>
  <c r="N19" i="28"/>
  <c r="L19" i="28"/>
  <c r="H19" i="28"/>
  <c r="F19" i="28"/>
  <c r="D19" i="28"/>
  <c r="AT18" i="28"/>
  <c r="AR18" i="28"/>
  <c r="AP18" i="28"/>
  <c r="AN18" i="28"/>
  <c r="AL18" i="28"/>
  <c r="AJ18" i="28"/>
  <c r="Z18" i="28"/>
  <c r="X18" i="28"/>
  <c r="V18" i="28"/>
  <c r="T18" i="28"/>
  <c r="P18" i="28"/>
  <c r="N18" i="28"/>
  <c r="H18" i="28"/>
  <c r="F18" i="28"/>
  <c r="D18" i="28"/>
  <c r="AT17" i="28"/>
  <c r="AR17" i="28"/>
  <c r="AP17" i="28"/>
  <c r="AN17" i="28"/>
  <c r="AL17" i="28"/>
  <c r="AJ17" i="28"/>
  <c r="Z17" i="28"/>
  <c r="X17" i="28"/>
  <c r="V17" i="28"/>
  <c r="T17" i="28"/>
  <c r="P17" i="28"/>
  <c r="N17" i="28"/>
  <c r="H17" i="28"/>
  <c r="F17" i="28"/>
  <c r="D17" i="28"/>
  <c r="AT16" i="28"/>
  <c r="AR16" i="28"/>
  <c r="AP16" i="28"/>
  <c r="AN16" i="28"/>
  <c r="AL16" i="28"/>
  <c r="AJ16" i="28"/>
  <c r="Z16" i="28"/>
  <c r="X16" i="28"/>
  <c r="V16" i="28"/>
  <c r="T16" i="28"/>
  <c r="P16" i="28"/>
  <c r="N16" i="28"/>
  <c r="J16" i="28"/>
  <c r="H16" i="28"/>
  <c r="F16" i="28"/>
  <c r="D16" i="28"/>
  <c r="AT15" i="28"/>
  <c r="AR15" i="28"/>
  <c r="AP15" i="28"/>
  <c r="AN15" i="28"/>
  <c r="AL15" i="28"/>
  <c r="AJ15" i="28"/>
  <c r="Z15" i="28"/>
  <c r="X15" i="28"/>
  <c r="V15" i="28"/>
  <c r="T15" i="28"/>
  <c r="P15" i="28"/>
  <c r="N15" i="28"/>
  <c r="J15" i="28"/>
  <c r="H15" i="28"/>
  <c r="F15" i="28"/>
  <c r="D15" i="28"/>
  <c r="AT14" i="28"/>
  <c r="AR14" i="28"/>
  <c r="AP14" i="28"/>
  <c r="AN14" i="28"/>
  <c r="AL14" i="28"/>
  <c r="AJ14" i="28"/>
  <c r="Z14" i="28"/>
  <c r="X14" i="28"/>
  <c r="V14" i="28"/>
  <c r="T14" i="28"/>
  <c r="P14" i="28"/>
  <c r="N14" i="28"/>
  <c r="J14" i="28"/>
  <c r="H14" i="28"/>
  <c r="F14" i="28"/>
  <c r="D14" i="28"/>
  <c r="AT13" i="28"/>
  <c r="AR13" i="28"/>
  <c r="AP13" i="28"/>
  <c r="AN13" i="28"/>
  <c r="AL13" i="28"/>
  <c r="AJ13" i="28"/>
  <c r="Z13" i="28"/>
  <c r="X13" i="28"/>
  <c r="V13" i="28"/>
  <c r="T13" i="28"/>
  <c r="P13" i="28"/>
  <c r="N13" i="28"/>
  <c r="L13" i="28"/>
  <c r="J13" i="28"/>
  <c r="H13" i="28"/>
  <c r="F13" i="28"/>
  <c r="D13" i="28"/>
  <c r="AT12" i="28"/>
  <c r="AR12" i="28"/>
  <c r="AP12" i="28"/>
  <c r="AN12" i="28"/>
  <c r="AL12" i="28"/>
  <c r="AJ12" i="28"/>
  <c r="Z12" i="28"/>
  <c r="X12" i="28"/>
  <c r="V12" i="28"/>
  <c r="T12" i="28"/>
  <c r="P12" i="28"/>
  <c r="N12" i="28"/>
  <c r="L12" i="28"/>
  <c r="J12" i="28"/>
  <c r="H12" i="28"/>
  <c r="F12" i="28"/>
  <c r="D12" i="28"/>
  <c r="AT11" i="28"/>
  <c r="AR11" i="28"/>
  <c r="AP11" i="28"/>
  <c r="AN11" i="28"/>
  <c r="AL11" i="28"/>
  <c r="AJ11" i="28"/>
  <c r="Z11" i="28"/>
  <c r="X11" i="28"/>
  <c r="V11" i="28"/>
  <c r="T11" i="28"/>
  <c r="P11" i="28"/>
  <c r="N11" i="28"/>
  <c r="L11" i="28"/>
  <c r="J11" i="28"/>
  <c r="H11" i="28"/>
  <c r="F11" i="28"/>
  <c r="D11" i="28"/>
  <c r="AT10" i="28"/>
  <c r="AR10" i="28"/>
  <c r="AP10" i="28"/>
  <c r="AN10" i="28"/>
  <c r="AL10" i="28"/>
  <c r="AJ10" i="28"/>
  <c r="Z10" i="28"/>
  <c r="X10" i="28"/>
  <c r="V10" i="28"/>
  <c r="T10" i="28"/>
  <c r="P10" i="28"/>
  <c r="N10" i="28"/>
  <c r="L10" i="28"/>
  <c r="J10" i="28"/>
  <c r="H10" i="28"/>
  <c r="F10" i="28"/>
  <c r="D10" i="28"/>
  <c r="AT9" i="28"/>
  <c r="AR9" i="28"/>
  <c r="AP9" i="28"/>
  <c r="AN9" i="28"/>
  <c r="AL9" i="28"/>
  <c r="AJ9" i="28"/>
  <c r="Z9" i="28"/>
  <c r="X9" i="28"/>
  <c r="V9" i="28"/>
  <c r="T9" i="28"/>
  <c r="P9" i="28"/>
  <c r="N9" i="28"/>
  <c r="L9" i="28"/>
  <c r="J9" i="28"/>
  <c r="H9" i="28"/>
  <c r="F9" i="28"/>
  <c r="D9" i="28"/>
  <c r="AT8" i="28"/>
  <c r="AR8" i="28"/>
  <c r="AP8" i="28"/>
  <c r="AN8" i="28"/>
  <c r="AL8" i="28"/>
  <c r="AJ8" i="28"/>
  <c r="Z8" i="28"/>
  <c r="X8" i="28"/>
  <c r="V8" i="28"/>
  <c r="T8" i="28"/>
  <c r="P8" i="28"/>
  <c r="N8" i="28"/>
  <c r="L8" i="28"/>
  <c r="J8" i="28"/>
  <c r="H8" i="28"/>
  <c r="F8" i="28"/>
  <c r="D8" i="28"/>
  <c r="AT7" i="28"/>
  <c r="AR7" i="28"/>
  <c r="AP7" i="28"/>
  <c r="AN7" i="28"/>
  <c r="AL7" i="28"/>
  <c r="AJ7" i="28"/>
  <c r="Z7" i="28"/>
  <c r="X7" i="28"/>
  <c r="V7" i="28"/>
  <c r="T7" i="28"/>
  <c r="P7" i="28"/>
  <c r="N7" i="28"/>
  <c r="L7" i="28"/>
  <c r="H7" i="28"/>
  <c r="F7" i="28"/>
  <c r="D7" i="28"/>
  <c r="AT6" i="28"/>
  <c r="AR6" i="28"/>
  <c r="AP6" i="28"/>
  <c r="AN6" i="28"/>
  <c r="AL6" i="28"/>
  <c r="AJ6" i="28"/>
  <c r="Z6" i="28"/>
  <c r="X6" i="28"/>
  <c r="V6" i="28"/>
  <c r="T6" i="28"/>
  <c r="P6" i="28"/>
  <c r="N6" i="28"/>
  <c r="L6" i="28"/>
  <c r="H6" i="28"/>
  <c r="F6" i="28"/>
  <c r="D6" i="28"/>
  <c r="AT5" i="28"/>
  <c r="AR5" i="28"/>
  <c r="AP5" i="28"/>
  <c r="AN5" i="28"/>
  <c r="AL5" i="28"/>
  <c r="AJ5" i="28"/>
  <c r="Z5" i="28"/>
  <c r="X5" i="28"/>
  <c r="V5" i="28"/>
  <c r="T5" i="28"/>
  <c r="P5" i="28"/>
  <c r="N5" i="28"/>
  <c r="L5" i="28"/>
  <c r="H5" i="28"/>
  <c r="F5" i="28"/>
  <c r="D5" i="28"/>
  <c r="AT4" i="28"/>
  <c r="AR4" i="28"/>
  <c r="AP4" i="28"/>
  <c r="AN4" i="28"/>
  <c r="AL4" i="28"/>
  <c r="AJ4" i="28"/>
  <c r="Z4" i="28"/>
  <c r="X4" i="28"/>
  <c r="V4" i="28"/>
  <c r="T4" i="28"/>
  <c r="P4" i="28"/>
  <c r="N4" i="28"/>
  <c r="N35" i="28" s="1"/>
  <c r="L4" i="28"/>
  <c r="H4" i="28"/>
  <c r="F4" i="28"/>
  <c r="D4" i="28"/>
  <c r="AT3" i="28"/>
  <c r="AR3" i="28"/>
  <c r="AR35" i="28" s="1"/>
  <c r="AP3" i="28"/>
  <c r="AP35" i="28" s="1"/>
  <c r="AN3" i="28"/>
  <c r="AN35" i="28" s="1"/>
  <c r="AL3" i="28"/>
  <c r="AJ3" i="28"/>
  <c r="AJ35" i="28" s="1"/>
  <c r="Z3" i="28"/>
  <c r="X3" i="28"/>
  <c r="V3" i="28"/>
  <c r="T3" i="28"/>
  <c r="T35" i="28" s="1"/>
  <c r="P3" i="28"/>
  <c r="P35" i="28" s="1"/>
  <c r="N3" i="28"/>
  <c r="L3" i="28"/>
  <c r="H3" i="28"/>
  <c r="F3" i="28"/>
  <c r="D3" i="28"/>
  <c r="AF37" i="29" l="1"/>
  <c r="H35" i="28"/>
  <c r="AF3" i="28"/>
  <c r="AT35" i="28"/>
  <c r="AF6" i="28"/>
  <c r="AF22" i="28"/>
  <c r="AF24" i="28"/>
  <c r="AF26" i="28"/>
  <c r="AF28" i="28"/>
  <c r="D35" i="28"/>
  <c r="AF15" i="28"/>
  <c r="F35" i="28"/>
  <c r="J35" i="28"/>
  <c r="L35" i="28"/>
  <c r="AF5" i="28"/>
  <c r="AF9" i="28"/>
  <c r="AF14" i="28"/>
  <c r="AF23" i="28"/>
  <c r="AF7" i="28"/>
  <c r="AF11" i="28"/>
  <c r="AF8" i="28"/>
  <c r="AF10" i="28"/>
  <c r="AF12" i="28"/>
  <c r="AF18" i="28"/>
  <c r="R35" i="28"/>
  <c r="V35" i="28"/>
  <c r="AF13" i="28"/>
  <c r="AF17" i="28"/>
  <c r="AF19" i="28"/>
  <c r="AG35" i="28"/>
  <c r="AF20" i="28"/>
  <c r="AF16" i="28"/>
  <c r="Z35" i="28"/>
  <c r="AL35" i="28"/>
  <c r="X35" i="28"/>
  <c r="AF4" i="28"/>
  <c r="R15" i="20"/>
  <c r="N15" i="20"/>
  <c r="AF35" i="28" l="1"/>
  <c r="AF37" i="28" s="1"/>
  <c r="AP34" i="27"/>
  <c r="AP33" i="27"/>
  <c r="AP32" i="27"/>
  <c r="AP31" i="27"/>
  <c r="AP30" i="27"/>
  <c r="AP29" i="27"/>
  <c r="AP28" i="27"/>
  <c r="AP27" i="27"/>
  <c r="AP26" i="27"/>
  <c r="AP25" i="27"/>
  <c r="AP24" i="27"/>
  <c r="AP23" i="27"/>
  <c r="AP22" i="27"/>
  <c r="AP21" i="27"/>
  <c r="AP20" i="27"/>
  <c r="AP19" i="27"/>
  <c r="AP18" i="27"/>
  <c r="AP17" i="27"/>
  <c r="AP16" i="27"/>
  <c r="AP15" i="27"/>
  <c r="AP14" i="27"/>
  <c r="AP13" i="27"/>
  <c r="AP12" i="27"/>
  <c r="AP11" i="27"/>
  <c r="AP10" i="27"/>
  <c r="AP9" i="27"/>
  <c r="AP8" i="27"/>
  <c r="AP7" i="27"/>
  <c r="AP6" i="27"/>
  <c r="AP5" i="27"/>
  <c r="AP4" i="27"/>
  <c r="AP3" i="27"/>
  <c r="AO35" i="27"/>
  <c r="AP35" i="27" l="1"/>
  <c r="AJ16" i="27" l="1"/>
  <c r="R8" i="27"/>
  <c r="L9" i="27"/>
  <c r="L8" i="27"/>
  <c r="AS35" i="27"/>
  <c r="AQ35" i="27"/>
  <c r="AM35" i="27"/>
  <c r="AK35" i="27"/>
  <c r="AI35" i="27"/>
  <c r="AD35" i="27"/>
  <c r="AB35" i="27"/>
  <c r="AA35" i="27"/>
  <c r="Y35" i="27"/>
  <c r="W35" i="27"/>
  <c r="U35" i="27"/>
  <c r="S35" i="27"/>
  <c r="Q35" i="27"/>
  <c r="O35" i="27"/>
  <c r="M35" i="27"/>
  <c r="K35" i="27"/>
  <c r="I35" i="27"/>
  <c r="G35" i="27"/>
  <c r="E35" i="27"/>
  <c r="C35" i="27"/>
  <c r="AT34" i="27"/>
  <c r="AR34" i="27"/>
  <c r="AN34" i="27"/>
  <c r="AL34" i="27"/>
  <c r="AJ34" i="27"/>
  <c r="Z34" i="27"/>
  <c r="X34" i="27"/>
  <c r="V34" i="27"/>
  <c r="T34" i="27"/>
  <c r="R34" i="27"/>
  <c r="P34" i="27"/>
  <c r="N34" i="27"/>
  <c r="L34" i="27"/>
  <c r="J34" i="27"/>
  <c r="H34" i="27"/>
  <c r="F34" i="27"/>
  <c r="D34" i="27"/>
  <c r="AT33" i="27"/>
  <c r="AR33" i="27"/>
  <c r="AN33" i="27"/>
  <c r="AL33" i="27"/>
  <c r="AJ33" i="27"/>
  <c r="Z33" i="27"/>
  <c r="AF33" i="27" s="1"/>
  <c r="X33" i="27"/>
  <c r="V33" i="27"/>
  <c r="T33" i="27"/>
  <c r="R33" i="27"/>
  <c r="P33" i="27"/>
  <c r="N33" i="27"/>
  <c r="L33" i="27"/>
  <c r="J33" i="27"/>
  <c r="H33" i="27"/>
  <c r="F33" i="27"/>
  <c r="D33" i="27"/>
  <c r="AT32" i="27"/>
  <c r="AR32" i="27"/>
  <c r="AN32" i="27"/>
  <c r="AL32" i="27"/>
  <c r="AJ32" i="27"/>
  <c r="Z32" i="27"/>
  <c r="X32" i="27"/>
  <c r="V32" i="27"/>
  <c r="T32" i="27"/>
  <c r="R32" i="27"/>
  <c r="P32" i="27"/>
  <c r="N32" i="27"/>
  <c r="L32" i="27"/>
  <c r="J32" i="27"/>
  <c r="H32" i="27"/>
  <c r="F32" i="27"/>
  <c r="D32" i="27"/>
  <c r="AT31" i="27"/>
  <c r="AR31" i="27"/>
  <c r="AN31" i="27"/>
  <c r="AL31" i="27"/>
  <c r="AJ31" i="27"/>
  <c r="Z31" i="27"/>
  <c r="X31" i="27"/>
  <c r="V31" i="27"/>
  <c r="T31" i="27"/>
  <c r="R31" i="27"/>
  <c r="P31" i="27"/>
  <c r="N31" i="27"/>
  <c r="L31" i="27"/>
  <c r="J31" i="27"/>
  <c r="H31" i="27"/>
  <c r="F31" i="27"/>
  <c r="D31" i="27"/>
  <c r="AT30" i="27"/>
  <c r="AR30" i="27"/>
  <c r="AN30" i="27"/>
  <c r="AL30" i="27"/>
  <c r="AJ30" i="27"/>
  <c r="Z30" i="27"/>
  <c r="X30" i="27"/>
  <c r="V30" i="27"/>
  <c r="T30" i="27"/>
  <c r="R30" i="27"/>
  <c r="P30" i="27"/>
  <c r="N30" i="27"/>
  <c r="L30" i="27"/>
  <c r="J30" i="27"/>
  <c r="H30" i="27"/>
  <c r="F30" i="27"/>
  <c r="D30" i="27"/>
  <c r="AT29" i="27"/>
  <c r="AR29" i="27"/>
  <c r="AN29" i="27"/>
  <c r="AL29" i="27"/>
  <c r="AJ29" i="27"/>
  <c r="Z29" i="27"/>
  <c r="X29" i="27"/>
  <c r="V29" i="27"/>
  <c r="T29" i="27"/>
  <c r="R29" i="27"/>
  <c r="P29" i="27"/>
  <c r="N29" i="27"/>
  <c r="L29" i="27"/>
  <c r="J29" i="27"/>
  <c r="H29" i="27"/>
  <c r="F29" i="27"/>
  <c r="D29" i="27"/>
  <c r="AT28" i="27"/>
  <c r="AR28" i="27"/>
  <c r="AN28" i="27"/>
  <c r="AL28" i="27"/>
  <c r="AJ28" i="27"/>
  <c r="Z28" i="27"/>
  <c r="X28" i="27"/>
  <c r="V28" i="27"/>
  <c r="T28" i="27"/>
  <c r="R28" i="27"/>
  <c r="P28" i="27"/>
  <c r="N28" i="27"/>
  <c r="L28" i="27"/>
  <c r="J28" i="27"/>
  <c r="H28" i="27"/>
  <c r="F28" i="27"/>
  <c r="D28" i="27"/>
  <c r="AT27" i="27"/>
  <c r="AR27" i="27"/>
  <c r="AN27" i="27"/>
  <c r="AL27" i="27"/>
  <c r="AJ27" i="27"/>
  <c r="Z27" i="27"/>
  <c r="X27" i="27"/>
  <c r="V27" i="27"/>
  <c r="T27" i="27"/>
  <c r="R27" i="27"/>
  <c r="P27" i="27"/>
  <c r="N27" i="27"/>
  <c r="L27" i="27"/>
  <c r="J27" i="27"/>
  <c r="H27" i="27"/>
  <c r="F27" i="27"/>
  <c r="D27" i="27"/>
  <c r="AT26" i="27"/>
  <c r="AR26" i="27"/>
  <c r="AN26" i="27"/>
  <c r="AL26" i="27"/>
  <c r="AJ26" i="27"/>
  <c r="Z26" i="27"/>
  <c r="X26" i="27"/>
  <c r="V26" i="27"/>
  <c r="T26" i="27"/>
  <c r="R26" i="27"/>
  <c r="P26" i="27"/>
  <c r="N26" i="27"/>
  <c r="L26" i="27"/>
  <c r="J26" i="27"/>
  <c r="H26" i="27"/>
  <c r="F26" i="27"/>
  <c r="D26" i="27"/>
  <c r="AT25" i="27"/>
  <c r="AR25" i="27"/>
  <c r="AN25" i="27"/>
  <c r="AL25" i="27"/>
  <c r="AJ25" i="27"/>
  <c r="Z25" i="27"/>
  <c r="X25" i="27"/>
  <c r="V25" i="27"/>
  <c r="T25" i="27"/>
  <c r="R25" i="27"/>
  <c r="P25" i="27"/>
  <c r="N25" i="27"/>
  <c r="L25" i="27"/>
  <c r="J25" i="27"/>
  <c r="H25" i="27"/>
  <c r="F25" i="27"/>
  <c r="D25" i="27"/>
  <c r="AT24" i="27"/>
  <c r="AR24" i="27"/>
  <c r="AN24" i="27"/>
  <c r="AL24" i="27"/>
  <c r="AJ24" i="27"/>
  <c r="Z24" i="27"/>
  <c r="X24" i="27"/>
  <c r="V24" i="27"/>
  <c r="T24" i="27"/>
  <c r="R24" i="27"/>
  <c r="P24" i="27"/>
  <c r="N24" i="27"/>
  <c r="L24" i="27"/>
  <c r="J24" i="27"/>
  <c r="H24" i="27"/>
  <c r="F24" i="27"/>
  <c r="D24" i="27"/>
  <c r="AT23" i="27"/>
  <c r="AR23" i="27"/>
  <c r="AN23" i="27"/>
  <c r="AL23" i="27"/>
  <c r="AJ23" i="27"/>
  <c r="Z23" i="27"/>
  <c r="X23" i="27"/>
  <c r="V23" i="27"/>
  <c r="T23" i="27"/>
  <c r="R23" i="27"/>
  <c r="P23" i="27"/>
  <c r="N23" i="27"/>
  <c r="L23" i="27"/>
  <c r="J23" i="27"/>
  <c r="H23" i="27"/>
  <c r="F23" i="27"/>
  <c r="D23" i="27"/>
  <c r="AT22" i="27"/>
  <c r="AR22" i="27"/>
  <c r="AN22" i="27"/>
  <c r="AL22" i="27"/>
  <c r="AJ22" i="27"/>
  <c r="Z22" i="27"/>
  <c r="X22" i="27"/>
  <c r="V22" i="27"/>
  <c r="T22" i="27"/>
  <c r="R22" i="27"/>
  <c r="P22" i="27"/>
  <c r="N22" i="27"/>
  <c r="L22" i="27"/>
  <c r="J22" i="27"/>
  <c r="H22" i="27"/>
  <c r="F22" i="27"/>
  <c r="D22" i="27"/>
  <c r="AT21" i="27"/>
  <c r="AR21" i="27"/>
  <c r="AN21" i="27"/>
  <c r="AL21" i="27"/>
  <c r="AJ21" i="27"/>
  <c r="Z21" i="27"/>
  <c r="X21" i="27"/>
  <c r="V21" i="27"/>
  <c r="T21" i="27"/>
  <c r="R21" i="27"/>
  <c r="P21" i="27"/>
  <c r="N21" i="27"/>
  <c r="L21" i="27"/>
  <c r="J21" i="27"/>
  <c r="H21" i="27"/>
  <c r="F21" i="27"/>
  <c r="D21" i="27"/>
  <c r="AT20" i="27"/>
  <c r="AR20" i="27"/>
  <c r="AN20" i="27"/>
  <c r="AL20" i="27"/>
  <c r="AJ20" i="27"/>
  <c r="Z20" i="27"/>
  <c r="X20" i="27"/>
  <c r="V20" i="27"/>
  <c r="T20" i="27"/>
  <c r="R20" i="27"/>
  <c r="P20" i="27"/>
  <c r="N20" i="27"/>
  <c r="L20" i="27"/>
  <c r="J20" i="27"/>
  <c r="H20" i="27"/>
  <c r="F20" i="27"/>
  <c r="D20" i="27"/>
  <c r="AT19" i="27"/>
  <c r="AR19" i="27"/>
  <c r="AN19" i="27"/>
  <c r="AL19" i="27"/>
  <c r="AJ19" i="27"/>
  <c r="Z19" i="27"/>
  <c r="X19" i="27"/>
  <c r="V19" i="27"/>
  <c r="T19" i="27"/>
  <c r="P19" i="27"/>
  <c r="N19" i="27"/>
  <c r="L19" i="27"/>
  <c r="J19" i="27"/>
  <c r="H19" i="27"/>
  <c r="F19" i="27"/>
  <c r="D19" i="27"/>
  <c r="AT18" i="27"/>
  <c r="AR18" i="27"/>
  <c r="AN18" i="27"/>
  <c r="AL18" i="27"/>
  <c r="AJ18" i="27"/>
  <c r="Z18" i="27"/>
  <c r="X18" i="27"/>
  <c r="V18" i="27"/>
  <c r="T18" i="27"/>
  <c r="R18" i="27"/>
  <c r="P18" i="27"/>
  <c r="N18" i="27"/>
  <c r="L18" i="27"/>
  <c r="J18" i="27"/>
  <c r="H18" i="27"/>
  <c r="F18" i="27"/>
  <c r="D18" i="27"/>
  <c r="AT17" i="27"/>
  <c r="AR17" i="27"/>
  <c r="AN17" i="27"/>
  <c r="AL17" i="27"/>
  <c r="AJ17" i="27"/>
  <c r="Z17" i="27"/>
  <c r="X17" i="27"/>
  <c r="V17" i="27"/>
  <c r="T17" i="27"/>
  <c r="R17" i="27"/>
  <c r="P17" i="27"/>
  <c r="N17" i="27"/>
  <c r="L17" i="27"/>
  <c r="H17" i="27"/>
  <c r="F17" i="27"/>
  <c r="D17" i="27"/>
  <c r="AT16" i="27"/>
  <c r="AR16" i="27"/>
  <c r="AN16" i="27"/>
  <c r="AL16" i="27"/>
  <c r="Z16" i="27"/>
  <c r="X16" i="27"/>
  <c r="V16" i="27"/>
  <c r="T16" i="27"/>
  <c r="R16" i="27"/>
  <c r="P16" i="27"/>
  <c r="N16" i="27"/>
  <c r="L16" i="27"/>
  <c r="J16" i="27"/>
  <c r="H16" i="27"/>
  <c r="F16" i="27"/>
  <c r="D16" i="27"/>
  <c r="AT15" i="27"/>
  <c r="AR15" i="27"/>
  <c r="AN15" i="27"/>
  <c r="AL15" i="27"/>
  <c r="AJ15" i="27"/>
  <c r="Z15" i="27"/>
  <c r="X15" i="27"/>
  <c r="V15" i="27"/>
  <c r="T15" i="27"/>
  <c r="R15" i="27"/>
  <c r="P15" i="27"/>
  <c r="N15" i="27"/>
  <c r="L15" i="27"/>
  <c r="J15" i="27"/>
  <c r="H15" i="27"/>
  <c r="F15" i="27"/>
  <c r="D15" i="27"/>
  <c r="AT14" i="27"/>
  <c r="AR14" i="27"/>
  <c r="AN14" i="27"/>
  <c r="AL14" i="27"/>
  <c r="AJ14" i="27"/>
  <c r="Z14" i="27"/>
  <c r="X14" i="27"/>
  <c r="V14" i="27"/>
  <c r="T14" i="27"/>
  <c r="R14" i="27"/>
  <c r="P14" i="27"/>
  <c r="N14" i="27"/>
  <c r="J14" i="27"/>
  <c r="H14" i="27"/>
  <c r="F14" i="27"/>
  <c r="D14" i="27"/>
  <c r="AT13" i="27"/>
  <c r="AR13" i="27"/>
  <c r="AN13" i="27"/>
  <c r="AL13" i="27"/>
  <c r="AJ13" i="27"/>
  <c r="Z13" i="27"/>
  <c r="X13" i="27"/>
  <c r="V13" i="27"/>
  <c r="T13" i="27"/>
  <c r="P13" i="27"/>
  <c r="N13" i="27"/>
  <c r="L13" i="27"/>
  <c r="J13" i="27"/>
  <c r="H13" i="27"/>
  <c r="F13" i="27"/>
  <c r="D13" i="27"/>
  <c r="AT12" i="27"/>
  <c r="AR12" i="27"/>
  <c r="AN12" i="27"/>
  <c r="AL12" i="27"/>
  <c r="AJ12" i="27"/>
  <c r="Z12" i="27"/>
  <c r="X12" i="27"/>
  <c r="V12" i="27"/>
  <c r="T12" i="27"/>
  <c r="R12" i="27"/>
  <c r="P12" i="27"/>
  <c r="N12" i="27"/>
  <c r="L12" i="27"/>
  <c r="J12" i="27"/>
  <c r="H12" i="27"/>
  <c r="F12" i="27"/>
  <c r="D12" i="27"/>
  <c r="AT11" i="27"/>
  <c r="AR11" i="27"/>
  <c r="AN11" i="27"/>
  <c r="AL11" i="27"/>
  <c r="AJ11" i="27"/>
  <c r="Z11" i="27"/>
  <c r="X11" i="27"/>
  <c r="V11" i="27"/>
  <c r="T11" i="27"/>
  <c r="R11" i="27"/>
  <c r="P11" i="27"/>
  <c r="N11" i="27"/>
  <c r="L11" i="27"/>
  <c r="J11" i="27"/>
  <c r="H11" i="27"/>
  <c r="F11" i="27"/>
  <c r="D11" i="27"/>
  <c r="AT10" i="27"/>
  <c r="AR10" i="27"/>
  <c r="AN10" i="27"/>
  <c r="AL10" i="27"/>
  <c r="AJ10" i="27"/>
  <c r="Z10" i="27"/>
  <c r="X10" i="27"/>
  <c r="V10" i="27"/>
  <c r="T10" i="27"/>
  <c r="R10" i="27"/>
  <c r="P10" i="27"/>
  <c r="N10" i="27"/>
  <c r="L10" i="27"/>
  <c r="J10" i="27"/>
  <c r="H10" i="27"/>
  <c r="F10" i="27"/>
  <c r="D10" i="27"/>
  <c r="AT9" i="27"/>
  <c r="AR9" i="27"/>
  <c r="AN9" i="27"/>
  <c r="AL9" i="27"/>
  <c r="AJ9" i="27"/>
  <c r="Z9" i="27"/>
  <c r="X9" i="27"/>
  <c r="V9" i="27"/>
  <c r="T9" i="27"/>
  <c r="R9" i="27"/>
  <c r="P9" i="27"/>
  <c r="N9" i="27"/>
  <c r="J9" i="27"/>
  <c r="H9" i="27"/>
  <c r="F9" i="27"/>
  <c r="D9" i="27"/>
  <c r="AT8" i="27"/>
  <c r="AR8" i="27"/>
  <c r="AN8" i="27"/>
  <c r="AL8" i="27"/>
  <c r="AJ8" i="27"/>
  <c r="Z8" i="27"/>
  <c r="X8" i="27"/>
  <c r="V8" i="27"/>
  <c r="T8" i="27"/>
  <c r="P8" i="27"/>
  <c r="N8" i="27"/>
  <c r="J8" i="27"/>
  <c r="H8" i="27"/>
  <c r="F8" i="27"/>
  <c r="D8" i="27"/>
  <c r="AT7" i="27"/>
  <c r="AR7" i="27"/>
  <c r="AN7" i="27"/>
  <c r="AL7" i="27"/>
  <c r="AJ7" i="27"/>
  <c r="Z7" i="27"/>
  <c r="X7" i="27"/>
  <c r="V7" i="27"/>
  <c r="T7" i="27"/>
  <c r="R7" i="27"/>
  <c r="P7" i="27"/>
  <c r="N7" i="27"/>
  <c r="L7" i="27"/>
  <c r="J7" i="27"/>
  <c r="H7" i="27"/>
  <c r="F7" i="27"/>
  <c r="D7" i="27"/>
  <c r="AT6" i="27"/>
  <c r="AR6" i="27"/>
  <c r="AN6" i="27"/>
  <c r="AL6" i="27"/>
  <c r="AJ6" i="27"/>
  <c r="Z6" i="27"/>
  <c r="X6" i="27"/>
  <c r="V6" i="27"/>
  <c r="T6" i="27"/>
  <c r="P6" i="27"/>
  <c r="N6" i="27"/>
  <c r="L6" i="27"/>
  <c r="H6" i="27"/>
  <c r="F6" i="27"/>
  <c r="D6" i="27"/>
  <c r="AT5" i="27"/>
  <c r="AR5" i="27"/>
  <c r="AN5" i="27"/>
  <c r="AL5" i="27"/>
  <c r="AJ5" i="27"/>
  <c r="Z5" i="27"/>
  <c r="X5" i="27"/>
  <c r="V5" i="27"/>
  <c r="T5" i="27"/>
  <c r="R5" i="27"/>
  <c r="P5" i="27"/>
  <c r="N5" i="27"/>
  <c r="L5" i="27"/>
  <c r="J5" i="27"/>
  <c r="H5" i="27"/>
  <c r="F5" i="27"/>
  <c r="D5" i="27"/>
  <c r="AT4" i="27"/>
  <c r="AR4" i="27"/>
  <c r="AN4" i="27"/>
  <c r="AL4" i="27"/>
  <c r="AJ4" i="27"/>
  <c r="Z4" i="27"/>
  <c r="X4" i="27"/>
  <c r="V4" i="27"/>
  <c r="V35" i="27" s="1"/>
  <c r="T4" i="27"/>
  <c r="R4" i="27"/>
  <c r="P4" i="27"/>
  <c r="N4" i="27"/>
  <c r="N35" i="27" s="1"/>
  <c r="L4" i="27"/>
  <c r="J4" i="27"/>
  <c r="H4" i="27"/>
  <c r="F4" i="27"/>
  <c r="D4" i="27"/>
  <c r="AT3" i="27"/>
  <c r="AR3" i="27"/>
  <c r="AN3" i="27"/>
  <c r="AL3" i="27"/>
  <c r="AJ3" i="27"/>
  <c r="Z3" i="27"/>
  <c r="X3" i="27"/>
  <c r="X35" i="27" s="1"/>
  <c r="V3" i="27"/>
  <c r="T3" i="27"/>
  <c r="R3" i="27"/>
  <c r="P3" i="27"/>
  <c r="N3" i="27"/>
  <c r="L3" i="27"/>
  <c r="J3" i="27"/>
  <c r="H3" i="27"/>
  <c r="F3" i="27"/>
  <c r="D3" i="27"/>
  <c r="AF32" i="27" l="1"/>
  <c r="AF28" i="27"/>
  <c r="AF24" i="27"/>
  <c r="AF25" i="27"/>
  <c r="P35" i="27"/>
  <c r="H35" i="27"/>
  <c r="AF15" i="27"/>
  <c r="F35" i="27"/>
  <c r="AF8" i="27"/>
  <c r="R35" i="27"/>
  <c r="AR35" i="27"/>
  <c r="AF7" i="27"/>
  <c r="AJ35" i="27"/>
  <c r="L35" i="27"/>
  <c r="AF10" i="27"/>
  <c r="AL35" i="27"/>
  <c r="AG35" i="27"/>
  <c r="AF12" i="27"/>
  <c r="AF16" i="27"/>
  <c r="AF17" i="27"/>
  <c r="AF29" i="27"/>
  <c r="J35" i="27"/>
  <c r="AF3" i="27"/>
  <c r="AT35" i="27"/>
  <c r="AF18" i="27"/>
  <c r="T35" i="27"/>
  <c r="AN35" i="27"/>
  <c r="AF26" i="27"/>
  <c r="AF27" i="27"/>
  <c r="AF30" i="27"/>
  <c r="AF31" i="27"/>
  <c r="AF34" i="27"/>
  <c r="D35" i="27"/>
  <c r="AF4" i="27"/>
  <c r="AF5" i="27"/>
  <c r="AF20" i="27"/>
  <c r="AF11" i="27"/>
  <c r="AF6" i="27"/>
  <c r="AF9" i="27"/>
  <c r="AF13" i="27"/>
  <c r="AF14" i="27"/>
  <c r="AF19" i="27"/>
  <c r="AF22" i="27"/>
  <c r="AF23" i="27"/>
  <c r="Z35" i="27"/>
  <c r="AN34" i="26"/>
  <c r="AN33" i="26"/>
  <c r="AN32" i="26"/>
  <c r="AN31" i="26"/>
  <c r="AN30" i="26"/>
  <c r="AN29" i="26"/>
  <c r="AN28" i="26"/>
  <c r="AN27" i="26"/>
  <c r="AN26" i="26"/>
  <c r="AN25" i="26"/>
  <c r="AN24" i="26"/>
  <c r="AN23" i="26"/>
  <c r="AN22" i="26"/>
  <c r="AN21" i="26"/>
  <c r="AN20" i="26"/>
  <c r="AN19" i="26"/>
  <c r="AN18" i="26"/>
  <c r="AN17" i="26"/>
  <c r="AN16" i="26"/>
  <c r="AN15" i="26"/>
  <c r="AN14" i="26"/>
  <c r="AN13" i="26"/>
  <c r="AN12" i="26"/>
  <c r="AN11" i="26"/>
  <c r="AN10" i="26"/>
  <c r="AN9" i="26"/>
  <c r="AN8" i="26"/>
  <c r="AN7" i="26"/>
  <c r="AN6" i="26"/>
  <c r="AN5" i="26"/>
  <c r="AN4" i="26"/>
  <c r="AN3" i="26"/>
  <c r="AM35" i="26"/>
  <c r="AF35" i="27" l="1"/>
  <c r="AF37" i="27" s="1"/>
  <c r="AN35" i="26"/>
  <c r="J5" i="26" l="1"/>
  <c r="AQ35" i="26"/>
  <c r="AO35" i="26"/>
  <c r="AK35" i="26"/>
  <c r="AI35" i="26"/>
  <c r="AD35" i="26"/>
  <c r="AB35" i="26"/>
  <c r="AA35" i="26"/>
  <c r="Y35" i="26"/>
  <c r="W35" i="26"/>
  <c r="U35" i="26"/>
  <c r="S35" i="26"/>
  <c r="Q35" i="26"/>
  <c r="O35" i="26"/>
  <c r="M35" i="26"/>
  <c r="K35" i="26"/>
  <c r="I35" i="26"/>
  <c r="G35" i="26"/>
  <c r="E35" i="26"/>
  <c r="C35" i="26"/>
  <c r="AR34" i="26"/>
  <c r="AP34" i="26"/>
  <c r="AL34" i="26"/>
  <c r="AJ34" i="26"/>
  <c r="Z34" i="26"/>
  <c r="X34" i="26"/>
  <c r="V34" i="26"/>
  <c r="T34" i="26"/>
  <c r="R34" i="26"/>
  <c r="P34" i="26"/>
  <c r="N34" i="26"/>
  <c r="L34" i="26"/>
  <c r="J34" i="26"/>
  <c r="H34" i="26"/>
  <c r="F34" i="26"/>
  <c r="D34" i="26"/>
  <c r="AR33" i="26"/>
  <c r="AP33" i="26"/>
  <c r="AL33" i="26"/>
  <c r="AJ33" i="26"/>
  <c r="Z33" i="26"/>
  <c r="X33" i="26"/>
  <c r="V33" i="26"/>
  <c r="T33" i="26"/>
  <c r="R33" i="26"/>
  <c r="P33" i="26"/>
  <c r="N33" i="26"/>
  <c r="L33" i="26"/>
  <c r="J33" i="26"/>
  <c r="H33" i="26"/>
  <c r="F33" i="26"/>
  <c r="D33" i="26"/>
  <c r="AR32" i="26"/>
  <c r="AP32" i="26"/>
  <c r="AL32" i="26"/>
  <c r="AJ32" i="26"/>
  <c r="Z32" i="26"/>
  <c r="X32" i="26"/>
  <c r="V32" i="26"/>
  <c r="T32" i="26"/>
  <c r="R32" i="26"/>
  <c r="P32" i="26"/>
  <c r="N32" i="26"/>
  <c r="L32" i="26"/>
  <c r="J32" i="26"/>
  <c r="H32" i="26"/>
  <c r="F32" i="26"/>
  <c r="D32" i="26"/>
  <c r="AR31" i="26"/>
  <c r="AP31" i="26"/>
  <c r="AL31" i="26"/>
  <c r="AJ31" i="26"/>
  <c r="Z31" i="26"/>
  <c r="X31" i="26"/>
  <c r="V31" i="26"/>
  <c r="T31" i="26"/>
  <c r="R31" i="26"/>
  <c r="P31" i="26"/>
  <c r="N31" i="26"/>
  <c r="L31" i="26"/>
  <c r="J31" i="26"/>
  <c r="H31" i="26"/>
  <c r="F31" i="26"/>
  <c r="D31" i="26"/>
  <c r="AR30" i="26"/>
  <c r="AP30" i="26"/>
  <c r="AL30" i="26"/>
  <c r="AJ30" i="26"/>
  <c r="Z30" i="26"/>
  <c r="X30" i="26"/>
  <c r="V30" i="26"/>
  <c r="T30" i="26"/>
  <c r="R30" i="26"/>
  <c r="P30" i="26"/>
  <c r="N30" i="26"/>
  <c r="L30" i="26"/>
  <c r="J30" i="26"/>
  <c r="H30" i="26"/>
  <c r="F30" i="26"/>
  <c r="D30" i="26"/>
  <c r="AR29" i="26"/>
  <c r="AP29" i="26"/>
  <c r="AL29" i="26"/>
  <c r="AJ29" i="26"/>
  <c r="Z29" i="26"/>
  <c r="X29" i="26"/>
  <c r="V29" i="26"/>
  <c r="T29" i="26"/>
  <c r="R29" i="26"/>
  <c r="P29" i="26"/>
  <c r="N29" i="26"/>
  <c r="L29" i="26"/>
  <c r="J29" i="26"/>
  <c r="H29" i="26"/>
  <c r="F29" i="26"/>
  <c r="D29" i="26"/>
  <c r="AR28" i="26"/>
  <c r="AP28" i="26"/>
  <c r="AL28" i="26"/>
  <c r="AJ28" i="26"/>
  <c r="Z28" i="26"/>
  <c r="X28" i="26"/>
  <c r="V28" i="26"/>
  <c r="T28" i="26"/>
  <c r="R28" i="26"/>
  <c r="P28" i="26"/>
  <c r="N28" i="26"/>
  <c r="L28" i="26"/>
  <c r="J28" i="26"/>
  <c r="H28" i="26"/>
  <c r="F28" i="26"/>
  <c r="D28" i="26"/>
  <c r="AR27" i="26"/>
  <c r="AP27" i="26"/>
  <c r="AL27" i="26"/>
  <c r="AJ27" i="26"/>
  <c r="Z27" i="26"/>
  <c r="X27" i="26"/>
  <c r="V27" i="26"/>
  <c r="T27" i="26"/>
  <c r="R27" i="26"/>
  <c r="P27" i="26"/>
  <c r="N27" i="26"/>
  <c r="L27" i="26"/>
  <c r="J27" i="26"/>
  <c r="H27" i="26"/>
  <c r="F27" i="26"/>
  <c r="D27" i="26"/>
  <c r="AR26" i="26"/>
  <c r="AP26" i="26"/>
  <c r="AL26" i="26"/>
  <c r="AJ26" i="26"/>
  <c r="Z26" i="26"/>
  <c r="X26" i="26"/>
  <c r="V26" i="26"/>
  <c r="T26" i="26"/>
  <c r="R26" i="26"/>
  <c r="P26" i="26"/>
  <c r="N26" i="26"/>
  <c r="L26" i="26"/>
  <c r="J26" i="26"/>
  <c r="H26" i="26"/>
  <c r="F26" i="26"/>
  <c r="D26" i="26"/>
  <c r="AR25" i="26"/>
  <c r="AP25" i="26"/>
  <c r="AL25" i="26"/>
  <c r="AJ25" i="26"/>
  <c r="Z25" i="26"/>
  <c r="X25" i="26"/>
  <c r="V25" i="26"/>
  <c r="T25" i="26"/>
  <c r="R25" i="26"/>
  <c r="P25" i="26"/>
  <c r="N25" i="26"/>
  <c r="L25" i="26"/>
  <c r="J25" i="26"/>
  <c r="H25" i="26"/>
  <c r="F25" i="26"/>
  <c r="D25" i="26"/>
  <c r="AR24" i="26"/>
  <c r="AP24" i="26"/>
  <c r="AL24" i="26"/>
  <c r="AJ24" i="26"/>
  <c r="Z24" i="26"/>
  <c r="X24" i="26"/>
  <c r="V24" i="26"/>
  <c r="T24" i="26"/>
  <c r="R24" i="26"/>
  <c r="P24" i="26"/>
  <c r="N24" i="26"/>
  <c r="L24" i="26"/>
  <c r="J24" i="26"/>
  <c r="H24" i="26"/>
  <c r="F24" i="26"/>
  <c r="D24" i="26"/>
  <c r="AR23" i="26"/>
  <c r="AP23" i="26"/>
  <c r="AL23" i="26"/>
  <c r="AJ23" i="26"/>
  <c r="Z23" i="26"/>
  <c r="X23" i="26"/>
  <c r="V23" i="26"/>
  <c r="T23" i="26"/>
  <c r="R23" i="26"/>
  <c r="P23" i="26"/>
  <c r="N23" i="26"/>
  <c r="L23" i="26"/>
  <c r="J23" i="26"/>
  <c r="H23" i="26"/>
  <c r="F23" i="26"/>
  <c r="D23" i="26"/>
  <c r="AR22" i="26"/>
  <c r="AP22" i="26"/>
  <c r="AL22" i="26"/>
  <c r="AJ22" i="26"/>
  <c r="Z22" i="26"/>
  <c r="X22" i="26"/>
  <c r="V22" i="26"/>
  <c r="T22" i="26"/>
  <c r="R22" i="26"/>
  <c r="P22" i="26"/>
  <c r="N22" i="26"/>
  <c r="L22" i="26"/>
  <c r="J22" i="26"/>
  <c r="H22" i="26"/>
  <c r="F22" i="26"/>
  <c r="D22" i="26"/>
  <c r="AR21" i="26"/>
  <c r="AP21" i="26"/>
  <c r="AL21" i="26"/>
  <c r="AJ21" i="26"/>
  <c r="Z21" i="26"/>
  <c r="X21" i="26"/>
  <c r="V21" i="26"/>
  <c r="T21" i="26"/>
  <c r="R21" i="26"/>
  <c r="P21" i="26"/>
  <c r="N21" i="26"/>
  <c r="L21" i="26"/>
  <c r="J21" i="26"/>
  <c r="H21" i="26"/>
  <c r="F21" i="26"/>
  <c r="D21" i="26"/>
  <c r="AR20" i="26"/>
  <c r="AP20" i="26"/>
  <c r="AL20" i="26"/>
  <c r="AJ20" i="26"/>
  <c r="Z20" i="26"/>
  <c r="X20" i="26"/>
  <c r="V20" i="26"/>
  <c r="T20" i="26"/>
  <c r="R20" i="26"/>
  <c r="P20" i="26"/>
  <c r="N20" i="26"/>
  <c r="L20" i="26"/>
  <c r="J20" i="26"/>
  <c r="H20" i="26"/>
  <c r="F20" i="26"/>
  <c r="D20" i="26"/>
  <c r="AR19" i="26"/>
  <c r="AP19" i="26"/>
  <c r="AL19" i="26"/>
  <c r="AJ19" i="26"/>
  <c r="Z19" i="26"/>
  <c r="X19" i="26"/>
  <c r="V19" i="26"/>
  <c r="T19" i="26"/>
  <c r="R19" i="26"/>
  <c r="P19" i="26"/>
  <c r="N19" i="26"/>
  <c r="L19" i="26"/>
  <c r="J19" i="26"/>
  <c r="H19" i="26"/>
  <c r="F19" i="26"/>
  <c r="D19" i="26"/>
  <c r="AR18" i="26"/>
  <c r="AP18" i="26"/>
  <c r="AL18" i="26"/>
  <c r="AJ18" i="26"/>
  <c r="Z18" i="26"/>
  <c r="X18" i="26"/>
  <c r="V18" i="26"/>
  <c r="T18" i="26"/>
  <c r="R18" i="26"/>
  <c r="P18" i="26"/>
  <c r="N18" i="26"/>
  <c r="L18" i="26"/>
  <c r="J18" i="26"/>
  <c r="H18" i="26"/>
  <c r="F18" i="26"/>
  <c r="D18" i="26"/>
  <c r="AR17" i="26"/>
  <c r="AP17" i="26"/>
  <c r="AL17" i="26"/>
  <c r="AJ17" i="26"/>
  <c r="Z17" i="26"/>
  <c r="X17" i="26"/>
  <c r="V17" i="26"/>
  <c r="T17" i="26"/>
  <c r="R17" i="26"/>
  <c r="P17" i="26"/>
  <c r="N17" i="26"/>
  <c r="L17" i="26"/>
  <c r="J17" i="26"/>
  <c r="H17" i="26"/>
  <c r="F17" i="26"/>
  <c r="D17" i="26"/>
  <c r="AR16" i="26"/>
  <c r="AP16" i="26"/>
  <c r="AL16" i="26"/>
  <c r="Z16" i="26"/>
  <c r="AF16" i="26" s="1"/>
  <c r="X16" i="26"/>
  <c r="V16" i="26"/>
  <c r="T16" i="26"/>
  <c r="R16" i="26"/>
  <c r="P16" i="26"/>
  <c r="N16" i="26"/>
  <c r="L16" i="26"/>
  <c r="J16" i="26"/>
  <c r="H16" i="26"/>
  <c r="F16" i="26"/>
  <c r="D16" i="26"/>
  <c r="AR15" i="26"/>
  <c r="AP15" i="26"/>
  <c r="AL15" i="26"/>
  <c r="AJ15" i="26"/>
  <c r="Z15" i="26"/>
  <c r="X15" i="26"/>
  <c r="V15" i="26"/>
  <c r="T15" i="26"/>
  <c r="R15" i="26"/>
  <c r="P15" i="26"/>
  <c r="N15" i="26"/>
  <c r="L15" i="26"/>
  <c r="J15" i="26"/>
  <c r="H15" i="26"/>
  <c r="F15" i="26"/>
  <c r="D15" i="26"/>
  <c r="AR14" i="26"/>
  <c r="AP14" i="26"/>
  <c r="AL14" i="26"/>
  <c r="AJ14" i="26"/>
  <c r="Z14" i="26"/>
  <c r="X14" i="26"/>
  <c r="V14" i="26"/>
  <c r="T14" i="26"/>
  <c r="R14" i="26"/>
  <c r="P14" i="26"/>
  <c r="N14" i="26"/>
  <c r="L14" i="26"/>
  <c r="J14" i="26"/>
  <c r="H14" i="26"/>
  <c r="F14" i="26"/>
  <c r="D14" i="26"/>
  <c r="AR13" i="26"/>
  <c r="AP13" i="26"/>
  <c r="AL13" i="26"/>
  <c r="AJ13" i="26"/>
  <c r="Z13" i="26"/>
  <c r="X13" i="26"/>
  <c r="V13" i="26"/>
  <c r="T13" i="26"/>
  <c r="R13" i="26"/>
  <c r="P13" i="26"/>
  <c r="N13" i="26"/>
  <c r="L13" i="26"/>
  <c r="J13" i="26"/>
  <c r="H13" i="26"/>
  <c r="F13" i="26"/>
  <c r="D13" i="26"/>
  <c r="AR12" i="26"/>
  <c r="AP12" i="26"/>
  <c r="AL12" i="26"/>
  <c r="AJ12" i="26"/>
  <c r="Z12" i="26"/>
  <c r="X12" i="26"/>
  <c r="V12" i="26"/>
  <c r="T12" i="26"/>
  <c r="R12" i="26"/>
  <c r="P12" i="26"/>
  <c r="N12" i="26"/>
  <c r="L12" i="26"/>
  <c r="J12" i="26"/>
  <c r="H12" i="26"/>
  <c r="F12" i="26"/>
  <c r="D12" i="26"/>
  <c r="AR11" i="26"/>
  <c r="AP11" i="26"/>
  <c r="AL11" i="26"/>
  <c r="AJ11" i="26"/>
  <c r="Z11" i="26"/>
  <c r="X11" i="26"/>
  <c r="V11" i="26"/>
  <c r="T11" i="26"/>
  <c r="R11" i="26"/>
  <c r="P11" i="26"/>
  <c r="N11" i="26"/>
  <c r="L11" i="26"/>
  <c r="J11" i="26"/>
  <c r="H11" i="26"/>
  <c r="F11" i="26"/>
  <c r="D11" i="26"/>
  <c r="AR10" i="26"/>
  <c r="AP10" i="26"/>
  <c r="AL10" i="26"/>
  <c r="AJ10" i="26"/>
  <c r="Z10" i="26"/>
  <c r="X10" i="26"/>
  <c r="V10" i="26"/>
  <c r="T10" i="26"/>
  <c r="R10" i="26"/>
  <c r="P10" i="26"/>
  <c r="N10" i="26"/>
  <c r="L10" i="26"/>
  <c r="J10" i="26"/>
  <c r="H10" i="26"/>
  <c r="F10" i="26"/>
  <c r="D10" i="26"/>
  <c r="AR9" i="26"/>
  <c r="AP9" i="26"/>
  <c r="AL9" i="26"/>
  <c r="AJ9" i="26"/>
  <c r="Z9" i="26"/>
  <c r="X9" i="26"/>
  <c r="V9" i="26"/>
  <c r="T9" i="26"/>
  <c r="R9" i="26"/>
  <c r="P9" i="26"/>
  <c r="N9" i="26"/>
  <c r="L9" i="26"/>
  <c r="J9" i="26"/>
  <c r="H9" i="26"/>
  <c r="F9" i="26"/>
  <c r="D9" i="26"/>
  <c r="AR8" i="26"/>
  <c r="AP8" i="26"/>
  <c r="AL8" i="26"/>
  <c r="AJ8" i="26"/>
  <c r="Z8" i="26"/>
  <c r="X8" i="26"/>
  <c r="V8" i="26"/>
  <c r="T8" i="26"/>
  <c r="P8" i="26"/>
  <c r="N8" i="26"/>
  <c r="J8" i="26"/>
  <c r="H8" i="26"/>
  <c r="F8" i="26"/>
  <c r="D8" i="26"/>
  <c r="AR7" i="26"/>
  <c r="AP7" i="26"/>
  <c r="AL7" i="26"/>
  <c r="AJ7" i="26"/>
  <c r="Z7" i="26"/>
  <c r="X7" i="26"/>
  <c r="V7" i="26"/>
  <c r="T7" i="26"/>
  <c r="R7" i="26"/>
  <c r="P7" i="26"/>
  <c r="N7" i="26"/>
  <c r="L7" i="26"/>
  <c r="J7" i="26"/>
  <c r="H7" i="26"/>
  <c r="F7" i="26"/>
  <c r="D7" i="26"/>
  <c r="AR6" i="26"/>
  <c r="AP6" i="26"/>
  <c r="AL6" i="26"/>
  <c r="AJ6" i="26"/>
  <c r="Z6" i="26"/>
  <c r="X6" i="26"/>
  <c r="V6" i="26"/>
  <c r="T6" i="26"/>
  <c r="R6" i="26"/>
  <c r="P6" i="26"/>
  <c r="N6" i="26"/>
  <c r="L6" i="26"/>
  <c r="J6" i="26"/>
  <c r="H6" i="26"/>
  <c r="F6" i="26"/>
  <c r="D6" i="26"/>
  <c r="AR5" i="26"/>
  <c r="AP5" i="26"/>
  <c r="AL5" i="26"/>
  <c r="AJ5" i="26"/>
  <c r="Z5" i="26"/>
  <c r="X5" i="26"/>
  <c r="V5" i="26"/>
  <c r="T5" i="26"/>
  <c r="R5" i="26"/>
  <c r="P5" i="26"/>
  <c r="N5" i="26"/>
  <c r="L5" i="26"/>
  <c r="H5" i="26"/>
  <c r="F5" i="26"/>
  <c r="D5" i="26"/>
  <c r="AR4" i="26"/>
  <c r="AR35" i="26" s="1"/>
  <c r="AP4" i="26"/>
  <c r="AL4" i="26"/>
  <c r="AJ4" i="26"/>
  <c r="Z4" i="26"/>
  <c r="X4" i="26"/>
  <c r="V4" i="26"/>
  <c r="T4" i="26"/>
  <c r="R4" i="26"/>
  <c r="P4" i="26"/>
  <c r="N4" i="26"/>
  <c r="L4" i="26"/>
  <c r="J4" i="26"/>
  <c r="H4" i="26"/>
  <c r="F4" i="26"/>
  <c r="D4" i="26"/>
  <c r="AR3" i="26"/>
  <c r="AP3" i="26"/>
  <c r="AP35" i="26" s="1"/>
  <c r="AL3" i="26"/>
  <c r="AL35" i="26" s="1"/>
  <c r="AJ3" i="26"/>
  <c r="AJ35" i="26" s="1"/>
  <c r="Z3" i="26"/>
  <c r="X3" i="26"/>
  <c r="X35" i="26" s="1"/>
  <c r="V3" i="26"/>
  <c r="V35" i="26" s="1"/>
  <c r="T3" i="26"/>
  <c r="T35" i="26" s="1"/>
  <c r="R3" i="26"/>
  <c r="P3" i="26"/>
  <c r="N3" i="26"/>
  <c r="N35" i="26" s="1"/>
  <c r="L3" i="26"/>
  <c r="J3" i="26"/>
  <c r="H3" i="26"/>
  <c r="F3" i="26"/>
  <c r="D3" i="26"/>
  <c r="AF18" i="26" l="1"/>
  <c r="AF19" i="26"/>
  <c r="AF20" i="26"/>
  <c r="AF23" i="26"/>
  <c r="AF24" i="26"/>
  <c r="AF25" i="26"/>
  <c r="AF27" i="26"/>
  <c r="AF28" i="26"/>
  <c r="AF29" i="26"/>
  <c r="AF31" i="26"/>
  <c r="AF32" i="26"/>
  <c r="AF33" i="26"/>
  <c r="AF22" i="26"/>
  <c r="AF26" i="26"/>
  <c r="AF30" i="26"/>
  <c r="AF34" i="26"/>
  <c r="H35" i="26"/>
  <c r="AF17" i="26"/>
  <c r="R35" i="26"/>
  <c r="P35" i="26"/>
  <c r="AG35" i="26"/>
  <c r="L35" i="26"/>
  <c r="AF5" i="26"/>
  <c r="AF3" i="26"/>
  <c r="J35" i="26"/>
  <c r="F35" i="26"/>
  <c r="AF9" i="26"/>
  <c r="AF13" i="26"/>
  <c r="D35" i="26"/>
  <c r="AF4" i="26"/>
  <c r="AF6" i="26"/>
  <c r="AF7" i="26"/>
  <c r="AF8" i="26"/>
  <c r="AF10" i="26"/>
  <c r="AF11" i="26"/>
  <c r="AF12" i="26"/>
  <c r="AF14" i="26"/>
  <c r="AF15" i="26"/>
  <c r="Z35" i="26"/>
  <c r="H8" i="25"/>
  <c r="AF35" i="26" l="1"/>
  <c r="AF37" i="26" s="1"/>
  <c r="R12" i="25"/>
  <c r="J12" i="25"/>
  <c r="J13" i="25"/>
  <c r="AO35" i="25"/>
  <c r="AM35" i="25"/>
  <c r="AK35" i="25"/>
  <c r="AI35" i="25"/>
  <c r="AD35" i="25"/>
  <c r="AB35" i="25"/>
  <c r="AA35" i="25"/>
  <c r="Y35" i="25"/>
  <c r="W35" i="25"/>
  <c r="U35" i="25"/>
  <c r="S35" i="25"/>
  <c r="Q35" i="25"/>
  <c r="O35" i="25"/>
  <c r="M35" i="25"/>
  <c r="K35" i="25"/>
  <c r="I35" i="25"/>
  <c r="G35" i="25"/>
  <c r="E35" i="25"/>
  <c r="C35" i="25"/>
  <c r="AP34" i="25"/>
  <c r="AN34" i="25"/>
  <c r="AL34" i="25"/>
  <c r="AJ34" i="25"/>
  <c r="Z34" i="25"/>
  <c r="AF34" i="25" s="1"/>
  <c r="X34" i="25"/>
  <c r="V34" i="25"/>
  <c r="T34" i="25"/>
  <c r="R34" i="25"/>
  <c r="P34" i="25"/>
  <c r="N34" i="25"/>
  <c r="L34" i="25"/>
  <c r="J34" i="25"/>
  <c r="H34" i="25"/>
  <c r="F34" i="25"/>
  <c r="D34" i="25"/>
  <c r="AP33" i="25"/>
  <c r="AN33" i="25"/>
  <c r="AL33" i="25"/>
  <c r="AJ33" i="25"/>
  <c r="Z33" i="25"/>
  <c r="AF33" i="25" s="1"/>
  <c r="X33" i="25"/>
  <c r="V33" i="25"/>
  <c r="T33" i="25"/>
  <c r="R33" i="25"/>
  <c r="P33" i="25"/>
  <c r="N33" i="25"/>
  <c r="L33" i="25"/>
  <c r="J33" i="25"/>
  <c r="H33" i="25"/>
  <c r="F33" i="25"/>
  <c r="D33" i="25"/>
  <c r="AP32" i="25"/>
  <c r="AN32" i="25"/>
  <c r="AL32" i="25"/>
  <c r="AJ32" i="25"/>
  <c r="Z32" i="25"/>
  <c r="X32" i="25"/>
  <c r="V32" i="25"/>
  <c r="T32" i="25"/>
  <c r="AF32" i="25" s="1"/>
  <c r="R32" i="25"/>
  <c r="P32" i="25"/>
  <c r="N32" i="25"/>
  <c r="L32" i="25"/>
  <c r="J32" i="25"/>
  <c r="H32" i="25"/>
  <c r="F32" i="25"/>
  <c r="D32" i="25"/>
  <c r="AP31" i="25"/>
  <c r="AN31" i="25"/>
  <c r="AL31" i="25"/>
  <c r="AJ31" i="25"/>
  <c r="Z31" i="25"/>
  <c r="X31" i="25"/>
  <c r="AF31" i="25" s="1"/>
  <c r="V31" i="25"/>
  <c r="T31" i="25"/>
  <c r="R31" i="25"/>
  <c r="P31" i="25"/>
  <c r="N31" i="25"/>
  <c r="L31" i="25"/>
  <c r="J31" i="25"/>
  <c r="H31" i="25"/>
  <c r="F31" i="25"/>
  <c r="D31" i="25"/>
  <c r="AP30" i="25"/>
  <c r="AN30" i="25"/>
  <c r="AL30" i="25"/>
  <c r="AJ30" i="25"/>
  <c r="Z30" i="25"/>
  <c r="AF30" i="25" s="1"/>
  <c r="X30" i="25"/>
  <c r="V30" i="25"/>
  <c r="T30" i="25"/>
  <c r="R30" i="25"/>
  <c r="P30" i="25"/>
  <c r="N30" i="25"/>
  <c r="L30" i="25"/>
  <c r="J30" i="25"/>
  <c r="H30" i="25"/>
  <c r="F30" i="25"/>
  <c r="D30" i="25"/>
  <c r="AP29" i="25"/>
  <c r="AN29" i="25"/>
  <c r="AL29" i="25"/>
  <c r="AJ29" i="25"/>
  <c r="Z29" i="25"/>
  <c r="AF29" i="25" s="1"/>
  <c r="X29" i="25"/>
  <c r="V29" i="25"/>
  <c r="T29" i="25"/>
  <c r="R29" i="25"/>
  <c r="P29" i="25"/>
  <c r="N29" i="25"/>
  <c r="L29" i="25"/>
  <c r="J29" i="25"/>
  <c r="H29" i="25"/>
  <c r="F29" i="25"/>
  <c r="D29" i="25"/>
  <c r="AP28" i="25"/>
  <c r="AN28" i="25"/>
  <c r="AL28" i="25"/>
  <c r="AJ28" i="25"/>
  <c r="Z28" i="25"/>
  <c r="X28" i="25"/>
  <c r="V28" i="25"/>
  <c r="T28" i="25"/>
  <c r="R28" i="25"/>
  <c r="P28" i="25"/>
  <c r="N28" i="25"/>
  <c r="L28" i="25"/>
  <c r="AF28" i="25" s="1"/>
  <c r="J28" i="25"/>
  <c r="H28" i="25"/>
  <c r="F28" i="25"/>
  <c r="D28" i="25"/>
  <c r="AP27" i="25"/>
  <c r="AN27" i="25"/>
  <c r="AL27" i="25"/>
  <c r="AJ27" i="25"/>
  <c r="Z27" i="25"/>
  <c r="X27" i="25"/>
  <c r="AF27" i="25" s="1"/>
  <c r="V27" i="25"/>
  <c r="T27" i="25"/>
  <c r="R27" i="25"/>
  <c r="P27" i="25"/>
  <c r="N27" i="25"/>
  <c r="L27" i="25"/>
  <c r="J27" i="25"/>
  <c r="H27" i="25"/>
  <c r="F27" i="25"/>
  <c r="D27" i="25"/>
  <c r="AP26" i="25"/>
  <c r="AN26" i="25"/>
  <c r="AL26" i="25"/>
  <c r="AJ26" i="25"/>
  <c r="Z26" i="25"/>
  <c r="X26" i="25"/>
  <c r="V26" i="25"/>
  <c r="T26" i="25"/>
  <c r="R26" i="25"/>
  <c r="P26" i="25"/>
  <c r="N26" i="25"/>
  <c r="L26" i="25"/>
  <c r="J26" i="25"/>
  <c r="H26" i="25"/>
  <c r="F26" i="25"/>
  <c r="D26" i="25"/>
  <c r="AP25" i="25"/>
  <c r="AN25" i="25"/>
  <c r="AL25" i="25"/>
  <c r="AJ25" i="25"/>
  <c r="Z25" i="25"/>
  <c r="X25" i="25"/>
  <c r="V25" i="25"/>
  <c r="T25" i="25"/>
  <c r="R25" i="25"/>
  <c r="P25" i="25"/>
  <c r="N25" i="25"/>
  <c r="L25" i="25"/>
  <c r="J25" i="25"/>
  <c r="H25" i="25"/>
  <c r="F25" i="25"/>
  <c r="D25" i="25"/>
  <c r="AP24" i="25"/>
  <c r="AN24" i="25"/>
  <c r="AL24" i="25"/>
  <c r="AJ24" i="25"/>
  <c r="Z24" i="25"/>
  <c r="X24" i="25"/>
  <c r="V24" i="25"/>
  <c r="T24" i="25"/>
  <c r="R24" i="25"/>
  <c r="P24" i="25"/>
  <c r="N24" i="25"/>
  <c r="L24" i="25"/>
  <c r="J24" i="25"/>
  <c r="H24" i="25"/>
  <c r="F24" i="25"/>
  <c r="D24" i="25"/>
  <c r="AP23" i="25"/>
  <c r="AN23" i="25"/>
  <c r="AL23" i="25"/>
  <c r="AJ23" i="25"/>
  <c r="Z23" i="25"/>
  <c r="X23" i="25"/>
  <c r="V23" i="25"/>
  <c r="T23" i="25"/>
  <c r="R23" i="25"/>
  <c r="P23" i="25"/>
  <c r="N23" i="25"/>
  <c r="L23" i="25"/>
  <c r="J23" i="25"/>
  <c r="H23" i="25"/>
  <c r="F23" i="25"/>
  <c r="D23" i="25"/>
  <c r="AP22" i="25"/>
  <c r="AN22" i="25"/>
  <c r="AL22" i="25"/>
  <c r="AJ22" i="25"/>
  <c r="Z22" i="25"/>
  <c r="X22" i="25"/>
  <c r="V22" i="25"/>
  <c r="T22" i="25"/>
  <c r="R22" i="25"/>
  <c r="P22" i="25"/>
  <c r="N22" i="25"/>
  <c r="L22" i="25"/>
  <c r="J22" i="25"/>
  <c r="H22" i="25"/>
  <c r="F22" i="25"/>
  <c r="D22" i="25"/>
  <c r="AP21" i="25"/>
  <c r="AN21" i="25"/>
  <c r="AL21" i="25"/>
  <c r="AJ21" i="25"/>
  <c r="Z21" i="25"/>
  <c r="X21" i="25"/>
  <c r="V21" i="25"/>
  <c r="T21" i="25"/>
  <c r="R21" i="25"/>
  <c r="P21" i="25"/>
  <c r="N21" i="25"/>
  <c r="L21" i="25"/>
  <c r="J21" i="25"/>
  <c r="H21" i="25"/>
  <c r="F21" i="25"/>
  <c r="D21" i="25"/>
  <c r="AP20" i="25"/>
  <c r="AN20" i="25"/>
  <c r="AL20" i="25"/>
  <c r="AJ20" i="25"/>
  <c r="Z20" i="25"/>
  <c r="X20" i="25"/>
  <c r="V20" i="25"/>
  <c r="T20" i="25"/>
  <c r="R20" i="25"/>
  <c r="P20" i="25"/>
  <c r="N20" i="25"/>
  <c r="L20" i="25"/>
  <c r="J20" i="25"/>
  <c r="H20" i="25"/>
  <c r="F20" i="25"/>
  <c r="D20" i="25"/>
  <c r="AP19" i="25"/>
  <c r="AN19" i="25"/>
  <c r="AL19" i="25"/>
  <c r="AJ19" i="25"/>
  <c r="Z19" i="25"/>
  <c r="X19" i="25"/>
  <c r="V19" i="25"/>
  <c r="T19" i="25"/>
  <c r="R19" i="25"/>
  <c r="P19" i="25"/>
  <c r="N19" i="25"/>
  <c r="L19" i="25"/>
  <c r="J19" i="25"/>
  <c r="H19" i="25"/>
  <c r="F19" i="25"/>
  <c r="D19" i="25"/>
  <c r="AP18" i="25"/>
  <c r="AN18" i="25"/>
  <c r="AL18" i="25"/>
  <c r="AJ18" i="25"/>
  <c r="Z18" i="25"/>
  <c r="X18" i="25"/>
  <c r="V18" i="25"/>
  <c r="T18" i="25"/>
  <c r="R18" i="25"/>
  <c r="P18" i="25"/>
  <c r="N18" i="25"/>
  <c r="L18" i="25"/>
  <c r="J18" i="25"/>
  <c r="H18" i="25"/>
  <c r="F18" i="25"/>
  <c r="D18" i="25"/>
  <c r="AP17" i="25"/>
  <c r="AN17" i="25"/>
  <c r="AL17" i="25"/>
  <c r="AJ17" i="25"/>
  <c r="Z17" i="25"/>
  <c r="X17" i="25"/>
  <c r="V17" i="25"/>
  <c r="T17" i="25"/>
  <c r="R17" i="25"/>
  <c r="P17" i="25"/>
  <c r="N17" i="25"/>
  <c r="L17" i="25"/>
  <c r="J17" i="25"/>
  <c r="H17" i="25"/>
  <c r="F17" i="25"/>
  <c r="D17" i="25"/>
  <c r="AP16" i="25"/>
  <c r="AN16" i="25"/>
  <c r="AL16" i="25"/>
  <c r="AJ16" i="25"/>
  <c r="Z16" i="25"/>
  <c r="X16" i="25"/>
  <c r="V16" i="25"/>
  <c r="T16" i="25"/>
  <c r="R16" i="25"/>
  <c r="P16" i="25"/>
  <c r="N16" i="25"/>
  <c r="L16" i="25"/>
  <c r="J16" i="25"/>
  <c r="H16" i="25"/>
  <c r="F16" i="25"/>
  <c r="D16" i="25"/>
  <c r="AP15" i="25"/>
  <c r="AN15" i="25"/>
  <c r="AL15" i="25"/>
  <c r="AJ15" i="25"/>
  <c r="Z15" i="25"/>
  <c r="X15" i="25"/>
  <c r="V15" i="25"/>
  <c r="T15" i="25"/>
  <c r="R15" i="25"/>
  <c r="P15" i="25"/>
  <c r="N15" i="25"/>
  <c r="L15" i="25"/>
  <c r="J15" i="25"/>
  <c r="H15" i="25"/>
  <c r="F15" i="25"/>
  <c r="D15" i="25"/>
  <c r="AP14" i="25"/>
  <c r="AN14" i="25"/>
  <c r="AL14" i="25"/>
  <c r="AJ14" i="25"/>
  <c r="Z14" i="25"/>
  <c r="X14" i="25"/>
  <c r="V14" i="25"/>
  <c r="T14" i="25"/>
  <c r="R14" i="25"/>
  <c r="P14" i="25"/>
  <c r="N14" i="25"/>
  <c r="L14" i="25"/>
  <c r="J14" i="25"/>
  <c r="H14" i="25"/>
  <c r="F14" i="25"/>
  <c r="D14" i="25"/>
  <c r="AP13" i="25"/>
  <c r="AN13" i="25"/>
  <c r="AL13" i="25"/>
  <c r="AJ13" i="25"/>
  <c r="Z13" i="25"/>
  <c r="X13" i="25"/>
  <c r="V13" i="25"/>
  <c r="T13" i="25"/>
  <c r="R13" i="25"/>
  <c r="P13" i="25"/>
  <c r="N13" i="25"/>
  <c r="L13" i="25"/>
  <c r="H13" i="25"/>
  <c r="F13" i="25"/>
  <c r="D13" i="25"/>
  <c r="AP12" i="25"/>
  <c r="AN12" i="25"/>
  <c r="AL12" i="25"/>
  <c r="AJ12" i="25"/>
  <c r="Z12" i="25"/>
  <c r="X12" i="25"/>
  <c r="V12" i="25"/>
  <c r="T12" i="25"/>
  <c r="AF12" i="25" s="1"/>
  <c r="P12" i="25"/>
  <c r="N12" i="25"/>
  <c r="L12" i="25"/>
  <c r="H12" i="25"/>
  <c r="F12" i="25"/>
  <c r="D12" i="25"/>
  <c r="AP11" i="25"/>
  <c r="AN11" i="25"/>
  <c r="AL11" i="25"/>
  <c r="AJ11" i="25"/>
  <c r="Z11" i="25"/>
  <c r="X11" i="25"/>
  <c r="V11" i="25"/>
  <c r="T11" i="25"/>
  <c r="R11" i="25"/>
  <c r="P11" i="25"/>
  <c r="N11" i="25"/>
  <c r="L11" i="25"/>
  <c r="J11" i="25"/>
  <c r="H11" i="25"/>
  <c r="F11" i="25"/>
  <c r="D11" i="25"/>
  <c r="AP10" i="25"/>
  <c r="AN10" i="25"/>
  <c r="AL10" i="25"/>
  <c r="AJ10" i="25"/>
  <c r="Z10" i="25"/>
  <c r="X10" i="25"/>
  <c r="V10" i="25"/>
  <c r="T10" i="25"/>
  <c r="R10" i="25"/>
  <c r="P10" i="25"/>
  <c r="N10" i="25"/>
  <c r="L10" i="25"/>
  <c r="J10" i="25"/>
  <c r="H10" i="25"/>
  <c r="F10" i="25"/>
  <c r="D10" i="25"/>
  <c r="AP9" i="25"/>
  <c r="AN9" i="25"/>
  <c r="AL9" i="25"/>
  <c r="AJ9" i="25"/>
  <c r="Z9" i="25"/>
  <c r="X9" i="25"/>
  <c r="V9" i="25"/>
  <c r="T9" i="25"/>
  <c r="R9" i="25"/>
  <c r="P9" i="25"/>
  <c r="N9" i="25"/>
  <c r="L9" i="25"/>
  <c r="J9" i="25"/>
  <c r="H9" i="25"/>
  <c r="F9" i="25"/>
  <c r="D9" i="25"/>
  <c r="AP8" i="25"/>
  <c r="AN8" i="25"/>
  <c r="AL8" i="25"/>
  <c r="AJ8" i="25"/>
  <c r="Z8" i="25"/>
  <c r="X8" i="25"/>
  <c r="V8" i="25"/>
  <c r="T8" i="25"/>
  <c r="R8" i="25"/>
  <c r="P8" i="25"/>
  <c r="N8" i="25"/>
  <c r="L8" i="25"/>
  <c r="J8" i="25"/>
  <c r="F8" i="25"/>
  <c r="D8" i="25"/>
  <c r="AP7" i="25"/>
  <c r="AN7" i="25"/>
  <c r="AL7" i="25"/>
  <c r="AJ7" i="25"/>
  <c r="Z7" i="25"/>
  <c r="X7" i="25"/>
  <c r="V7" i="25"/>
  <c r="T7" i="25"/>
  <c r="R7" i="25"/>
  <c r="P7" i="25"/>
  <c r="N7" i="25"/>
  <c r="L7" i="25"/>
  <c r="J7" i="25"/>
  <c r="H7" i="25"/>
  <c r="F7" i="25"/>
  <c r="D7" i="25"/>
  <c r="AP6" i="25"/>
  <c r="AP35" i="25" s="1"/>
  <c r="AN6" i="25"/>
  <c r="AL6" i="25"/>
  <c r="AJ6" i="25"/>
  <c r="Z6" i="25"/>
  <c r="X6" i="25"/>
  <c r="V6" i="25"/>
  <c r="T6" i="25"/>
  <c r="R6" i="25"/>
  <c r="P6" i="25"/>
  <c r="N6" i="25"/>
  <c r="L6" i="25"/>
  <c r="J6" i="25"/>
  <c r="H6" i="25"/>
  <c r="F6" i="25"/>
  <c r="D6" i="25"/>
  <c r="D35" i="25" s="1"/>
  <c r="AP5" i="25"/>
  <c r="AN5" i="25"/>
  <c r="AL5" i="25"/>
  <c r="AJ5" i="25"/>
  <c r="Z5" i="25"/>
  <c r="X5" i="25"/>
  <c r="V5" i="25"/>
  <c r="T5" i="25"/>
  <c r="R5" i="25"/>
  <c r="P5" i="25"/>
  <c r="N5" i="25"/>
  <c r="L5" i="25"/>
  <c r="H5" i="25"/>
  <c r="F5" i="25"/>
  <c r="D5" i="25"/>
  <c r="AP4" i="25"/>
  <c r="AN4" i="25"/>
  <c r="AL4" i="25"/>
  <c r="AL35" i="25" s="1"/>
  <c r="AJ4" i="25"/>
  <c r="Z4" i="25"/>
  <c r="X4" i="25"/>
  <c r="X35" i="25" s="1"/>
  <c r="V4" i="25"/>
  <c r="T4" i="25"/>
  <c r="R4" i="25"/>
  <c r="P4" i="25"/>
  <c r="P35" i="25" s="1"/>
  <c r="N4" i="25"/>
  <c r="L4" i="25"/>
  <c r="J4" i="25"/>
  <c r="H4" i="25"/>
  <c r="F4" i="25"/>
  <c r="D4" i="25"/>
  <c r="AP3" i="25"/>
  <c r="AN3" i="25"/>
  <c r="AN35" i="25" s="1"/>
  <c r="AL3" i="25"/>
  <c r="AJ3" i="25"/>
  <c r="AJ35" i="25" s="1"/>
  <c r="Z3" i="25"/>
  <c r="X3" i="25"/>
  <c r="V3" i="25"/>
  <c r="V35" i="25" s="1"/>
  <c r="T3" i="25"/>
  <c r="R3" i="25"/>
  <c r="P3" i="25"/>
  <c r="N3" i="25"/>
  <c r="N35" i="25" s="1"/>
  <c r="L3" i="25"/>
  <c r="J3" i="25"/>
  <c r="H3" i="25"/>
  <c r="F3" i="25"/>
  <c r="D3" i="25"/>
  <c r="L35" i="25" l="1"/>
  <c r="T35" i="25"/>
  <c r="R35" i="25"/>
  <c r="J35" i="25"/>
  <c r="AF3" i="25"/>
  <c r="AF4" i="25"/>
  <c r="AG35" i="25"/>
  <c r="AF11" i="25"/>
  <c r="H35" i="25"/>
  <c r="AF5" i="25"/>
  <c r="AF9" i="25"/>
  <c r="AF7" i="25"/>
  <c r="AF8" i="25"/>
  <c r="AF10" i="25"/>
  <c r="AF15" i="25"/>
  <c r="AF13" i="25"/>
  <c r="AF14" i="25"/>
  <c r="AF19" i="25"/>
  <c r="AF23" i="25"/>
  <c r="F35" i="25"/>
  <c r="AF17" i="25"/>
  <c r="AF18" i="25"/>
  <c r="AF22" i="25"/>
  <c r="AF25" i="25"/>
  <c r="AF26" i="25"/>
  <c r="AF16" i="25"/>
  <c r="AF20" i="25"/>
  <c r="AF24" i="25"/>
  <c r="AF6" i="25"/>
  <c r="Z35" i="25"/>
  <c r="R18" i="24"/>
  <c r="J9" i="24"/>
  <c r="AF35" i="25" l="1"/>
  <c r="AF37" i="25" s="1"/>
  <c r="R13" i="24"/>
  <c r="AO35" i="24"/>
  <c r="AM35" i="24"/>
  <c r="AK35" i="24"/>
  <c r="AI35" i="24"/>
  <c r="AD35" i="24"/>
  <c r="AC35" i="24"/>
  <c r="AB35" i="24"/>
  <c r="AA35" i="24"/>
  <c r="Y35" i="24"/>
  <c r="W35" i="24"/>
  <c r="U35" i="24"/>
  <c r="S35" i="24"/>
  <c r="Q35" i="24"/>
  <c r="O35" i="24"/>
  <c r="M35" i="24"/>
  <c r="K35" i="24"/>
  <c r="I35" i="24"/>
  <c r="G35" i="24"/>
  <c r="E35" i="24"/>
  <c r="C35" i="24"/>
  <c r="AP34" i="24"/>
  <c r="AN34" i="24"/>
  <c r="AL34" i="24"/>
  <c r="AJ34" i="24"/>
  <c r="Z34" i="24"/>
  <c r="X34" i="24"/>
  <c r="AF34" i="24" s="1"/>
  <c r="V34" i="24"/>
  <c r="T34" i="24"/>
  <c r="R34" i="24"/>
  <c r="P34" i="24"/>
  <c r="N34" i="24"/>
  <c r="L34" i="24"/>
  <c r="J34" i="24"/>
  <c r="H34" i="24"/>
  <c r="F34" i="24"/>
  <c r="D34" i="24"/>
  <c r="AP33" i="24"/>
  <c r="AN33" i="24"/>
  <c r="AL33" i="24"/>
  <c r="AJ33" i="24"/>
  <c r="Z33" i="24"/>
  <c r="AF33" i="24" s="1"/>
  <c r="X33" i="24"/>
  <c r="V33" i="24"/>
  <c r="T33" i="24"/>
  <c r="R33" i="24"/>
  <c r="P33" i="24"/>
  <c r="N33" i="24"/>
  <c r="L33" i="24"/>
  <c r="J33" i="24"/>
  <c r="H33" i="24"/>
  <c r="F33" i="24"/>
  <c r="D33" i="24"/>
  <c r="AP32" i="24"/>
  <c r="AN32" i="24"/>
  <c r="AL32" i="24"/>
  <c r="AJ32" i="24"/>
  <c r="Z32" i="24"/>
  <c r="X32" i="24"/>
  <c r="V32" i="24"/>
  <c r="T32" i="24"/>
  <c r="AF32" i="24" s="1"/>
  <c r="R32" i="24"/>
  <c r="P32" i="24"/>
  <c r="N32" i="24"/>
  <c r="L32" i="24"/>
  <c r="J32" i="24"/>
  <c r="H32" i="24"/>
  <c r="F32" i="24"/>
  <c r="D32" i="24"/>
  <c r="AP31" i="24"/>
  <c r="AN31" i="24"/>
  <c r="AL31" i="24"/>
  <c r="AJ31" i="24"/>
  <c r="Z31" i="24"/>
  <c r="AF31" i="24" s="1"/>
  <c r="X31" i="24"/>
  <c r="V31" i="24"/>
  <c r="T31" i="24"/>
  <c r="R31" i="24"/>
  <c r="P31" i="24"/>
  <c r="N31" i="24"/>
  <c r="L31" i="24"/>
  <c r="J31" i="24"/>
  <c r="H31" i="24"/>
  <c r="F31" i="24"/>
  <c r="D31" i="24"/>
  <c r="AP30" i="24"/>
  <c r="AN30" i="24"/>
  <c r="AL30" i="24"/>
  <c r="AJ30" i="24"/>
  <c r="Z30" i="24"/>
  <c r="X30" i="24"/>
  <c r="AF30" i="24" s="1"/>
  <c r="V30" i="24"/>
  <c r="T30" i="24"/>
  <c r="R30" i="24"/>
  <c r="P30" i="24"/>
  <c r="N30" i="24"/>
  <c r="L30" i="24"/>
  <c r="J30" i="24"/>
  <c r="H30" i="24"/>
  <c r="F30" i="24"/>
  <c r="D30" i="24"/>
  <c r="AP29" i="24"/>
  <c r="AN29" i="24"/>
  <c r="AL29" i="24"/>
  <c r="AJ29" i="24"/>
  <c r="Z29" i="24"/>
  <c r="AF29" i="24" s="1"/>
  <c r="X29" i="24"/>
  <c r="V29" i="24"/>
  <c r="T29" i="24"/>
  <c r="R29" i="24"/>
  <c r="P29" i="24"/>
  <c r="N29" i="24"/>
  <c r="L29" i="24"/>
  <c r="J29" i="24"/>
  <c r="H29" i="24"/>
  <c r="F29" i="24"/>
  <c r="D29" i="24"/>
  <c r="AP28" i="24"/>
  <c r="AN28" i="24"/>
  <c r="AL28" i="24"/>
  <c r="AJ28" i="24"/>
  <c r="Z28" i="24"/>
  <c r="X28" i="24"/>
  <c r="V28" i="24"/>
  <c r="T28" i="24"/>
  <c r="R28" i="24"/>
  <c r="P28" i="24"/>
  <c r="N28" i="24"/>
  <c r="L28" i="24"/>
  <c r="J28" i="24"/>
  <c r="H28" i="24"/>
  <c r="F28" i="24"/>
  <c r="D28" i="24"/>
  <c r="AP27" i="24"/>
  <c r="AN27" i="24"/>
  <c r="AL27" i="24"/>
  <c r="AJ27" i="24"/>
  <c r="Z27" i="24"/>
  <c r="X27" i="24"/>
  <c r="V27" i="24"/>
  <c r="T27" i="24"/>
  <c r="R27" i="24"/>
  <c r="P27" i="24"/>
  <c r="N27" i="24"/>
  <c r="L27" i="24"/>
  <c r="J27" i="24"/>
  <c r="H27" i="24"/>
  <c r="F27" i="24"/>
  <c r="D27" i="24"/>
  <c r="AP26" i="24"/>
  <c r="AN26" i="24"/>
  <c r="AL26" i="24"/>
  <c r="AJ26" i="24"/>
  <c r="Z26" i="24"/>
  <c r="X26" i="24"/>
  <c r="V26" i="24"/>
  <c r="T26" i="24"/>
  <c r="R26" i="24"/>
  <c r="P26" i="24"/>
  <c r="N26" i="24"/>
  <c r="L26" i="24"/>
  <c r="J26" i="24"/>
  <c r="H26" i="24"/>
  <c r="F26" i="24"/>
  <c r="D26" i="24"/>
  <c r="AP25" i="24"/>
  <c r="AN25" i="24"/>
  <c r="AL25" i="24"/>
  <c r="AJ25" i="24"/>
  <c r="Z25" i="24"/>
  <c r="X25" i="24"/>
  <c r="V25" i="24"/>
  <c r="T25" i="24"/>
  <c r="R25" i="24"/>
  <c r="P25" i="24"/>
  <c r="N25" i="24"/>
  <c r="L25" i="24"/>
  <c r="J25" i="24"/>
  <c r="H25" i="24"/>
  <c r="F25" i="24"/>
  <c r="D25" i="24"/>
  <c r="AP24" i="24"/>
  <c r="AN24" i="24"/>
  <c r="AL24" i="24"/>
  <c r="AJ24" i="24"/>
  <c r="Z24" i="24"/>
  <c r="X24" i="24"/>
  <c r="V24" i="24"/>
  <c r="T24" i="24"/>
  <c r="R24" i="24"/>
  <c r="P24" i="24"/>
  <c r="N24" i="24"/>
  <c r="L24" i="24"/>
  <c r="J24" i="24"/>
  <c r="H24" i="24"/>
  <c r="F24" i="24"/>
  <c r="D24" i="24"/>
  <c r="AP23" i="24"/>
  <c r="AN23" i="24"/>
  <c r="AL23" i="24"/>
  <c r="AJ23" i="24"/>
  <c r="Z23" i="24"/>
  <c r="X23" i="24"/>
  <c r="V23" i="24"/>
  <c r="T23" i="24"/>
  <c r="R23" i="24"/>
  <c r="P23" i="24"/>
  <c r="N23" i="24"/>
  <c r="L23" i="24"/>
  <c r="J23" i="24"/>
  <c r="H23" i="24"/>
  <c r="F23" i="24"/>
  <c r="D23" i="24"/>
  <c r="AP22" i="24"/>
  <c r="AN22" i="24"/>
  <c r="AL22" i="24"/>
  <c r="AJ22" i="24"/>
  <c r="Z22" i="24"/>
  <c r="X22" i="24"/>
  <c r="V22" i="24"/>
  <c r="T22" i="24"/>
  <c r="R22" i="24"/>
  <c r="P22" i="24"/>
  <c r="N22" i="24"/>
  <c r="L22" i="24"/>
  <c r="J22" i="24"/>
  <c r="H22" i="24"/>
  <c r="F22" i="24"/>
  <c r="D22" i="24"/>
  <c r="AP21" i="24"/>
  <c r="AN21" i="24"/>
  <c r="AL21" i="24"/>
  <c r="AJ21" i="24"/>
  <c r="Z21" i="24"/>
  <c r="X21" i="24"/>
  <c r="V21" i="24"/>
  <c r="T21" i="24"/>
  <c r="R21" i="24"/>
  <c r="P21" i="24"/>
  <c r="N21" i="24"/>
  <c r="L21" i="24"/>
  <c r="J21" i="24"/>
  <c r="H21" i="24"/>
  <c r="F21" i="24"/>
  <c r="D21" i="24"/>
  <c r="AP20" i="24"/>
  <c r="AN20" i="24"/>
  <c r="AL20" i="24"/>
  <c r="AJ20" i="24"/>
  <c r="Z20" i="24"/>
  <c r="X20" i="24"/>
  <c r="V20" i="24"/>
  <c r="T20" i="24"/>
  <c r="R20" i="24"/>
  <c r="P20" i="24"/>
  <c r="N20" i="24"/>
  <c r="L20" i="24"/>
  <c r="J20" i="24"/>
  <c r="H20" i="24"/>
  <c r="F20" i="24"/>
  <c r="D20" i="24"/>
  <c r="AP19" i="24"/>
  <c r="AN19" i="24"/>
  <c r="AL19" i="24"/>
  <c r="AJ19" i="24"/>
  <c r="Z19" i="24"/>
  <c r="X19" i="24"/>
  <c r="V19" i="24"/>
  <c r="T19" i="24"/>
  <c r="R19" i="24"/>
  <c r="P19" i="24"/>
  <c r="N19" i="24"/>
  <c r="L19" i="24"/>
  <c r="J19" i="24"/>
  <c r="H19" i="24"/>
  <c r="F19" i="24"/>
  <c r="D19" i="24"/>
  <c r="AP18" i="24"/>
  <c r="AN18" i="24"/>
  <c r="AL18" i="24"/>
  <c r="AJ18" i="24"/>
  <c r="Z18" i="24"/>
  <c r="X18" i="24"/>
  <c r="V18" i="24"/>
  <c r="T18" i="24"/>
  <c r="P18" i="24"/>
  <c r="N18" i="24"/>
  <c r="L18" i="24"/>
  <c r="J18" i="24"/>
  <c r="H18" i="24"/>
  <c r="F18" i="24"/>
  <c r="D18" i="24"/>
  <c r="AP17" i="24"/>
  <c r="AN17" i="24"/>
  <c r="AL17" i="24"/>
  <c r="AJ17" i="24"/>
  <c r="Z17" i="24"/>
  <c r="X17" i="24"/>
  <c r="V17" i="24"/>
  <c r="T17" i="24"/>
  <c r="R17" i="24"/>
  <c r="P17" i="24"/>
  <c r="N17" i="24"/>
  <c r="L17" i="24"/>
  <c r="J17" i="24"/>
  <c r="H17" i="24"/>
  <c r="F17" i="24"/>
  <c r="D17" i="24"/>
  <c r="AP16" i="24"/>
  <c r="AN16" i="24"/>
  <c r="AL16" i="24"/>
  <c r="AJ16" i="24"/>
  <c r="Z16" i="24"/>
  <c r="X16" i="24"/>
  <c r="V16" i="24"/>
  <c r="T16" i="24"/>
  <c r="R16" i="24"/>
  <c r="P16" i="24"/>
  <c r="N16" i="24"/>
  <c r="L16" i="24"/>
  <c r="J16" i="24"/>
  <c r="H16" i="24"/>
  <c r="F16" i="24"/>
  <c r="D16" i="24"/>
  <c r="AP15" i="24"/>
  <c r="AN15" i="24"/>
  <c r="AL15" i="24"/>
  <c r="AJ15" i="24"/>
  <c r="Z15" i="24"/>
  <c r="X15" i="24"/>
  <c r="V15" i="24"/>
  <c r="T15" i="24"/>
  <c r="R15" i="24"/>
  <c r="P15" i="24"/>
  <c r="N15" i="24"/>
  <c r="L15" i="24"/>
  <c r="J15" i="24"/>
  <c r="H15" i="24"/>
  <c r="F15" i="24"/>
  <c r="D15" i="24"/>
  <c r="AP14" i="24"/>
  <c r="AN14" i="24"/>
  <c r="AL14" i="24"/>
  <c r="AJ14" i="24"/>
  <c r="Z14" i="24"/>
  <c r="X14" i="24"/>
  <c r="V14" i="24"/>
  <c r="T14" i="24"/>
  <c r="R14" i="24"/>
  <c r="P14" i="24"/>
  <c r="N14" i="24"/>
  <c r="L14" i="24"/>
  <c r="J14" i="24"/>
  <c r="H14" i="24"/>
  <c r="F14" i="24"/>
  <c r="D14" i="24"/>
  <c r="AP13" i="24"/>
  <c r="AN13" i="24"/>
  <c r="AL13" i="24"/>
  <c r="AJ13" i="24"/>
  <c r="Z13" i="24"/>
  <c r="X13" i="24"/>
  <c r="V13" i="24"/>
  <c r="T13" i="24"/>
  <c r="P13" i="24"/>
  <c r="N13" i="24"/>
  <c r="L13" i="24"/>
  <c r="J13" i="24"/>
  <c r="H13" i="24"/>
  <c r="F13" i="24"/>
  <c r="D13" i="24"/>
  <c r="AP12" i="24"/>
  <c r="AN12" i="24"/>
  <c r="AL12" i="24"/>
  <c r="AJ12" i="24"/>
  <c r="Z12" i="24"/>
  <c r="X12" i="24"/>
  <c r="V12" i="24"/>
  <c r="T12" i="24"/>
  <c r="P12" i="24"/>
  <c r="N12" i="24"/>
  <c r="L12" i="24"/>
  <c r="H12" i="24"/>
  <c r="F12" i="24"/>
  <c r="D12" i="24"/>
  <c r="AP11" i="24"/>
  <c r="AN11" i="24"/>
  <c r="AL11" i="24"/>
  <c r="AJ11" i="24"/>
  <c r="Z11" i="24"/>
  <c r="X11" i="24"/>
  <c r="V11" i="24"/>
  <c r="T11" i="24"/>
  <c r="R11" i="24"/>
  <c r="P11" i="24"/>
  <c r="N11" i="24"/>
  <c r="L11" i="24"/>
  <c r="J11" i="24"/>
  <c r="H11" i="24"/>
  <c r="AF11" i="24" s="1"/>
  <c r="F11" i="24"/>
  <c r="D11" i="24"/>
  <c r="AP10" i="24"/>
  <c r="AN10" i="24"/>
  <c r="AL10" i="24"/>
  <c r="AJ10" i="24"/>
  <c r="Z10" i="24"/>
  <c r="X10" i="24"/>
  <c r="V10" i="24"/>
  <c r="T10" i="24"/>
  <c r="R10" i="24"/>
  <c r="P10" i="24"/>
  <c r="N10" i="24"/>
  <c r="L10" i="24"/>
  <c r="J10" i="24"/>
  <c r="H10" i="24"/>
  <c r="F10" i="24"/>
  <c r="D10" i="24"/>
  <c r="AP9" i="24"/>
  <c r="AN9" i="24"/>
  <c r="AL9" i="24"/>
  <c r="AJ9" i="24"/>
  <c r="Z9" i="24"/>
  <c r="X9" i="24"/>
  <c r="V9" i="24"/>
  <c r="T9" i="24"/>
  <c r="R9" i="24"/>
  <c r="P9" i="24"/>
  <c r="N9" i="24"/>
  <c r="L9" i="24"/>
  <c r="H9" i="24"/>
  <c r="F9" i="24"/>
  <c r="D9" i="24"/>
  <c r="AP8" i="24"/>
  <c r="AN8" i="24"/>
  <c r="AL8" i="24"/>
  <c r="AJ8" i="24"/>
  <c r="Z8" i="24"/>
  <c r="X8" i="24"/>
  <c r="V8" i="24"/>
  <c r="T8" i="24"/>
  <c r="R8" i="24"/>
  <c r="P8" i="24"/>
  <c r="N8" i="24"/>
  <c r="L8" i="24"/>
  <c r="J8" i="24"/>
  <c r="H8" i="24"/>
  <c r="F8" i="24"/>
  <c r="D8" i="24"/>
  <c r="AP7" i="24"/>
  <c r="AN7" i="24"/>
  <c r="AL7" i="24"/>
  <c r="AJ7" i="24"/>
  <c r="Z7" i="24"/>
  <c r="X7" i="24"/>
  <c r="V7" i="24"/>
  <c r="T7" i="24"/>
  <c r="R7" i="24"/>
  <c r="P7" i="24"/>
  <c r="N7" i="24"/>
  <c r="L7" i="24"/>
  <c r="J7" i="24"/>
  <c r="H7" i="24"/>
  <c r="F7" i="24"/>
  <c r="D7" i="24"/>
  <c r="AP6" i="24"/>
  <c r="AN6" i="24"/>
  <c r="AL6" i="24"/>
  <c r="AJ6" i="24"/>
  <c r="Z6" i="24"/>
  <c r="X6" i="24"/>
  <c r="V6" i="24"/>
  <c r="T6" i="24"/>
  <c r="R6" i="24"/>
  <c r="P6" i="24"/>
  <c r="N6" i="24"/>
  <c r="L6" i="24"/>
  <c r="J6" i="24"/>
  <c r="H6" i="24"/>
  <c r="F6" i="24"/>
  <c r="D6" i="24"/>
  <c r="AP5" i="24"/>
  <c r="AN5" i="24"/>
  <c r="AL5" i="24"/>
  <c r="AJ5" i="24"/>
  <c r="Z5" i="24"/>
  <c r="X5" i="24"/>
  <c r="V5" i="24"/>
  <c r="T5" i="24"/>
  <c r="R5" i="24"/>
  <c r="P5" i="24"/>
  <c r="N5" i="24"/>
  <c r="L5" i="24"/>
  <c r="J5" i="24"/>
  <c r="H5" i="24"/>
  <c r="F5" i="24"/>
  <c r="D5" i="24"/>
  <c r="AP4" i="24"/>
  <c r="AN4" i="24"/>
  <c r="AN35" i="24" s="1"/>
  <c r="AL4" i="24"/>
  <c r="AJ4" i="24"/>
  <c r="Z4" i="24"/>
  <c r="X4" i="24"/>
  <c r="V4" i="24"/>
  <c r="T4" i="24"/>
  <c r="R4" i="24"/>
  <c r="P4" i="24"/>
  <c r="N4" i="24"/>
  <c r="L4" i="24"/>
  <c r="J4" i="24"/>
  <c r="H4" i="24"/>
  <c r="F4" i="24"/>
  <c r="D4" i="24"/>
  <c r="AP3" i="24"/>
  <c r="AP35" i="24" s="1"/>
  <c r="AN3" i="24"/>
  <c r="AL3" i="24"/>
  <c r="AJ3" i="24"/>
  <c r="AJ35" i="24" s="1"/>
  <c r="Z3" i="24"/>
  <c r="X3" i="24"/>
  <c r="X35" i="24" s="1"/>
  <c r="V3" i="24"/>
  <c r="V35" i="24" s="1"/>
  <c r="T3" i="24"/>
  <c r="T35" i="24" s="1"/>
  <c r="R3" i="24"/>
  <c r="P3" i="24"/>
  <c r="P35" i="24" s="1"/>
  <c r="N3" i="24"/>
  <c r="N35" i="24" s="1"/>
  <c r="L3" i="24"/>
  <c r="L35" i="24" s="1"/>
  <c r="J3" i="24"/>
  <c r="H3" i="24"/>
  <c r="F3" i="24"/>
  <c r="D3" i="24"/>
  <c r="D35" i="24" s="1"/>
  <c r="AG35" i="23"/>
  <c r="AL35" i="24" l="1"/>
  <c r="H35" i="24"/>
  <c r="R35" i="24"/>
  <c r="AF27" i="24"/>
  <c r="AF28" i="24"/>
  <c r="AF26" i="24"/>
  <c r="J35" i="24"/>
  <c r="AF25" i="24"/>
  <c r="AF22" i="24"/>
  <c r="AF19" i="24"/>
  <c r="AF21" i="24"/>
  <c r="AF23" i="24"/>
  <c r="AF7" i="24"/>
  <c r="AF12" i="24"/>
  <c r="AF20" i="24"/>
  <c r="AF24" i="24"/>
  <c r="AG35" i="24"/>
  <c r="F35" i="24"/>
  <c r="AF4" i="24"/>
  <c r="AF6" i="24"/>
  <c r="AF8" i="24"/>
  <c r="AF10" i="24"/>
  <c r="AF13" i="24"/>
  <c r="AF15" i="24"/>
  <c r="AF17" i="24"/>
  <c r="AF16" i="24"/>
  <c r="AF5" i="24"/>
  <c r="AF9" i="24"/>
  <c r="AF14" i="24"/>
  <c r="AF18" i="24"/>
  <c r="Z35" i="24"/>
  <c r="AF3" i="24"/>
  <c r="J9" i="23"/>
  <c r="AF35" i="24" l="1"/>
  <c r="AF37" i="24" s="1"/>
  <c r="R4" i="23"/>
  <c r="AO35" i="23"/>
  <c r="AM35" i="23"/>
  <c r="AK35" i="23"/>
  <c r="AI35" i="23"/>
  <c r="AD35" i="23"/>
  <c r="AC35" i="23"/>
  <c r="AB35" i="23"/>
  <c r="AA35" i="23"/>
  <c r="Y35" i="23"/>
  <c r="W35" i="23"/>
  <c r="U35" i="23"/>
  <c r="S35" i="23"/>
  <c r="Q35" i="23"/>
  <c r="O35" i="23"/>
  <c r="M35" i="23"/>
  <c r="K35" i="23"/>
  <c r="I35" i="23"/>
  <c r="G35" i="23"/>
  <c r="E35" i="23"/>
  <c r="C35" i="23"/>
  <c r="AP34" i="23"/>
  <c r="AN34" i="23"/>
  <c r="AL34" i="23"/>
  <c r="AJ34" i="23"/>
  <c r="Z34" i="23"/>
  <c r="X34" i="23"/>
  <c r="V34" i="23"/>
  <c r="T34" i="23"/>
  <c r="R34" i="23"/>
  <c r="P34" i="23"/>
  <c r="N34" i="23"/>
  <c r="L34" i="23"/>
  <c r="AF34" i="23" s="1"/>
  <c r="J34" i="23"/>
  <c r="H34" i="23"/>
  <c r="F34" i="23"/>
  <c r="D34" i="23"/>
  <c r="AP33" i="23"/>
  <c r="AN33" i="23"/>
  <c r="AL33" i="23"/>
  <c r="AJ33" i="23"/>
  <c r="Z33" i="23"/>
  <c r="X33" i="23"/>
  <c r="AF33" i="23" s="1"/>
  <c r="V33" i="23"/>
  <c r="T33" i="23"/>
  <c r="R33" i="23"/>
  <c r="P33" i="23"/>
  <c r="N33" i="23"/>
  <c r="L33" i="23"/>
  <c r="J33" i="23"/>
  <c r="H33" i="23"/>
  <c r="F33" i="23"/>
  <c r="D33" i="23"/>
  <c r="AP32" i="23"/>
  <c r="AN32" i="23"/>
  <c r="AL32" i="23"/>
  <c r="AJ32" i="23"/>
  <c r="Z32" i="23"/>
  <c r="AF32" i="23" s="1"/>
  <c r="X32" i="23"/>
  <c r="V32" i="23"/>
  <c r="T32" i="23"/>
  <c r="R32" i="23"/>
  <c r="P32" i="23"/>
  <c r="N32" i="23"/>
  <c r="L32" i="23"/>
  <c r="J32" i="23"/>
  <c r="H32" i="23"/>
  <c r="F32" i="23"/>
  <c r="D32" i="23"/>
  <c r="AP31" i="23"/>
  <c r="AN31" i="23"/>
  <c r="AL31" i="23"/>
  <c r="AJ31" i="23"/>
  <c r="Z31" i="23"/>
  <c r="AF31" i="23" s="1"/>
  <c r="X31" i="23"/>
  <c r="V31" i="23"/>
  <c r="T31" i="23"/>
  <c r="R31" i="23"/>
  <c r="P31" i="23"/>
  <c r="N31" i="23"/>
  <c r="L31" i="23"/>
  <c r="J31" i="23"/>
  <c r="H31" i="23"/>
  <c r="F31" i="23"/>
  <c r="D31" i="23"/>
  <c r="AP30" i="23"/>
  <c r="AN30" i="23"/>
  <c r="AL30" i="23"/>
  <c r="AJ30" i="23"/>
  <c r="Z30" i="23"/>
  <c r="X30" i="23"/>
  <c r="V30" i="23"/>
  <c r="T30" i="23"/>
  <c r="AF30" i="23" s="1"/>
  <c r="R30" i="23"/>
  <c r="P30" i="23"/>
  <c r="N30" i="23"/>
  <c r="L30" i="23"/>
  <c r="J30" i="23"/>
  <c r="H30" i="23"/>
  <c r="F30" i="23"/>
  <c r="D30" i="23"/>
  <c r="AP29" i="23"/>
  <c r="AN29" i="23"/>
  <c r="AL29" i="23"/>
  <c r="AJ29" i="23"/>
  <c r="Z29" i="23"/>
  <c r="X29" i="23"/>
  <c r="AF29" i="23" s="1"/>
  <c r="V29" i="23"/>
  <c r="T29" i="23"/>
  <c r="R29" i="23"/>
  <c r="P29" i="23"/>
  <c r="N29" i="23"/>
  <c r="L29" i="23"/>
  <c r="J29" i="23"/>
  <c r="H29" i="23"/>
  <c r="F29" i="23"/>
  <c r="D29" i="23"/>
  <c r="AP28" i="23"/>
  <c r="AN28" i="23"/>
  <c r="AL28" i="23"/>
  <c r="AJ28" i="23"/>
  <c r="Z28" i="23"/>
  <c r="AF28" i="23" s="1"/>
  <c r="X28" i="23"/>
  <c r="V28" i="23"/>
  <c r="T28" i="23"/>
  <c r="R28" i="23"/>
  <c r="P28" i="23"/>
  <c r="N28" i="23"/>
  <c r="L28" i="23"/>
  <c r="J28" i="23"/>
  <c r="H28" i="23"/>
  <c r="F28" i="23"/>
  <c r="D28" i="23"/>
  <c r="AP27" i="23"/>
  <c r="AN27" i="23"/>
  <c r="AL27" i="23"/>
  <c r="AJ27" i="23"/>
  <c r="Z27" i="23"/>
  <c r="AF27" i="23" s="1"/>
  <c r="X27" i="23"/>
  <c r="V27" i="23"/>
  <c r="T27" i="23"/>
  <c r="R27" i="23"/>
  <c r="P27" i="23"/>
  <c r="N27" i="23"/>
  <c r="L27" i="23"/>
  <c r="J27" i="23"/>
  <c r="H27" i="23"/>
  <c r="F27" i="23"/>
  <c r="D27" i="23"/>
  <c r="AP26" i="23"/>
  <c r="AN26" i="23"/>
  <c r="AL26" i="23"/>
  <c r="AJ26" i="23"/>
  <c r="Z26" i="23"/>
  <c r="X26" i="23"/>
  <c r="V26" i="23"/>
  <c r="T26" i="23"/>
  <c r="AF26" i="23" s="1"/>
  <c r="R26" i="23"/>
  <c r="P26" i="23"/>
  <c r="N26" i="23"/>
  <c r="L26" i="23"/>
  <c r="J26" i="23"/>
  <c r="H26" i="23"/>
  <c r="F26" i="23"/>
  <c r="D26" i="23"/>
  <c r="AP25" i="23"/>
  <c r="AN25" i="23"/>
  <c r="AL25" i="23"/>
  <c r="AJ25" i="23"/>
  <c r="Z25" i="23"/>
  <c r="X25" i="23"/>
  <c r="AF25" i="23" s="1"/>
  <c r="V25" i="23"/>
  <c r="T25" i="23"/>
  <c r="R25" i="23"/>
  <c r="P25" i="23"/>
  <c r="N25" i="23"/>
  <c r="L25" i="23"/>
  <c r="J25" i="23"/>
  <c r="H25" i="23"/>
  <c r="F25" i="23"/>
  <c r="D25" i="23"/>
  <c r="AP24" i="23"/>
  <c r="AN24" i="23"/>
  <c r="AL24" i="23"/>
  <c r="AJ24" i="23"/>
  <c r="Z24" i="23"/>
  <c r="AF24" i="23" s="1"/>
  <c r="X24" i="23"/>
  <c r="V24" i="23"/>
  <c r="T24" i="23"/>
  <c r="R24" i="23"/>
  <c r="P24" i="23"/>
  <c r="N24" i="23"/>
  <c r="L24" i="23"/>
  <c r="J24" i="23"/>
  <c r="H24" i="23"/>
  <c r="F24" i="23"/>
  <c r="D24" i="23"/>
  <c r="AP23" i="23"/>
  <c r="AN23" i="23"/>
  <c r="AL23" i="23"/>
  <c r="AJ23" i="23"/>
  <c r="Z23" i="23"/>
  <c r="AF23" i="23" s="1"/>
  <c r="X23" i="23"/>
  <c r="V23" i="23"/>
  <c r="T23" i="23"/>
  <c r="R23" i="23"/>
  <c r="P23" i="23"/>
  <c r="N23" i="23"/>
  <c r="L23" i="23"/>
  <c r="J23" i="23"/>
  <c r="H23" i="23"/>
  <c r="F23" i="23"/>
  <c r="D23" i="23"/>
  <c r="AP22" i="23"/>
  <c r="AN22" i="23"/>
  <c r="AL22" i="23"/>
  <c r="AJ22" i="23"/>
  <c r="Z22" i="23"/>
  <c r="X22" i="23"/>
  <c r="V22" i="23"/>
  <c r="T22" i="23"/>
  <c r="AF22" i="23" s="1"/>
  <c r="R22" i="23"/>
  <c r="P22" i="23"/>
  <c r="N22" i="23"/>
  <c r="L22" i="23"/>
  <c r="J22" i="23"/>
  <c r="H22" i="23"/>
  <c r="F22" i="23"/>
  <c r="D22" i="23"/>
  <c r="AP21" i="23"/>
  <c r="AN21" i="23"/>
  <c r="AL21" i="23"/>
  <c r="AJ21" i="23"/>
  <c r="Z21" i="23"/>
  <c r="X21" i="23"/>
  <c r="AF21" i="23" s="1"/>
  <c r="V21" i="23"/>
  <c r="T21" i="23"/>
  <c r="R21" i="23"/>
  <c r="P21" i="23"/>
  <c r="N21" i="23"/>
  <c r="L21" i="23"/>
  <c r="J21" i="23"/>
  <c r="H21" i="23"/>
  <c r="F21" i="23"/>
  <c r="D21" i="23"/>
  <c r="AP20" i="23"/>
  <c r="AN20" i="23"/>
  <c r="AL20" i="23"/>
  <c r="AJ20" i="23"/>
  <c r="Z20" i="23"/>
  <c r="X20" i="23"/>
  <c r="V20" i="23"/>
  <c r="T20" i="23"/>
  <c r="R20" i="23"/>
  <c r="P20" i="23"/>
  <c r="N20" i="23"/>
  <c r="L20" i="23"/>
  <c r="J20" i="23"/>
  <c r="H20" i="23"/>
  <c r="F20" i="23"/>
  <c r="D20" i="23"/>
  <c r="AP19" i="23"/>
  <c r="AN19" i="23"/>
  <c r="AL19" i="23"/>
  <c r="AJ19" i="23"/>
  <c r="Z19" i="23"/>
  <c r="X19" i="23"/>
  <c r="V19" i="23"/>
  <c r="T19" i="23"/>
  <c r="R19" i="23"/>
  <c r="P19" i="23"/>
  <c r="N19" i="23"/>
  <c r="L19" i="23"/>
  <c r="J19" i="23"/>
  <c r="H19" i="23"/>
  <c r="F19" i="23"/>
  <c r="D19" i="23"/>
  <c r="AP18" i="23"/>
  <c r="AN18" i="23"/>
  <c r="AL18" i="23"/>
  <c r="AJ18" i="23"/>
  <c r="Z18" i="23"/>
  <c r="X18" i="23"/>
  <c r="V18" i="23"/>
  <c r="T18" i="23"/>
  <c r="R18" i="23"/>
  <c r="P18" i="23"/>
  <c r="N18" i="23"/>
  <c r="L18" i="23"/>
  <c r="J18" i="23"/>
  <c r="H18" i="23"/>
  <c r="F18" i="23"/>
  <c r="D18" i="23"/>
  <c r="AP17" i="23"/>
  <c r="AN17" i="23"/>
  <c r="AL17" i="23"/>
  <c r="AJ17" i="23"/>
  <c r="Z17" i="23"/>
  <c r="X17" i="23"/>
  <c r="V17" i="23"/>
  <c r="T17" i="23"/>
  <c r="R17" i="23"/>
  <c r="P17" i="23"/>
  <c r="N17" i="23"/>
  <c r="L17" i="23"/>
  <c r="J17" i="23"/>
  <c r="H17" i="23"/>
  <c r="F17" i="23"/>
  <c r="D17" i="23"/>
  <c r="AP16" i="23"/>
  <c r="AN16" i="23"/>
  <c r="AL16" i="23"/>
  <c r="AJ16" i="23"/>
  <c r="Z16" i="23"/>
  <c r="X16" i="23"/>
  <c r="V16" i="23"/>
  <c r="T16" i="23"/>
  <c r="R16" i="23"/>
  <c r="P16" i="23"/>
  <c r="N16" i="23"/>
  <c r="L16" i="23"/>
  <c r="J16" i="23"/>
  <c r="H16" i="23"/>
  <c r="F16" i="23"/>
  <c r="D16" i="23"/>
  <c r="AP15" i="23"/>
  <c r="AN15" i="23"/>
  <c r="AL15" i="23"/>
  <c r="AJ15" i="23"/>
  <c r="Z15" i="23"/>
  <c r="X15" i="23"/>
  <c r="V15" i="23"/>
  <c r="T15" i="23"/>
  <c r="R15" i="23"/>
  <c r="P15" i="23"/>
  <c r="N15" i="23"/>
  <c r="L15" i="23"/>
  <c r="J15" i="23"/>
  <c r="H15" i="23"/>
  <c r="F15" i="23"/>
  <c r="D15" i="23"/>
  <c r="AP14" i="23"/>
  <c r="AN14" i="23"/>
  <c r="AL14" i="23"/>
  <c r="AJ14" i="23"/>
  <c r="Z14" i="23"/>
  <c r="X14" i="23"/>
  <c r="V14" i="23"/>
  <c r="T14" i="23"/>
  <c r="R14" i="23"/>
  <c r="P14" i="23"/>
  <c r="N14" i="23"/>
  <c r="L14" i="23"/>
  <c r="J14" i="23"/>
  <c r="H14" i="23"/>
  <c r="F14" i="23"/>
  <c r="D14" i="23"/>
  <c r="AP13" i="23"/>
  <c r="AN13" i="23"/>
  <c r="AL13" i="23"/>
  <c r="AJ13" i="23"/>
  <c r="Z13" i="23"/>
  <c r="X13" i="23"/>
  <c r="V13" i="23"/>
  <c r="T13" i="23"/>
  <c r="P13" i="23"/>
  <c r="N13" i="23"/>
  <c r="L13" i="23"/>
  <c r="J13" i="23"/>
  <c r="H13" i="23"/>
  <c r="F13" i="23"/>
  <c r="D13" i="23"/>
  <c r="AP12" i="23"/>
  <c r="AN12" i="23"/>
  <c r="AL12" i="23"/>
  <c r="AJ12" i="23"/>
  <c r="Z12" i="23"/>
  <c r="X12" i="23"/>
  <c r="V12" i="23"/>
  <c r="T12" i="23"/>
  <c r="R12" i="23"/>
  <c r="P12" i="23"/>
  <c r="N12" i="23"/>
  <c r="L12" i="23"/>
  <c r="J12" i="23"/>
  <c r="H12" i="23"/>
  <c r="F12" i="23"/>
  <c r="D12" i="23"/>
  <c r="AP11" i="23"/>
  <c r="AN11" i="23"/>
  <c r="AL11" i="23"/>
  <c r="AJ11" i="23"/>
  <c r="Z11" i="23"/>
  <c r="X11" i="23"/>
  <c r="V11" i="23"/>
  <c r="T11" i="23"/>
  <c r="R11" i="23"/>
  <c r="P11" i="23"/>
  <c r="N11" i="23"/>
  <c r="L11" i="23"/>
  <c r="J11" i="23"/>
  <c r="H11" i="23"/>
  <c r="F11" i="23"/>
  <c r="D11" i="23"/>
  <c r="AP10" i="23"/>
  <c r="AN10" i="23"/>
  <c r="AL10" i="23"/>
  <c r="AJ10" i="23"/>
  <c r="Z10" i="23"/>
  <c r="X10" i="23"/>
  <c r="V10" i="23"/>
  <c r="T10" i="23"/>
  <c r="R10" i="23"/>
  <c r="P10" i="23"/>
  <c r="N10" i="23"/>
  <c r="L10" i="23"/>
  <c r="J10" i="23"/>
  <c r="H10" i="23"/>
  <c r="F10" i="23"/>
  <c r="D10" i="23"/>
  <c r="AP9" i="23"/>
  <c r="AN9" i="23"/>
  <c r="AL9" i="23"/>
  <c r="AJ9" i="23"/>
  <c r="Z9" i="23"/>
  <c r="X9" i="23"/>
  <c r="V9" i="23"/>
  <c r="T9" i="23"/>
  <c r="R9" i="23"/>
  <c r="P9" i="23"/>
  <c r="N9" i="23"/>
  <c r="L9" i="23"/>
  <c r="H9" i="23"/>
  <c r="F9" i="23"/>
  <c r="D9" i="23"/>
  <c r="AP8" i="23"/>
  <c r="AN8" i="23"/>
  <c r="AL8" i="23"/>
  <c r="AJ8" i="23"/>
  <c r="Z8" i="23"/>
  <c r="X8" i="23"/>
  <c r="V8" i="23"/>
  <c r="T8" i="23"/>
  <c r="R8" i="23"/>
  <c r="P8" i="23"/>
  <c r="N8" i="23"/>
  <c r="L8" i="23"/>
  <c r="J8" i="23"/>
  <c r="H8" i="23"/>
  <c r="F8" i="23"/>
  <c r="D8" i="23"/>
  <c r="AP7" i="23"/>
  <c r="AN7" i="23"/>
  <c r="AN35" i="23" s="1"/>
  <c r="AL7" i="23"/>
  <c r="AJ7" i="23"/>
  <c r="Z7" i="23"/>
  <c r="X7" i="23"/>
  <c r="V7" i="23"/>
  <c r="T7" i="23"/>
  <c r="R7" i="23"/>
  <c r="P7" i="23"/>
  <c r="N7" i="23"/>
  <c r="L7" i="23"/>
  <c r="J7" i="23"/>
  <c r="H7" i="23"/>
  <c r="F7" i="23"/>
  <c r="D7" i="23"/>
  <c r="AP6" i="23"/>
  <c r="AN6" i="23"/>
  <c r="AL6" i="23"/>
  <c r="AJ6" i="23"/>
  <c r="Z6" i="23"/>
  <c r="X6" i="23"/>
  <c r="V6" i="23"/>
  <c r="T6" i="23"/>
  <c r="R6" i="23"/>
  <c r="P6" i="23"/>
  <c r="N6" i="23"/>
  <c r="L6" i="23"/>
  <c r="J6" i="23"/>
  <c r="H6" i="23"/>
  <c r="F6" i="23"/>
  <c r="D6" i="23"/>
  <c r="AP5" i="23"/>
  <c r="AN5" i="23"/>
  <c r="AL5" i="23"/>
  <c r="AJ5" i="23"/>
  <c r="AJ35" i="23" s="1"/>
  <c r="Z5" i="23"/>
  <c r="X5" i="23"/>
  <c r="V5" i="23"/>
  <c r="V35" i="23" s="1"/>
  <c r="T5" i="23"/>
  <c r="R5" i="23"/>
  <c r="P5" i="23"/>
  <c r="N5" i="23"/>
  <c r="L5" i="23"/>
  <c r="J5" i="23"/>
  <c r="H5" i="23"/>
  <c r="F5" i="23"/>
  <c r="D5" i="23"/>
  <c r="AP4" i="23"/>
  <c r="AN4" i="23"/>
  <c r="AL4" i="23"/>
  <c r="AJ4" i="23"/>
  <c r="Z4" i="23"/>
  <c r="X4" i="23"/>
  <c r="V4" i="23"/>
  <c r="T4" i="23"/>
  <c r="P4" i="23"/>
  <c r="N4" i="23"/>
  <c r="N35" i="23" s="1"/>
  <c r="L4" i="23"/>
  <c r="J4" i="23"/>
  <c r="H4" i="23"/>
  <c r="F4" i="23"/>
  <c r="D4" i="23"/>
  <c r="AP3" i="23"/>
  <c r="AN3" i="23"/>
  <c r="AL3" i="23"/>
  <c r="AJ3" i="23"/>
  <c r="Z3" i="23"/>
  <c r="X3" i="23"/>
  <c r="X35" i="23" s="1"/>
  <c r="V3" i="23"/>
  <c r="T3" i="23"/>
  <c r="T35" i="23" s="1"/>
  <c r="R3" i="23"/>
  <c r="P3" i="23"/>
  <c r="N3" i="23"/>
  <c r="L3" i="23"/>
  <c r="J3" i="23"/>
  <c r="H3" i="23"/>
  <c r="F3" i="23"/>
  <c r="D3" i="23"/>
  <c r="F35" i="23" l="1"/>
  <c r="AP35" i="23"/>
  <c r="AL35" i="23"/>
  <c r="R35" i="23"/>
  <c r="P35" i="23"/>
  <c r="L35" i="23"/>
  <c r="AF20" i="23"/>
  <c r="AF16" i="23"/>
  <c r="AF19" i="23"/>
  <c r="AF3" i="23"/>
  <c r="AF18" i="23"/>
  <c r="J35" i="23"/>
  <c r="H35" i="23"/>
  <c r="AF4" i="23"/>
  <c r="AF7" i="23"/>
  <c r="AF8" i="23"/>
  <c r="AF11" i="23"/>
  <c r="AF12" i="23"/>
  <c r="AF15" i="23"/>
  <c r="AF6" i="23"/>
  <c r="AF10" i="23"/>
  <c r="AF14" i="23"/>
  <c r="D35" i="23"/>
  <c r="AF5" i="23"/>
  <c r="AF9" i="23"/>
  <c r="AF13" i="23"/>
  <c r="AF17" i="23"/>
  <c r="Z35" i="23"/>
  <c r="P4" i="22"/>
  <c r="R7" i="22"/>
  <c r="R8" i="22"/>
  <c r="R12" i="22"/>
  <c r="R13" i="22"/>
  <c r="N7" i="22"/>
  <c r="AO35" i="22"/>
  <c r="AM35" i="22"/>
  <c r="AK35" i="22"/>
  <c r="AI35" i="22"/>
  <c r="AD35" i="22"/>
  <c r="AC35" i="22"/>
  <c r="AB35" i="22"/>
  <c r="AA35" i="22"/>
  <c r="Y35" i="22"/>
  <c r="W35" i="22"/>
  <c r="U35" i="22"/>
  <c r="S35" i="22"/>
  <c r="Q35" i="22"/>
  <c r="O35" i="22"/>
  <c r="M35" i="22"/>
  <c r="K35" i="22"/>
  <c r="I35" i="22"/>
  <c r="G35" i="22"/>
  <c r="E35" i="22"/>
  <c r="C35" i="22"/>
  <c r="AP34" i="22"/>
  <c r="AN34" i="22"/>
  <c r="AL34" i="22"/>
  <c r="AJ34" i="22"/>
  <c r="Z34" i="22"/>
  <c r="AF34" i="22" s="1"/>
  <c r="X34" i="22"/>
  <c r="V34" i="22"/>
  <c r="T34" i="22"/>
  <c r="R34" i="22"/>
  <c r="P34" i="22"/>
  <c r="N34" i="22"/>
  <c r="L34" i="22"/>
  <c r="J34" i="22"/>
  <c r="H34" i="22"/>
  <c r="F34" i="22"/>
  <c r="D34" i="22"/>
  <c r="AP33" i="22"/>
  <c r="AN33" i="22"/>
  <c r="AL33" i="22"/>
  <c r="AJ33" i="22"/>
  <c r="Z33" i="22"/>
  <c r="AF33" i="22" s="1"/>
  <c r="X33" i="22"/>
  <c r="V33" i="22"/>
  <c r="T33" i="22"/>
  <c r="R33" i="22"/>
  <c r="P33" i="22"/>
  <c r="N33" i="22"/>
  <c r="L33" i="22"/>
  <c r="J33" i="22"/>
  <c r="H33" i="22"/>
  <c r="F33" i="22"/>
  <c r="D33" i="22"/>
  <c r="AP32" i="22"/>
  <c r="AN32" i="22"/>
  <c r="AL32" i="22"/>
  <c r="AJ32" i="22"/>
  <c r="Z32" i="22"/>
  <c r="X32" i="22"/>
  <c r="V32" i="22"/>
  <c r="T32" i="22"/>
  <c r="AF32" i="22" s="1"/>
  <c r="R32" i="22"/>
  <c r="P32" i="22"/>
  <c r="N32" i="22"/>
  <c r="L32" i="22"/>
  <c r="J32" i="22"/>
  <c r="H32" i="22"/>
  <c r="F32" i="22"/>
  <c r="D32" i="22"/>
  <c r="AP31" i="22"/>
  <c r="AN31" i="22"/>
  <c r="AL31" i="22"/>
  <c r="AJ31" i="22"/>
  <c r="Z31" i="22"/>
  <c r="X31" i="22"/>
  <c r="AF31" i="22" s="1"/>
  <c r="V31" i="22"/>
  <c r="T31" i="22"/>
  <c r="R31" i="22"/>
  <c r="P31" i="22"/>
  <c r="N31" i="22"/>
  <c r="L31" i="22"/>
  <c r="J31" i="22"/>
  <c r="H31" i="22"/>
  <c r="F31" i="22"/>
  <c r="D31" i="22"/>
  <c r="AP30" i="22"/>
  <c r="AN30" i="22"/>
  <c r="AL30" i="22"/>
  <c r="AJ30" i="22"/>
  <c r="Z30" i="22"/>
  <c r="AF30" i="22" s="1"/>
  <c r="X30" i="22"/>
  <c r="V30" i="22"/>
  <c r="T30" i="22"/>
  <c r="R30" i="22"/>
  <c r="P30" i="22"/>
  <c r="N30" i="22"/>
  <c r="L30" i="22"/>
  <c r="J30" i="22"/>
  <c r="H30" i="22"/>
  <c r="F30" i="22"/>
  <c r="D30" i="22"/>
  <c r="AP29" i="22"/>
  <c r="AN29" i="22"/>
  <c r="AL29" i="22"/>
  <c r="AJ29" i="22"/>
  <c r="Z29" i="22"/>
  <c r="AF29" i="22" s="1"/>
  <c r="X29" i="22"/>
  <c r="V29" i="22"/>
  <c r="T29" i="22"/>
  <c r="R29" i="22"/>
  <c r="P29" i="22"/>
  <c r="N29" i="22"/>
  <c r="L29" i="22"/>
  <c r="J29" i="22"/>
  <c r="H29" i="22"/>
  <c r="F29" i="22"/>
  <c r="D29" i="22"/>
  <c r="AP28" i="22"/>
  <c r="AN28" i="22"/>
  <c r="AL28" i="22"/>
  <c r="AJ28" i="22"/>
  <c r="Z28" i="22"/>
  <c r="X28" i="22"/>
  <c r="V28" i="22"/>
  <c r="T28" i="22"/>
  <c r="AF28" i="22" s="1"/>
  <c r="R28" i="22"/>
  <c r="P28" i="22"/>
  <c r="N28" i="22"/>
  <c r="L28" i="22"/>
  <c r="J28" i="22"/>
  <c r="H28" i="22"/>
  <c r="F28" i="22"/>
  <c r="D28" i="22"/>
  <c r="AP27" i="22"/>
  <c r="AN27" i="22"/>
  <c r="AL27" i="22"/>
  <c r="AJ27" i="22"/>
  <c r="Z27" i="22"/>
  <c r="X27" i="22"/>
  <c r="AF27" i="22" s="1"/>
  <c r="V27" i="22"/>
  <c r="T27" i="22"/>
  <c r="R27" i="22"/>
  <c r="P27" i="22"/>
  <c r="N27" i="22"/>
  <c r="L27" i="22"/>
  <c r="J27" i="22"/>
  <c r="H27" i="22"/>
  <c r="F27" i="22"/>
  <c r="D27" i="22"/>
  <c r="AP26" i="22"/>
  <c r="AN26" i="22"/>
  <c r="AL26" i="22"/>
  <c r="AJ26" i="22"/>
  <c r="Z26" i="22"/>
  <c r="AF26" i="22" s="1"/>
  <c r="X26" i="22"/>
  <c r="V26" i="22"/>
  <c r="T26" i="22"/>
  <c r="R26" i="22"/>
  <c r="P26" i="22"/>
  <c r="N26" i="22"/>
  <c r="L26" i="22"/>
  <c r="J26" i="22"/>
  <c r="H26" i="22"/>
  <c r="F26" i="22"/>
  <c r="D26" i="22"/>
  <c r="AP25" i="22"/>
  <c r="AN25" i="22"/>
  <c r="AL25" i="22"/>
  <c r="AJ25" i="22"/>
  <c r="Z25" i="22"/>
  <c r="AF25" i="22" s="1"/>
  <c r="X25" i="22"/>
  <c r="V25" i="22"/>
  <c r="T25" i="22"/>
  <c r="R25" i="22"/>
  <c r="P25" i="22"/>
  <c r="N25" i="22"/>
  <c r="L25" i="22"/>
  <c r="J25" i="22"/>
  <c r="H25" i="22"/>
  <c r="F25" i="22"/>
  <c r="D25" i="22"/>
  <c r="AP24" i="22"/>
  <c r="AN24" i="22"/>
  <c r="AL24" i="22"/>
  <c r="AJ24" i="22"/>
  <c r="Z24" i="22"/>
  <c r="X24" i="22"/>
  <c r="V24" i="22"/>
  <c r="T24" i="22"/>
  <c r="AF24" i="22" s="1"/>
  <c r="R24" i="22"/>
  <c r="P24" i="22"/>
  <c r="N24" i="22"/>
  <c r="L24" i="22"/>
  <c r="J24" i="22"/>
  <c r="H24" i="22"/>
  <c r="F24" i="22"/>
  <c r="D24" i="22"/>
  <c r="AP23" i="22"/>
  <c r="AN23" i="22"/>
  <c r="AL23" i="22"/>
  <c r="AJ23" i="22"/>
  <c r="Z23" i="22"/>
  <c r="X23" i="22"/>
  <c r="AF23" i="22" s="1"/>
  <c r="V23" i="22"/>
  <c r="T23" i="22"/>
  <c r="R23" i="22"/>
  <c r="P23" i="22"/>
  <c r="N23" i="22"/>
  <c r="L23" i="22"/>
  <c r="J23" i="22"/>
  <c r="H23" i="22"/>
  <c r="F23" i="22"/>
  <c r="D23" i="22"/>
  <c r="AP22" i="22"/>
  <c r="AN22" i="22"/>
  <c r="AL22" i="22"/>
  <c r="AJ22" i="22"/>
  <c r="Z22" i="22"/>
  <c r="AF22" i="22" s="1"/>
  <c r="X22" i="22"/>
  <c r="V22" i="22"/>
  <c r="T22" i="22"/>
  <c r="R22" i="22"/>
  <c r="P22" i="22"/>
  <c r="N22" i="22"/>
  <c r="L22" i="22"/>
  <c r="J22" i="22"/>
  <c r="H22" i="22"/>
  <c r="F22" i="22"/>
  <c r="D22" i="22"/>
  <c r="AP21" i="22"/>
  <c r="AN21" i="22"/>
  <c r="AL21" i="22"/>
  <c r="AJ21" i="22"/>
  <c r="Z21" i="22"/>
  <c r="AF21" i="22" s="1"/>
  <c r="X21" i="22"/>
  <c r="V21" i="22"/>
  <c r="T21" i="22"/>
  <c r="R21" i="22"/>
  <c r="P21" i="22"/>
  <c r="N21" i="22"/>
  <c r="L21" i="22"/>
  <c r="J21" i="22"/>
  <c r="H21" i="22"/>
  <c r="F21" i="22"/>
  <c r="D21" i="22"/>
  <c r="AP20" i="22"/>
  <c r="AN20" i="22"/>
  <c r="AL20" i="22"/>
  <c r="AJ20" i="22"/>
  <c r="Z20" i="22"/>
  <c r="X20" i="22"/>
  <c r="V20" i="22"/>
  <c r="T20" i="22"/>
  <c r="R20" i="22"/>
  <c r="P20" i="22"/>
  <c r="N20" i="22"/>
  <c r="L20" i="22"/>
  <c r="J20" i="22"/>
  <c r="H20" i="22"/>
  <c r="F20" i="22"/>
  <c r="D20" i="22"/>
  <c r="AF20" i="22" s="1"/>
  <c r="AP19" i="22"/>
  <c r="AN19" i="22"/>
  <c r="AL19" i="22"/>
  <c r="AJ19" i="22"/>
  <c r="Z19" i="22"/>
  <c r="X19" i="22"/>
  <c r="AF19" i="22" s="1"/>
  <c r="V19" i="22"/>
  <c r="T19" i="22"/>
  <c r="R19" i="22"/>
  <c r="P19" i="22"/>
  <c r="N19" i="22"/>
  <c r="L19" i="22"/>
  <c r="J19" i="22"/>
  <c r="H19" i="22"/>
  <c r="F19" i="22"/>
  <c r="D19" i="22"/>
  <c r="AP18" i="22"/>
  <c r="AN18" i="22"/>
  <c r="AL18" i="22"/>
  <c r="AJ18" i="22"/>
  <c r="Z18" i="22"/>
  <c r="AF18" i="22" s="1"/>
  <c r="X18" i="22"/>
  <c r="V18" i="22"/>
  <c r="T18" i="22"/>
  <c r="R18" i="22"/>
  <c r="P18" i="22"/>
  <c r="N18" i="22"/>
  <c r="L18" i="22"/>
  <c r="J18" i="22"/>
  <c r="H18" i="22"/>
  <c r="F18" i="22"/>
  <c r="D18" i="22"/>
  <c r="AP17" i="22"/>
  <c r="AN17" i="22"/>
  <c r="AL17" i="22"/>
  <c r="AJ17" i="22"/>
  <c r="Z17" i="22"/>
  <c r="X17" i="22"/>
  <c r="V17" i="22"/>
  <c r="T17" i="22"/>
  <c r="R17" i="22"/>
  <c r="P17" i="22"/>
  <c r="N17" i="22"/>
  <c r="L17" i="22"/>
  <c r="J17" i="22"/>
  <c r="H17" i="22"/>
  <c r="F17" i="22"/>
  <c r="D17" i="22"/>
  <c r="AP16" i="22"/>
  <c r="AN16" i="22"/>
  <c r="AL16" i="22"/>
  <c r="AJ16" i="22"/>
  <c r="Z16" i="22"/>
  <c r="X16" i="22"/>
  <c r="V16" i="22"/>
  <c r="T16" i="22"/>
  <c r="R16" i="22"/>
  <c r="P16" i="22"/>
  <c r="N16" i="22"/>
  <c r="L16" i="22"/>
  <c r="J16" i="22"/>
  <c r="H16" i="22"/>
  <c r="F16" i="22"/>
  <c r="D16" i="22"/>
  <c r="AP15" i="22"/>
  <c r="AN15" i="22"/>
  <c r="AL15" i="22"/>
  <c r="AJ15" i="22"/>
  <c r="Z15" i="22"/>
  <c r="X15" i="22"/>
  <c r="AF15" i="22" s="1"/>
  <c r="V15" i="22"/>
  <c r="T15" i="22"/>
  <c r="R15" i="22"/>
  <c r="P15" i="22"/>
  <c r="N15" i="22"/>
  <c r="L15" i="22"/>
  <c r="J15" i="22"/>
  <c r="H15" i="22"/>
  <c r="F15" i="22"/>
  <c r="D15" i="22"/>
  <c r="AP14" i="22"/>
  <c r="AN14" i="22"/>
  <c r="AL14" i="22"/>
  <c r="AJ14" i="22"/>
  <c r="Z14" i="22"/>
  <c r="X14" i="22"/>
  <c r="V14" i="22"/>
  <c r="T14" i="22"/>
  <c r="R14" i="22"/>
  <c r="P14" i="22"/>
  <c r="N14" i="22"/>
  <c r="L14" i="22"/>
  <c r="J14" i="22"/>
  <c r="H14" i="22"/>
  <c r="F14" i="22"/>
  <c r="D14" i="22"/>
  <c r="AP13" i="22"/>
  <c r="AN13" i="22"/>
  <c r="AL13" i="22"/>
  <c r="AJ13" i="22"/>
  <c r="Z13" i="22"/>
  <c r="X13" i="22"/>
  <c r="V13" i="22"/>
  <c r="T13" i="22"/>
  <c r="P13" i="22"/>
  <c r="N13" i="22"/>
  <c r="L13" i="22"/>
  <c r="J13" i="22"/>
  <c r="H13" i="22"/>
  <c r="F13" i="22"/>
  <c r="D13" i="22"/>
  <c r="AP12" i="22"/>
  <c r="AN12" i="22"/>
  <c r="AL12" i="22"/>
  <c r="AJ12" i="22"/>
  <c r="Z12" i="22"/>
  <c r="X12" i="22"/>
  <c r="V12" i="22"/>
  <c r="T12" i="22"/>
  <c r="P12" i="22"/>
  <c r="N12" i="22"/>
  <c r="L12" i="22"/>
  <c r="J12" i="22"/>
  <c r="H12" i="22"/>
  <c r="F12" i="22"/>
  <c r="D12" i="22"/>
  <c r="AP11" i="22"/>
  <c r="AN11" i="22"/>
  <c r="AL11" i="22"/>
  <c r="AJ11" i="22"/>
  <c r="Z11" i="22"/>
  <c r="X11" i="22"/>
  <c r="V11" i="22"/>
  <c r="T11" i="22"/>
  <c r="R11" i="22"/>
  <c r="P11" i="22"/>
  <c r="N11" i="22"/>
  <c r="L11" i="22"/>
  <c r="J11" i="22"/>
  <c r="H11" i="22"/>
  <c r="F11" i="22"/>
  <c r="D11" i="22"/>
  <c r="AP10" i="22"/>
  <c r="AN10" i="22"/>
  <c r="AL10" i="22"/>
  <c r="AJ10" i="22"/>
  <c r="Z10" i="22"/>
  <c r="X10" i="22"/>
  <c r="V10" i="22"/>
  <c r="T10" i="22"/>
  <c r="R10" i="22"/>
  <c r="P10" i="22"/>
  <c r="N10" i="22"/>
  <c r="L10" i="22"/>
  <c r="J10" i="22"/>
  <c r="H10" i="22"/>
  <c r="F10" i="22"/>
  <c r="D10" i="22"/>
  <c r="AP9" i="22"/>
  <c r="AN9" i="22"/>
  <c r="AL9" i="22"/>
  <c r="AJ9" i="22"/>
  <c r="Z9" i="22"/>
  <c r="X9" i="22"/>
  <c r="V9" i="22"/>
  <c r="T9" i="22"/>
  <c r="R9" i="22"/>
  <c r="P9" i="22"/>
  <c r="N9" i="22"/>
  <c r="L9" i="22"/>
  <c r="J9" i="22"/>
  <c r="H9" i="22"/>
  <c r="F9" i="22"/>
  <c r="D9" i="22"/>
  <c r="AP8" i="22"/>
  <c r="AN8" i="22"/>
  <c r="AL8" i="22"/>
  <c r="AJ8" i="22"/>
  <c r="Z8" i="22"/>
  <c r="X8" i="22"/>
  <c r="V8" i="22"/>
  <c r="T8" i="22"/>
  <c r="P8" i="22"/>
  <c r="N8" i="22"/>
  <c r="L8" i="22"/>
  <c r="J8" i="22"/>
  <c r="H8" i="22"/>
  <c r="F8" i="22"/>
  <c r="D8" i="22"/>
  <c r="AP7" i="22"/>
  <c r="AN7" i="22"/>
  <c r="AL7" i="22"/>
  <c r="AJ7" i="22"/>
  <c r="Z7" i="22"/>
  <c r="X7" i="22"/>
  <c r="V7" i="22"/>
  <c r="T7" i="22"/>
  <c r="P7" i="22"/>
  <c r="L7" i="22"/>
  <c r="J7" i="22"/>
  <c r="H7" i="22"/>
  <c r="F7" i="22"/>
  <c r="D7" i="22"/>
  <c r="AP6" i="22"/>
  <c r="AN6" i="22"/>
  <c r="AL6" i="22"/>
  <c r="AJ6" i="22"/>
  <c r="Z6" i="22"/>
  <c r="X6" i="22"/>
  <c r="V6" i="22"/>
  <c r="T6" i="22"/>
  <c r="T35" i="22" s="1"/>
  <c r="R6" i="22"/>
  <c r="P6" i="22"/>
  <c r="N6" i="22"/>
  <c r="L6" i="22"/>
  <c r="L35" i="22" s="1"/>
  <c r="J6" i="22"/>
  <c r="H6" i="22"/>
  <c r="F6" i="22"/>
  <c r="D6" i="22"/>
  <c r="AP5" i="22"/>
  <c r="AN5" i="22"/>
  <c r="AL5" i="22"/>
  <c r="AJ5" i="22"/>
  <c r="Z5" i="22"/>
  <c r="X5" i="22"/>
  <c r="V5" i="22"/>
  <c r="T5" i="22"/>
  <c r="R5" i="22"/>
  <c r="P5" i="22"/>
  <c r="N5" i="22"/>
  <c r="L5" i="22"/>
  <c r="J5" i="22"/>
  <c r="H5" i="22"/>
  <c r="F5" i="22"/>
  <c r="D5" i="22"/>
  <c r="AP4" i="22"/>
  <c r="AN4" i="22"/>
  <c r="AL4" i="22"/>
  <c r="AJ4" i="22"/>
  <c r="Z4" i="22"/>
  <c r="X4" i="22"/>
  <c r="X35" i="22" s="1"/>
  <c r="V4" i="22"/>
  <c r="T4" i="22"/>
  <c r="N4" i="22"/>
  <c r="L4" i="22"/>
  <c r="J4" i="22"/>
  <c r="H4" i="22"/>
  <c r="F4" i="22"/>
  <c r="D4" i="22"/>
  <c r="AP3" i="22"/>
  <c r="AN3" i="22"/>
  <c r="AN35" i="22" s="1"/>
  <c r="AL3" i="22"/>
  <c r="AJ3" i="22"/>
  <c r="AJ35" i="22" s="1"/>
  <c r="Z3" i="22"/>
  <c r="X3" i="22"/>
  <c r="V3" i="22"/>
  <c r="T3" i="22"/>
  <c r="R3" i="22"/>
  <c r="P3" i="22"/>
  <c r="N3" i="22"/>
  <c r="L3" i="22"/>
  <c r="J3" i="22"/>
  <c r="J35" i="22" s="1"/>
  <c r="H3" i="22"/>
  <c r="F3" i="22"/>
  <c r="F35" i="22" s="1"/>
  <c r="D3" i="22"/>
  <c r="AF35" i="23" l="1"/>
  <c r="AF37" i="23" s="1"/>
  <c r="AP35" i="22"/>
  <c r="AL35" i="22"/>
  <c r="H35" i="22"/>
  <c r="P35" i="22"/>
  <c r="AG35" i="22"/>
  <c r="V35" i="22"/>
  <c r="R35" i="22"/>
  <c r="AF17" i="22"/>
  <c r="AF3" i="22"/>
  <c r="AF4" i="22"/>
  <c r="AF13" i="22"/>
  <c r="AF14" i="22"/>
  <c r="AF11" i="22"/>
  <c r="D35" i="22"/>
  <c r="AF7" i="22"/>
  <c r="AF5" i="22"/>
  <c r="AF8" i="22"/>
  <c r="AF12" i="22"/>
  <c r="AF16" i="22"/>
  <c r="N35" i="22"/>
  <c r="AF9" i="22"/>
  <c r="AF10" i="22"/>
  <c r="AF6" i="22"/>
  <c r="Z35" i="22"/>
  <c r="R12" i="21"/>
  <c r="AF7" i="21"/>
  <c r="AF35" i="22" l="1"/>
  <c r="AF37" i="22" s="1"/>
  <c r="AF15" i="21"/>
  <c r="AF16" i="21"/>
  <c r="AF17" i="21"/>
  <c r="AF18" i="21"/>
  <c r="AF19" i="21"/>
  <c r="AF20" i="21"/>
  <c r="AF21" i="21"/>
  <c r="AF22" i="21"/>
  <c r="AF23" i="21"/>
  <c r="AF24" i="21"/>
  <c r="AF25" i="21"/>
  <c r="AO35" i="21"/>
  <c r="AM35" i="21"/>
  <c r="AK35" i="21"/>
  <c r="AI35" i="21"/>
  <c r="AD35" i="21"/>
  <c r="AC35" i="21"/>
  <c r="AB35" i="21"/>
  <c r="AA35" i="21"/>
  <c r="Y35" i="21"/>
  <c r="W35" i="21"/>
  <c r="U35" i="21"/>
  <c r="S35" i="21"/>
  <c r="Q35" i="21"/>
  <c r="O35" i="21"/>
  <c r="M35" i="21"/>
  <c r="K35" i="21"/>
  <c r="I35" i="21"/>
  <c r="G35" i="21"/>
  <c r="E35" i="21"/>
  <c r="C35" i="21"/>
  <c r="AP34" i="21"/>
  <c r="AN34" i="21"/>
  <c r="AL34" i="21"/>
  <c r="AJ34" i="21"/>
  <c r="Z34" i="21"/>
  <c r="AF34" i="21" s="1"/>
  <c r="X34" i="21"/>
  <c r="V34" i="21"/>
  <c r="T34" i="21"/>
  <c r="R34" i="21"/>
  <c r="P34" i="21"/>
  <c r="N34" i="21"/>
  <c r="L34" i="21"/>
  <c r="J34" i="21"/>
  <c r="H34" i="21"/>
  <c r="F34" i="21"/>
  <c r="D34" i="21"/>
  <c r="AP33" i="21"/>
  <c r="AN33" i="21"/>
  <c r="AL33" i="21"/>
  <c r="AJ33" i="21"/>
  <c r="Z33" i="21"/>
  <c r="AF33" i="21" s="1"/>
  <c r="X33" i="21"/>
  <c r="V33" i="21"/>
  <c r="T33" i="21"/>
  <c r="R33" i="21"/>
  <c r="P33" i="21"/>
  <c r="N33" i="21"/>
  <c r="L33" i="21"/>
  <c r="J33" i="21"/>
  <c r="H33" i="21"/>
  <c r="F33" i="21"/>
  <c r="D33" i="21"/>
  <c r="AP32" i="21"/>
  <c r="AN32" i="21"/>
  <c r="AL32" i="21"/>
  <c r="AJ32" i="21"/>
  <c r="Z32" i="21"/>
  <c r="X32" i="21"/>
  <c r="V32" i="21"/>
  <c r="T32" i="21"/>
  <c r="AF32" i="21" s="1"/>
  <c r="R32" i="21"/>
  <c r="P32" i="21"/>
  <c r="N32" i="21"/>
  <c r="L32" i="21"/>
  <c r="J32" i="21"/>
  <c r="H32" i="21"/>
  <c r="F32" i="21"/>
  <c r="D32" i="21"/>
  <c r="AP31" i="21"/>
  <c r="AN31" i="21"/>
  <c r="AL31" i="21"/>
  <c r="AJ31" i="21"/>
  <c r="Z31" i="21"/>
  <c r="AF31" i="21" s="1"/>
  <c r="X31" i="21"/>
  <c r="V31" i="21"/>
  <c r="T31" i="21"/>
  <c r="R31" i="21"/>
  <c r="P31" i="21"/>
  <c r="N31" i="21"/>
  <c r="L31" i="21"/>
  <c r="J31" i="21"/>
  <c r="H31" i="21"/>
  <c r="F31" i="21"/>
  <c r="D31" i="21"/>
  <c r="AP30" i="21"/>
  <c r="AN30" i="21"/>
  <c r="AL30" i="21"/>
  <c r="AJ30" i="21"/>
  <c r="Z30" i="21"/>
  <c r="AF30" i="21" s="1"/>
  <c r="X30" i="21"/>
  <c r="V30" i="21"/>
  <c r="T30" i="21"/>
  <c r="R30" i="21"/>
  <c r="P30" i="21"/>
  <c r="N30" i="21"/>
  <c r="L30" i="21"/>
  <c r="J30" i="21"/>
  <c r="H30" i="21"/>
  <c r="F30" i="21"/>
  <c r="D30" i="21"/>
  <c r="AP29" i="21"/>
  <c r="AN29" i="21"/>
  <c r="AL29" i="21"/>
  <c r="AJ29" i="21"/>
  <c r="Z29" i="21"/>
  <c r="AF29" i="21" s="1"/>
  <c r="X29" i="21"/>
  <c r="V29" i="21"/>
  <c r="T29" i="21"/>
  <c r="R29" i="21"/>
  <c r="P29" i="21"/>
  <c r="N29" i="21"/>
  <c r="L29" i="21"/>
  <c r="J29" i="21"/>
  <c r="H29" i="21"/>
  <c r="F29" i="21"/>
  <c r="D29" i="21"/>
  <c r="AP28" i="21"/>
  <c r="AN28" i="21"/>
  <c r="AL28" i="21"/>
  <c r="AJ28" i="21"/>
  <c r="Z28" i="21"/>
  <c r="X28" i="21"/>
  <c r="V28" i="21"/>
  <c r="T28" i="21"/>
  <c r="AF28" i="21" s="1"/>
  <c r="R28" i="21"/>
  <c r="P28" i="21"/>
  <c r="N28" i="21"/>
  <c r="L28" i="21"/>
  <c r="J28" i="21"/>
  <c r="H28" i="21"/>
  <c r="F28" i="21"/>
  <c r="D28" i="21"/>
  <c r="AP27" i="21"/>
  <c r="AN27" i="21"/>
  <c r="AL27" i="21"/>
  <c r="AJ27" i="21"/>
  <c r="Z27" i="21"/>
  <c r="AF27" i="21" s="1"/>
  <c r="X27" i="21"/>
  <c r="V27" i="21"/>
  <c r="T27" i="21"/>
  <c r="R27" i="21"/>
  <c r="P27" i="21"/>
  <c r="N27" i="21"/>
  <c r="L27" i="21"/>
  <c r="J27" i="21"/>
  <c r="H27" i="21"/>
  <c r="F27" i="21"/>
  <c r="D27" i="21"/>
  <c r="AP26" i="21"/>
  <c r="AN26" i="21"/>
  <c r="AL26" i="21"/>
  <c r="AJ26" i="21"/>
  <c r="Z26" i="21"/>
  <c r="AF26" i="21" s="1"/>
  <c r="X26" i="21"/>
  <c r="V26" i="21"/>
  <c r="T26" i="21"/>
  <c r="R26" i="21"/>
  <c r="P26" i="21"/>
  <c r="N26" i="21"/>
  <c r="L26" i="21"/>
  <c r="J26" i="21"/>
  <c r="H26" i="21"/>
  <c r="F26" i="21"/>
  <c r="D26" i="21"/>
  <c r="AP25" i="21"/>
  <c r="AN25" i="21"/>
  <c r="AL25" i="21"/>
  <c r="AJ25" i="21"/>
  <c r="Z25" i="21"/>
  <c r="X25" i="21"/>
  <c r="V25" i="21"/>
  <c r="T25" i="21"/>
  <c r="R25" i="21"/>
  <c r="P25" i="21"/>
  <c r="N25" i="21"/>
  <c r="L25" i="21"/>
  <c r="J25" i="21"/>
  <c r="H25" i="21"/>
  <c r="F25" i="21"/>
  <c r="D25" i="21"/>
  <c r="AP24" i="21"/>
  <c r="AN24" i="21"/>
  <c r="AL24" i="21"/>
  <c r="AJ24" i="21"/>
  <c r="Z24" i="21"/>
  <c r="X24" i="21"/>
  <c r="V24" i="21"/>
  <c r="T24" i="21"/>
  <c r="R24" i="21"/>
  <c r="P24" i="21"/>
  <c r="N24" i="21"/>
  <c r="L24" i="21"/>
  <c r="J24" i="21"/>
  <c r="H24" i="21"/>
  <c r="F24" i="21"/>
  <c r="D24" i="21"/>
  <c r="AP23" i="21"/>
  <c r="AN23" i="21"/>
  <c r="AL23" i="21"/>
  <c r="AJ23" i="21"/>
  <c r="Z23" i="21"/>
  <c r="X23" i="21"/>
  <c r="V23" i="21"/>
  <c r="T23" i="21"/>
  <c r="R23" i="21"/>
  <c r="P23" i="21"/>
  <c r="N23" i="21"/>
  <c r="L23" i="21"/>
  <c r="J23" i="21"/>
  <c r="H23" i="21"/>
  <c r="F23" i="21"/>
  <c r="D23" i="21"/>
  <c r="AP22" i="21"/>
  <c r="AN22" i="21"/>
  <c r="AL22" i="21"/>
  <c r="AJ22" i="21"/>
  <c r="Z22" i="21"/>
  <c r="X22" i="21"/>
  <c r="V22" i="21"/>
  <c r="T22" i="21"/>
  <c r="R22" i="21"/>
  <c r="P22" i="21"/>
  <c r="N22" i="21"/>
  <c r="L22" i="21"/>
  <c r="J22" i="21"/>
  <c r="H22" i="21"/>
  <c r="F22" i="21"/>
  <c r="D22" i="21"/>
  <c r="AP21" i="21"/>
  <c r="AN21" i="21"/>
  <c r="AL21" i="21"/>
  <c r="AJ21" i="21"/>
  <c r="Z21" i="21"/>
  <c r="X21" i="21"/>
  <c r="V21" i="21"/>
  <c r="T21" i="21"/>
  <c r="R21" i="21"/>
  <c r="P21" i="21"/>
  <c r="N21" i="21"/>
  <c r="L21" i="21"/>
  <c r="J21" i="21"/>
  <c r="H21" i="21"/>
  <c r="F21" i="21"/>
  <c r="D21" i="21"/>
  <c r="AP20" i="21"/>
  <c r="AN20" i="21"/>
  <c r="AL20" i="21"/>
  <c r="AJ20" i="21"/>
  <c r="Z20" i="21"/>
  <c r="X20" i="21"/>
  <c r="V20" i="21"/>
  <c r="T20" i="21"/>
  <c r="R20" i="21"/>
  <c r="P20" i="21"/>
  <c r="N20" i="21"/>
  <c r="L20" i="21"/>
  <c r="J20" i="21"/>
  <c r="H20" i="21"/>
  <c r="F20" i="21"/>
  <c r="D20" i="21"/>
  <c r="AP19" i="21"/>
  <c r="AN19" i="21"/>
  <c r="AL19" i="21"/>
  <c r="AJ19" i="21"/>
  <c r="Z19" i="21"/>
  <c r="X19" i="21"/>
  <c r="V19" i="21"/>
  <c r="T19" i="21"/>
  <c r="R19" i="21"/>
  <c r="P19" i="21"/>
  <c r="N19" i="21"/>
  <c r="L19" i="21"/>
  <c r="J19" i="21"/>
  <c r="H19" i="21"/>
  <c r="F19" i="21"/>
  <c r="D19" i="21"/>
  <c r="AP18" i="21"/>
  <c r="AN18" i="21"/>
  <c r="AL18" i="21"/>
  <c r="AJ18" i="21"/>
  <c r="Z18" i="21"/>
  <c r="X18" i="21"/>
  <c r="V18" i="21"/>
  <c r="T18" i="21"/>
  <c r="R18" i="21"/>
  <c r="P18" i="21"/>
  <c r="N18" i="21"/>
  <c r="L18" i="21"/>
  <c r="J18" i="21"/>
  <c r="H18" i="21"/>
  <c r="F18" i="21"/>
  <c r="D18" i="21"/>
  <c r="AP17" i="21"/>
  <c r="AN17" i="21"/>
  <c r="AL17" i="21"/>
  <c r="AJ17" i="21"/>
  <c r="Z17" i="21"/>
  <c r="X17" i="21"/>
  <c r="V17" i="21"/>
  <c r="T17" i="21"/>
  <c r="R17" i="21"/>
  <c r="P17" i="21"/>
  <c r="N17" i="21"/>
  <c r="L17" i="21"/>
  <c r="J17" i="21"/>
  <c r="H17" i="21"/>
  <c r="F17" i="21"/>
  <c r="D17" i="21"/>
  <c r="AP16" i="21"/>
  <c r="AN16" i="21"/>
  <c r="AL16" i="21"/>
  <c r="AJ16" i="21"/>
  <c r="Z16" i="21"/>
  <c r="X16" i="21"/>
  <c r="V16" i="21"/>
  <c r="T16" i="21"/>
  <c r="R16" i="21"/>
  <c r="P16" i="21"/>
  <c r="N16" i="21"/>
  <c r="L16" i="21"/>
  <c r="J16" i="21"/>
  <c r="H16" i="21"/>
  <c r="F16" i="21"/>
  <c r="D16" i="21"/>
  <c r="AP15" i="21"/>
  <c r="AN15" i="21"/>
  <c r="AL15" i="21"/>
  <c r="AJ15" i="21"/>
  <c r="Z15" i="21"/>
  <c r="X15" i="21"/>
  <c r="V15" i="21"/>
  <c r="T15" i="21"/>
  <c r="R15" i="21"/>
  <c r="P15" i="21"/>
  <c r="N15" i="21"/>
  <c r="L15" i="21"/>
  <c r="J15" i="21"/>
  <c r="H15" i="21"/>
  <c r="F15" i="21"/>
  <c r="D15" i="21"/>
  <c r="AP14" i="21"/>
  <c r="AN14" i="21"/>
  <c r="AL14" i="21"/>
  <c r="AJ14" i="21"/>
  <c r="Z14" i="21"/>
  <c r="X14" i="21"/>
  <c r="V14" i="21"/>
  <c r="T14" i="21"/>
  <c r="R14" i="21"/>
  <c r="P14" i="21"/>
  <c r="N14" i="21"/>
  <c r="L14" i="21"/>
  <c r="J14" i="21"/>
  <c r="H14" i="21"/>
  <c r="F14" i="21"/>
  <c r="D14" i="21"/>
  <c r="AP13" i="21"/>
  <c r="AN13" i="21"/>
  <c r="AL13" i="21"/>
  <c r="AJ13" i="21"/>
  <c r="Z13" i="21"/>
  <c r="X13" i="21"/>
  <c r="V13" i="21"/>
  <c r="T13" i="21"/>
  <c r="R13" i="21"/>
  <c r="P13" i="21"/>
  <c r="N13" i="21"/>
  <c r="L13" i="21"/>
  <c r="J13" i="21"/>
  <c r="H13" i="21"/>
  <c r="F13" i="21"/>
  <c r="D13" i="21"/>
  <c r="AP12" i="21"/>
  <c r="AN12" i="21"/>
  <c r="AL12" i="21"/>
  <c r="AJ12" i="21"/>
  <c r="Z12" i="21"/>
  <c r="X12" i="21"/>
  <c r="V12" i="21"/>
  <c r="T12" i="21"/>
  <c r="P12" i="21"/>
  <c r="N12" i="21"/>
  <c r="L12" i="21"/>
  <c r="J12" i="21"/>
  <c r="H12" i="21"/>
  <c r="F12" i="21"/>
  <c r="D12" i="21"/>
  <c r="AP11" i="21"/>
  <c r="AN11" i="21"/>
  <c r="AL11" i="21"/>
  <c r="AJ11" i="21"/>
  <c r="Z11" i="21"/>
  <c r="X11" i="21"/>
  <c r="V11" i="21"/>
  <c r="T11" i="21"/>
  <c r="R11" i="21"/>
  <c r="P11" i="21"/>
  <c r="N11" i="21"/>
  <c r="L11" i="21"/>
  <c r="J11" i="21"/>
  <c r="H11" i="21"/>
  <c r="F11" i="21"/>
  <c r="D11" i="21"/>
  <c r="AP10" i="21"/>
  <c r="AN10" i="21"/>
  <c r="AL10" i="21"/>
  <c r="AJ10" i="21"/>
  <c r="Z10" i="21"/>
  <c r="X10" i="21"/>
  <c r="V10" i="21"/>
  <c r="T10" i="21"/>
  <c r="R10" i="21"/>
  <c r="P10" i="21"/>
  <c r="N10" i="21"/>
  <c r="L10" i="21"/>
  <c r="J10" i="21"/>
  <c r="H10" i="21"/>
  <c r="F10" i="21"/>
  <c r="D10" i="21"/>
  <c r="AP9" i="21"/>
  <c r="AN9" i="21"/>
  <c r="AL9" i="21"/>
  <c r="AJ9" i="21"/>
  <c r="Z9" i="21"/>
  <c r="X9" i="21"/>
  <c r="V9" i="21"/>
  <c r="T9" i="21"/>
  <c r="R9" i="21"/>
  <c r="P9" i="21"/>
  <c r="N9" i="21"/>
  <c r="L9" i="21"/>
  <c r="J9" i="21"/>
  <c r="H9" i="21"/>
  <c r="F9" i="21"/>
  <c r="D9" i="21"/>
  <c r="AP8" i="21"/>
  <c r="AN8" i="21"/>
  <c r="AL8" i="21"/>
  <c r="AJ8" i="21"/>
  <c r="Z8" i="21"/>
  <c r="X8" i="21"/>
  <c r="V8" i="21"/>
  <c r="T8" i="21"/>
  <c r="R8" i="21"/>
  <c r="P8" i="21"/>
  <c r="N8" i="21"/>
  <c r="L8" i="21"/>
  <c r="J8" i="21"/>
  <c r="H8" i="21"/>
  <c r="F8" i="21"/>
  <c r="D8" i="21"/>
  <c r="AP7" i="21"/>
  <c r="AN7" i="21"/>
  <c r="AL7" i="21"/>
  <c r="AJ7" i="21"/>
  <c r="Z7" i="21"/>
  <c r="X7" i="21"/>
  <c r="V7" i="21"/>
  <c r="T7" i="21"/>
  <c r="P7" i="21"/>
  <c r="L7" i="21"/>
  <c r="J7" i="21"/>
  <c r="H7" i="21"/>
  <c r="F7" i="21"/>
  <c r="D7" i="21"/>
  <c r="AP6" i="21"/>
  <c r="AN6" i="21"/>
  <c r="AL6" i="21"/>
  <c r="AL35" i="21" s="1"/>
  <c r="AJ6" i="21"/>
  <c r="Z6" i="21"/>
  <c r="X6" i="21"/>
  <c r="X35" i="21" s="1"/>
  <c r="V6" i="21"/>
  <c r="T6" i="21"/>
  <c r="R6" i="21"/>
  <c r="P6" i="21"/>
  <c r="P35" i="21" s="1"/>
  <c r="N6" i="21"/>
  <c r="L6" i="21"/>
  <c r="J6" i="21"/>
  <c r="H6" i="21"/>
  <c r="F6" i="21"/>
  <c r="D6" i="21"/>
  <c r="AP5" i="21"/>
  <c r="AN5" i="21"/>
  <c r="AL5" i="21"/>
  <c r="AJ5" i="21"/>
  <c r="Z5" i="21"/>
  <c r="X5" i="21"/>
  <c r="V5" i="21"/>
  <c r="T5" i="21"/>
  <c r="R5" i="21"/>
  <c r="P5" i="21"/>
  <c r="N5" i="21"/>
  <c r="L5" i="21"/>
  <c r="J5" i="21"/>
  <c r="H5" i="21"/>
  <c r="F5" i="21"/>
  <c r="D5" i="21"/>
  <c r="AP4" i="21"/>
  <c r="AP35" i="21" s="1"/>
  <c r="AN4" i="21"/>
  <c r="AL4" i="21"/>
  <c r="AJ4" i="21"/>
  <c r="Z4" i="21"/>
  <c r="X4" i="21"/>
  <c r="V4" i="21"/>
  <c r="T4" i="21"/>
  <c r="T35" i="21" s="1"/>
  <c r="R4" i="21"/>
  <c r="P4" i="21"/>
  <c r="N4" i="21"/>
  <c r="L4" i="21"/>
  <c r="L35" i="21" s="1"/>
  <c r="J4" i="21"/>
  <c r="H4" i="21"/>
  <c r="F4" i="21"/>
  <c r="D4" i="21"/>
  <c r="AP3" i="21"/>
  <c r="AN3" i="21"/>
  <c r="AN35" i="21" s="1"/>
  <c r="AL3" i="21"/>
  <c r="AJ3" i="21"/>
  <c r="AJ35" i="21" s="1"/>
  <c r="Z3" i="21"/>
  <c r="X3" i="21"/>
  <c r="V3" i="21"/>
  <c r="T3" i="21"/>
  <c r="R3" i="21"/>
  <c r="P3" i="21"/>
  <c r="N3" i="21"/>
  <c r="N35" i="21" s="1"/>
  <c r="L3" i="21"/>
  <c r="J3" i="21"/>
  <c r="H3" i="21"/>
  <c r="F3" i="21"/>
  <c r="F35" i="21" s="1"/>
  <c r="D3" i="21"/>
  <c r="AF14" i="21" l="1"/>
  <c r="V35" i="21"/>
  <c r="H35" i="21"/>
  <c r="AF10" i="21"/>
  <c r="J35" i="21"/>
  <c r="R35" i="21"/>
  <c r="AF8" i="21"/>
  <c r="AF9" i="21"/>
  <c r="AF11" i="21"/>
  <c r="AF12" i="21"/>
  <c r="AF13" i="21"/>
  <c r="AF5" i="21"/>
  <c r="AF6" i="21"/>
  <c r="D35" i="21"/>
  <c r="AF4" i="21"/>
  <c r="AG35" i="21"/>
  <c r="AF3" i="21"/>
  <c r="Z35" i="21"/>
  <c r="AF35" i="21" l="1"/>
  <c r="AF37" i="21" s="1"/>
  <c r="AP34" i="20" l="1"/>
  <c r="AP33" i="20"/>
  <c r="AP32" i="20"/>
  <c r="AP31" i="20"/>
  <c r="AP30" i="20"/>
  <c r="AP29" i="20"/>
  <c r="AP28" i="20"/>
  <c r="AP27" i="20"/>
  <c r="AP26" i="20"/>
  <c r="AP25" i="20"/>
  <c r="AP24" i="20"/>
  <c r="AP23" i="20"/>
  <c r="AP22" i="20"/>
  <c r="AP21" i="20"/>
  <c r="AP20" i="20"/>
  <c r="AP19" i="20"/>
  <c r="AP18" i="20"/>
  <c r="AP17" i="20"/>
  <c r="AP16" i="20"/>
  <c r="AP15" i="20"/>
  <c r="AP14" i="20"/>
  <c r="AP13" i="20"/>
  <c r="AP12" i="20"/>
  <c r="AP11" i="20"/>
  <c r="AP10" i="20"/>
  <c r="AP9" i="20"/>
  <c r="AP8" i="20"/>
  <c r="AP7" i="20"/>
  <c r="AP6" i="20"/>
  <c r="AP5" i="20"/>
  <c r="AP4" i="20"/>
  <c r="AP3" i="20"/>
  <c r="AO35" i="20"/>
  <c r="R34" i="20"/>
  <c r="R33" i="20"/>
  <c r="R32" i="20"/>
  <c r="R31" i="20"/>
  <c r="R30" i="20"/>
  <c r="R29" i="20"/>
  <c r="R28" i="20"/>
  <c r="R27" i="20"/>
  <c r="R26" i="20"/>
  <c r="R25" i="20"/>
  <c r="R24" i="20"/>
  <c r="R23" i="20"/>
  <c r="R22" i="20"/>
  <c r="R21" i="20"/>
  <c r="R20" i="20"/>
  <c r="R19" i="20"/>
  <c r="R18" i="20"/>
  <c r="R17" i="20"/>
  <c r="R16" i="20"/>
  <c r="R14" i="20"/>
  <c r="R13" i="20"/>
  <c r="R12" i="20"/>
  <c r="R11" i="20"/>
  <c r="R10" i="20"/>
  <c r="R9" i="20"/>
  <c r="R8" i="20"/>
  <c r="R7" i="20"/>
  <c r="R6" i="20"/>
  <c r="R5" i="20"/>
  <c r="R4" i="20"/>
  <c r="R3" i="20"/>
  <c r="AP35" i="20" l="1"/>
  <c r="AJ4" i="20" l="1"/>
  <c r="AM35" i="20"/>
  <c r="AK35" i="20"/>
  <c r="AI35" i="20"/>
  <c r="AD35" i="20"/>
  <c r="AC35" i="20"/>
  <c r="AB35" i="20"/>
  <c r="AA35" i="20"/>
  <c r="Y35" i="20"/>
  <c r="W35" i="20"/>
  <c r="U35" i="20"/>
  <c r="S35" i="20"/>
  <c r="Q35" i="20"/>
  <c r="O35" i="20"/>
  <c r="M35" i="20"/>
  <c r="K35" i="20"/>
  <c r="I35" i="20"/>
  <c r="G35" i="20"/>
  <c r="E35" i="20"/>
  <c r="C35" i="20"/>
  <c r="AN34" i="20"/>
  <c r="AL34" i="20"/>
  <c r="AJ34" i="20"/>
  <c r="Z34" i="20"/>
  <c r="AF34" i="20" s="1"/>
  <c r="X34" i="20"/>
  <c r="V34" i="20"/>
  <c r="T34" i="20"/>
  <c r="P34" i="20"/>
  <c r="N34" i="20"/>
  <c r="L34" i="20"/>
  <c r="J34" i="20"/>
  <c r="H34" i="20"/>
  <c r="F34" i="20"/>
  <c r="D34" i="20"/>
  <c r="AN33" i="20"/>
  <c r="AL33" i="20"/>
  <c r="AJ33" i="20"/>
  <c r="Z33" i="20"/>
  <c r="AF33" i="20" s="1"/>
  <c r="X33" i="20"/>
  <c r="V33" i="20"/>
  <c r="T33" i="20"/>
  <c r="P33" i="20"/>
  <c r="N33" i="20"/>
  <c r="L33" i="20"/>
  <c r="J33" i="20"/>
  <c r="H33" i="20"/>
  <c r="F33" i="20"/>
  <c r="D33" i="20"/>
  <c r="AN32" i="20"/>
  <c r="AL32" i="20"/>
  <c r="AJ32" i="20"/>
  <c r="Z32" i="20"/>
  <c r="AF32" i="20" s="1"/>
  <c r="X32" i="20"/>
  <c r="V32" i="20"/>
  <c r="T32" i="20"/>
  <c r="P32" i="20"/>
  <c r="N32" i="20"/>
  <c r="L32" i="20"/>
  <c r="J32" i="20"/>
  <c r="H32" i="20"/>
  <c r="F32" i="20"/>
  <c r="D32" i="20"/>
  <c r="AN31" i="20"/>
  <c r="AL31" i="20"/>
  <c r="AJ31" i="20"/>
  <c r="Z31" i="20"/>
  <c r="AF31" i="20" s="1"/>
  <c r="X31" i="20"/>
  <c r="V31" i="20"/>
  <c r="T31" i="20"/>
  <c r="P31" i="20"/>
  <c r="N31" i="20"/>
  <c r="L31" i="20"/>
  <c r="J31" i="20"/>
  <c r="H31" i="20"/>
  <c r="F31" i="20"/>
  <c r="D31" i="20"/>
  <c r="AN30" i="20"/>
  <c r="AL30" i="20"/>
  <c r="AJ30" i="20"/>
  <c r="Z30" i="20"/>
  <c r="AF30" i="20" s="1"/>
  <c r="X30" i="20"/>
  <c r="V30" i="20"/>
  <c r="T30" i="20"/>
  <c r="P30" i="20"/>
  <c r="N30" i="20"/>
  <c r="L30" i="20"/>
  <c r="J30" i="20"/>
  <c r="H30" i="20"/>
  <c r="F30" i="20"/>
  <c r="D30" i="20"/>
  <c r="AN29" i="20"/>
  <c r="AL29" i="20"/>
  <c r="AJ29" i="20"/>
  <c r="Z29" i="20"/>
  <c r="AF29" i="20" s="1"/>
  <c r="X29" i="20"/>
  <c r="V29" i="20"/>
  <c r="T29" i="20"/>
  <c r="P29" i="20"/>
  <c r="N29" i="20"/>
  <c r="L29" i="20"/>
  <c r="J29" i="20"/>
  <c r="H29" i="20"/>
  <c r="F29" i="20"/>
  <c r="D29" i="20"/>
  <c r="AN28" i="20"/>
  <c r="AL28" i="20"/>
  <c r="AJ28" i="20"/>
  <c r="Z28" i="20"/>
  <c r="AF28" i="20" s="1"/>
  <c r="X28" i="20"/>
  <c r="V28" i="20"/>
  <c r="T28" i="20"/>
  <c r="P28" i="20"/>
  <c r="N28" i="20"/>
  <c r="L28" i="20"/>
  <c r="J28" i="20"/>
  <c r="H28" i="20"/>
  <c r="F28" i="20"/>
  <c r="D28" i="20"/>
  <c r="AN27" i="20"/>
  <c r="AL27" i="20"/>
  <c r="AJ27" i="20"/>
  <c r="Z27" i="20"/>
  <c r="AF27" i="20" s="1"/>
  <c r="X27" i="20"/>
  <c r="V27" i="20"/>
  <c r="T27" i="20"/>
  <c r="P27" i="20"/>
  <c r="N27" i="20"/>
  <c r="L27" i="20"/>
  <c r="J27" i="20"/>
  <c r="H27" i="20"/>
  <c r="F27" i="20"/>
  <c r="D27" i="20"/>
  <c r="AN26" i="20"/>
  <c r="AL26" i="20"/>
  <c r="AJ26" i="20"/>
  <c r="Z26" i="20"/>
  <c r="AF26" i="20" s="1"/>
  <c r="X26" i="20"/>
  <c r="V26" i="20"/>
  <c r="T26" i="20"/>
  <c r="P26" i="20"/>
  <c r="N26" i="20"/>
  <c r="L26" i="20"/>
  <c r="J26" i="20"/>
  <c r="H26" i="20"/>
  <c r="F26" i="20"/>
  <c r="D26" i="20"/>
  <c r="AN25" i="20"/>
  <c r="AL25" i="20"/>
  <c r="AJ25" i="20"/>
  <c r="Z25" i="20"/>
  <c r="AF25" i="20" s="1"/>
  <c r="X25" i="20"/>
  <c r="V25" i="20"/>
  <c r="T25" i="20"/>
  <c r="P25" i="20"/>
  <c r="N25" i="20"/>
  <c r="L25" i="20"/>
  <c r="J25" i="20"/>
  <c r="H25" i="20"/>
  <c r="F25" i="20"/>
  <c r="D25" i="20"/>
  <c r="AN24" i="20"/>
  <c r="AL24" i="20"/>
  <c r="AJ24" i="20"/>
  <c r="Z24" i="20"/>
  <c r="AF24" i="20" s="1"/>
  <c r="X24" i="20"/>
  <c r="V24" i="20"/>
  <c r="T24" i="20"/>
  <c r="P24" i="20"/>
  <c r="N24" i="20"/>
  <c r="L24" i="20"/>
  <c r="J24" i="20"/>
  <c r="H24" i="20"/>
  <c r="F24" i="20"/>
  <c r="D24" i="20"/>
  <c r="AN23" i="20"/>
  <c r="AL23" i="20"/>
  <c r="AJ23" i="20"/>
  <c r="Z23" i="20"/>
  <c r="AF23" i="20" s="1"/>
  <c r="X23" i="20"/>
  <c r="V23" i="20"/>
  <c r="T23" i="20"/>
  <c r="P23" i="20"/>
  <c r="N23" i="20"/>
  <c r="L23" i="20"/>
  <c r="J23" i="20"/>
  <c r="H23" i="20"/>
  <c r="F23" i="20"/>
  <c r="D23" i="20"/>
  <c r="AN22" i="20"/>
  <c r="AL22" i="20"/>
  <c r="AJ22" i="20"/>
  <c r="Z22" i="20"/>
  <c r="AF22" i="20" s="1"/>
  <c r="X22" i="20"/>
  <c r="V22" i="20"/>
  <c r="T22" i="20"/>
  <c r="P22" i="20"/>
  <c r="N22" i="20"/>
  <c r="L22" i="20"/>
  <c r="J22" i="20"/>
  <c r="H22" i="20"/>
  <c r="F22" i="20"/>
  <c r="D22" i="20"/>
  <c r="AN21" i="20"/>
  <c r="AL21" i="20"/>
  <c r="AJ21" i="20"/>
  <c r="Z21" i="20"/>
  <c r="AF21" i="20" s="1"/>
  <c r="X21" i="20"/>
  <c r="V21" i="20"/>
  <c r="T21" i="20"/>
  <c r="P21" i="20"/>
  <c r="N21" i="20"/>
  <c r="L21" i="20"/>
  <c r="J21" i="20"/>
  <c r="H21" i="20"/>
  <c r="F21" i="20"/>
  <c r="D21" i="20"/>
  <c r="AN20" i="20"/>
  <c r="AL20" i="20"/>
  <c r="AJ20" i="20"/>
  <c r="Z20" i="20"/>
  <c r="X20" i="20"/>
  <c r="V20" i="20"/>
  <c r="T20" i="20"/>
  <c r="P20" i="20"/>
  <c r="N20" i="20"/>
  <c r="L20" i="20"/>
  <c r="J20" i="20"/>
  <c r="H20" i="20"/>
  <c r="F20" i="20"/>
  <c r="D20" i="20"/>
  <c r="AN19" i="20"/>
  <c r="AL19" i="20"/>
  <c r="AJ19" i="20"/>
  <c r="Z19" i="20"/>
  <c r="X19" i="20"/>
  <c r="V19" i="20"/>
  <c r="T19" i="20"/>
  <c r="P19" i="20"/>
  <c r="N19" i="20"/>
  <c r="L19" i="20"/>
  <c r="J19" i="20"/>
  <c r="H19" i="20"/>
  <c r="F19" i="20"/>
  <c r="D19" i="20"/>
  <c r="AN18" i="20"/>
  <c r="AL18" i="20"/>
  <c r="AJ18" i="20"/>
  <c r="Z18" i="20"/>
  <c r="AF18" i="20" s="1"/>
  <c r="X18" i="20"/>
  <c r="V18" i="20"/>
  <c r="T18" i="20"/>
  <c r="P18" i="20"/>
  <c r="N18" i="20"/>
  <c r="L18" i="20"/>
  <c r="J18" i="20"/>
  <c r="H18" i="20"/>
  <c r="F18" i="20"/>
  <c r="D18" i="20"/>
  <c r="AN17" i="20"/>
  <c r="AL17" i="20"/>
  <c r="AJ17" i="20"/>
  <c r="Z17" i="20"/>
  <c r="AF17" i="20" s="1"/>
  <c r="X17" i="20"/>
  <c r="V17" i="20"/>
  <c r="T17" i="20"/>
  <c r="P17" i="20"/>
  <c r="N17" i="20"/>
  <c r="L17" i="20"/>
  <c r="J17" i="20"/>
  <c r="H17" i="20"/>
  <c r="F17" i="20"/>
  <c r="D17" i="20"/>
  <c r="AN16" i="20"/>
  <c r="AL16" i="20"/>
  <c r="AJ16" i="20"/>
  <c r="Z16" i="20"/>
  <c r="X16" i="20"/>
  <c r="V16" i="20"/>
  <c r="T16" i="20"/>
  <c r="P16" i="20"/>
  <c r="N16" i="20"/>
  <c r="L16" i="20"/>
  <c r="J16" i="20"/>
  <c r="H16" i="20"/>
  <c r="F16" i="20"/>
  <c r="D16" i="20"/>
  <c r="AN15" i="20"/>
  <c r="AL15" i="20"/>
  <c r="AJ15" i="20"/>
  <c r="Z15" i="20"/>
  <c r="X15" i="20"/>
  <c r="V15" i="20"/>
  <c r="T15" i="20"/>
  <c r="P15" i="20"/>
  <c r="L15" i="20"/>
  <c r="J15" i="20"/>
  <c r="H15" i="20"/>
  <c r="F15" i="20"/>
  <c r="D15" i="20"/>
  <c r="AN14" i="20"/>
  <c r="AL14" i="20"/>
  <c r="AJ14" i="20"/>
  <c r="Z14" i="20"/>
  <c r="X14" i="20"/>
  <c r="V14" i="20"/>
  <c r="T14" i="20"/>
  <c r="P14" i="20"/>
  <c r="N14" i="20"/>
  <c r="L14" i="20"/>
  <c r="J14" i="20"/>
  <c r="H14" i="20"/>
  <c r="F14" i="20"/>
  <c r="D14" i="20"/>
  <c r="AN13" i="20"/>
  <c r="AL13" i="20"/>
  <c r="AJ13" i="20"/>
  <c r="Z13" i="20"/>
  <c r="X13" i="20"/>
  <c r="V13" i="20"/>
  <c r="T13" i="20"/>
  <c r="P13" i="20"/>
  <c r="N13" i="20"/>
  <c r="L13" i="20"/>
  <c r="J13" i="20"/>
  <c r="H13" i="20"/>
  <c r="F13" i="20"/>
  <c r="D13" i="20"/>
  <c r="AN12" i="20"/>
  <c r="AL12" i="20"/>
  <c r="AJ12" i="20"/>
  <c r="Z12" i="20"/>
  <c r="X12" i="20"/>
  <c r="V12" i="20"/>
  <c r="T12" i="20"/>
  <c r="P12" i="20"/>
  <c r="N12" i="20"/>
  <c r="L12" i="20"/>
  <c r="J12" i="20"/>
  <c r="H12" i="20"/>
  <c r="F12" i="20"/>
  <c r="D12" i="20"/>
  <c r="AN11" i="20"/>
  <c r="AL11" i="20"/>
  <c r="AJ11" i="20"/>
  <c r="Z11" i="20"/>
  <c r="X11" i="20"/>
  <c r="V11" i="20"/>
  <c r="T11" i="20"/>
  <c r="P11" i="20"/>
  <c r="N11" i="20"/>
  <c r="L11" i="20"/>
  <c r="J11" i="20"/>
  <c r="H11" i="20"/>
  <c r="F11" i="20"/>
  <c r="D11" i="20"/>
  <c r="AN10" i="20"/>
  <c r="AL10" i="20"/>
  <c r="AJ10" i="20"/>
  <c r="Z10" i="20"/>
  <c r="X10" i="20"/>
  <c r="V10" i="20"/>
  <c r="T10" i="20"/>
  <c r="P10" i="20"/>
  <c r="N10" i="20"/>
  <c r="L10" i="20"/>
  <c r="J10" i="20"/>
  <c r="H10" i="20"/>
  <c r="F10" i="20"/>
  <c r="D10" i="20"/>
  <c r="AN9" i="20"/>
  <c r="AL9" i="20"/>
  <c r="AJ9" i="20"/>
  <c r="Z9" i="20"/>
  <c r="X9" i="20"/>
  <c r="V9" i="20"/>
  <c r="T9" i="20"/>
  <c r="P9" i="20"/>
  <c r="N9" i="20"/>
  <c r="L9" i="20"/>
  <c r="J9" i="20"/>
  <c r="H9" i="20"/>
  <c r="F9" i="20"/>
  <c r="D9" i="20"/>
  <c r="AN8" i="20"/>
  <c r="AL8" i="20"/>
  <c r="AJ8" i="20"/>
  <c r="Z8" i="20"/>
  <c r="X8" i="20"/>
  <c r="V8" i="20"/>
  <c r="T8" i="20"/>
  <c r="P8" i="20"/>
  <c r="N8" i="20"/>
  <c r="L8" i="20"/>
  <c r="J8" i="20"/>
  <c r="H8" i="20"/>
  <c r="F8" i="20"/>
  <c r="D8" i="20"/>
  <c r="AN7" i="20"/>
  <c r="AL7" i="20"/>
  <c r="AJ7" i="20"/>
  <c r="Z7" i="20"/>
  <c r="X7" i="20"/>
  <c r="V7" i="20"/>
  <c r="T7" i="20"/>
  <c r="P7" i="20"/>
  <c r="N7" i="20"/>
  <c r="L7" i="20"/>
  <c r="J7" i="20"/>
  <c r="H7" i="20"/>
  <c r="F7" i="20"/>
  <c r="D7" i="20"/>
  <c r="AN6" i="20"/>
  <c r="AL6" i="20"/>
  <c r="AJ6" i="20"/>
  <c r="Z6" i="20"/>
  <c r="X6" i="20"/>
  <c r="V6" i="20"/>
  <c r="T6" i="20"/>
  <c r="P6" i="20"/>
  <c r="N6" i="20"/>
  <c r="L6" i="20"/>
  <c r="J6" i="20"/>
  <c r="H6" i="20"/>
  <c r="F6" i="20"/>
  <c r="D6" i="20"/>
  <c r="AN5" i="20"/>
  <c r="AL5" i="20"/>
  <c r="AJ5" i="20"/>
  <c r="Z5" i="20"/>
  <c r="X5" i="20"/>
  <c r="V5" i="20"/>
  <c r="T5" i="20"/>
  <c r="P5" i="20"/>
  <c r="N5" i="20"/>
  <c r="L5" i="20"/>
  <c r="J5" i="20"/>
  <c r="H5" i="20"/>
  <c r="F5" i="20"/>
  <c r="D5" i="20"/>
  <c r="AN4" i="20"/>
  <c r="AL4" i="20"/>
  <c r="Z4" i="20"/>
  <c r="X4" i="20"/>
  <c r="V4" i="20"/>
  <c r="T4" i="20"/>
  <c r="P4" i="20"/>
  <c r="N4" i="20"/>
  <c r="L4" i="20"/>
  <c r="J4" i="20"/>
  <c r="H4" i="20"/>
  <c r="F4" i="20"/>
  <c r="D4" i="20"/>
  <c r="AN3" i="20"/>
  <c r="AL3" i="20"/>
  <c r="AJ3" i="20"/>
  <c r="Z3" i="20"/>
  <c r="X3" i="20"/>
  <c r="X35" i="20" s="1"/>
  <c r="V3" i="20"/>
  <c r="T3" i="20"/>
  <c r="T35" i="20" s="1"/>
  <c r="R35" i="20"/>
  <c r="P3" i="20"/>
  <c r="P35" i="20" s="1"/>
  <c r="N3" i="20"/>
  <c r="N35" i="20" s="1"/>
  <c r="L3" i="20"/>
  <c r="J3" i="20"/>
  <c r="H3" i="20"/>
  <c r="F3" i="20"/>
  <c r="F35" i="20" s="1"/>
  <c r="D3" i="20"/>
  <c r="D35" i="20" s="1"/>
  <c r="AN35" i="20" l="1"/>
  <c r="AL35" i="20"/>
  <c r="V35" i="20"/>
  <c r="H35" i="20"/>
  <c r="AG35" i="20"/>
  <c r="AJ35" i="20"/>
  <c r="AF19" i="20"/>
  <c r="AF20" i="20"/>
  <c r="L35" i="20"/>
  <c r="AF16" i="20"/>
  <c r="AF3" i="20"/>
  <c r="AF6" i="20"/>
  <c r="AF10" i="20"/>
  <c r="AF14" i="20"/>
  <c r="J35" i="20"/>
  <c r="AF5" i="20"/>
  <c r="AF9" i="20"/>
  <c r="AF13" i="20"/>
  <c r="AF8" i="20"/>
  <c r="AF12" i="20"/>
  <c r="AF4" i="20"/>
  <c r="AF7" i="20"/>
  <c r="AF11" i="20"/>
  <c r="AF15" i="20"/>
  <c r="Z35" i="20"/>
  <c r="AG35" i="19"/>
  <c r="AF35" i="20" l="1"/>
  <c r="AF37" i="20" s="1"/>
  <c r="AF10" i="19"/>
  <c r="AF34" i="19"/>
  <c r="AF33" i="19"/>
  <c r="AF32" i="19"/>
  <c r="AF31" i="19"/>
  <c r="AF30" i="19"/>
  <c r="AF29" i="19"/>
  <c r="AF28" i="19"/>
  <c r="AF27" i="19"/>
  <c r="AF26" i="19"/>
  <c r="AF25" i="19"/>
  <c r="AF24" i="19"/>
  <c r="AF23" i="19"/>
  <c r="AF22" i="19"/>
  <c r="AF21" i="19"/>
  <c r="AF20" i="19"/>
  <c r="AF19" i="19"/>
  <c r="AF18" i="19"/>
  <c r="AF17" i="19"/>
  <c r="AF16" i="19"/>
  <c r="AF15" i="19"/>
  <c r="AF14" i="19"/>
  <c r="AF13" i="19"/>
  <c r="AF12" i="19"/>
  <c r="AF9" i="19"/>
  <c r="AF8" i="19"/>
  <c r="AF7" i="19"/>
  <c r="AF6" i="19"/>
  <c r="AF5" i="19"/>
  <c r="AF4" i="19"/>
  <c r="AF3" i="19"/>
  <c r="AN3" i="19" l="1"/>
  <c r="AN4" i="19"/>
  <c r="AN5" i="19"/>
  <c r="AN6" i="19"/>
  <c r="AN16" i="19"/>
  <c r="AN17" i="19"/>
  <c r="AN18" i="19"/>
  <c r="AN19" i="19"/>
  <c r="AN20" i="19"/>
  <c r="AN21" i="19"/>
  <c r="AN22" i="19"/>
  <c r="AN23" i="19"/>
  <c r="AN24" i="19"/>
  <c r="AN25" i="19"/>
  <c r="AN26" i="19"/>
  <c r="AN27" i="19"/>
  <c r="AN28" i="19"/>
  <c r="AN29" i="19"/>
  <c r="AN30" i="19"/>
  <c r="AN31" i="19"/>
  <c r="AN32" i="19"/>
  <c r="AN33" i="19"/>
  <c r="AN34" i="19"/>
  <c r="AN8" i="19"/>
  <c r="AN9" i="19"/>
  <c r="AN10" i="19"/>
  <c r="AN11" i="19"/>
  <c r="AN12" i="19"/>
  <c r="AN13" i="19"/>
  <c r="AN14" i="19"/>
  <c r="AN15" i="19"/>
  <c r="AN7" i="19"/>
  <c r="L9" i="19"/>
  <c r="L10" i="19"/>
  <c r="L11" i="19"/>
  <c r="L12" i="19"/>
  <c r="L13" i="19"/>
  <c r="L14" i="19"/>
  <c r="L15" i="19"/>
  <c r="L16" i="19"/>
  <c r="N4" i="19"/>
  <c r="R5" i="19"/>
  <c r="R6" i="19"/>
  <c r="R7" i="19"/>
  <c r="R8" i="19"/>
  <c r="R9" i="19"/>
  <c r="H8" i="19"/>
  <c r="J4" i="19" l="1"/>
  <c r="J5" i="19"/>
  <c r="J6" i="19"/>
  <c r="J7" i="19"/>
  <c r="J8" i="19"/>
  <c r="J9" i="19"/>
  <c r="J10" i="19"/>
  <c r="J11" i="19"/>
  <c r="J12" i="19"/>
  <c r="J13" i="19"/>
  <c r="J14" i="19"/>
  <c r="J15" i="19"/>
  <c r="J16" i="19"/>
  <c r="J3" i="19" l="1"/>
  <c r="AB35" i="19" l="1"/>
  <c r="AC35" i="19"/>
  <c r="AD35" i="19"/>
  <c r="AA35" i="19"/>
  <c r="AK35" i="19"/>
  <c r="AM35" i="19"/>
  <c r="AI35" i="19"/>
  <c r="E35" i="19"/>
  <c r="G35" i="19"/>
  <c r="I35" i="19"/>
  <c r="K35" i="19"/>
  <c r="M35" i="19"/>
  <c r="O35" i="19"/>
  <c r="Q35" i="19"/>
  <c r="S35" i="19"/>
  <c r="U35" i="19"/>
  <c r="W35" i="19"/>
  <c r="Y35" i="19"/>
  <c r="C35" i="19"/>
  <c r="R3" i="19" l="1"/>
  <c r="AL34" i="19" l="1"/>
  <c r="AJ34" i="19"/>
  <c r="Z34" i="19"/>
  <c r="X34" i="19"/>
  <c r="V34" i="19"/>
  <c r="T34" i="19"/>
  <c r="R34" i="19"/>
  <c r="P34" i="19"/>
  <c r="N34" i="19"/>
  <c r="L34" i="19"/>
  <c r="J34" i="19"/>
  <c r="H34" i="19"/>
  <c r="F34" i="19"/>
  <c r="D34" i="19"/>
  <c r="AL33" i="19"/>
  <c r="AJ33" i="19"/>
  <c r="Z33" i="19"/>
  <c r="X33" i="19"/>
  <c r="V33" i="19"/>
  <c r="T33" i="19"/>
  <c r="R33" i="19"/>
  <c r="P33" i="19"/>
  <c r="N33" i="19"/>
  <c r="L33" i="19"/>
  <c r="J33" i="19"/>
  <c r="H33" i="19"/>
  <c r="F33" i="19"/>
  <c r="D33" i="19"/>
  <c r="AL32" i="19"/>
  <c r="AJ32" i="19"/>
  <c r="Z32" i="19"/>
  <c r="X32" i="19"/>
  <c r="V32" i="19"/>
  <c r="T32" i="19"/>
  <c r="R32" i="19"/>
  <c r="P32" i="19"/>
  <c r="N32" i="19"/>
  <c r="L32" i="19"/>
  <c r="J32" i="19"/>
  <c r="H32" i="19"/>
  <c r="F32" i="19"/>
  <c r="D32" i="19"/>
  <c r="AL31" i="19"/>
  <c r="AJ31" i="19"/>
  <c r="Z31" i="19"/>
  <c r="X31" i="19"/>
  <c r="V31" i="19"/>
  <c r="T31" i="19"/>
  <c r="R31" i="19"/>
  <c r="P31" i="19"/>
  <c r="N31" i="19"/>
  <c r="L31" i="19"/>
  <c r="J31" i="19"/>
  <c r="H31" i="19"/>
  <c r="F31" i="19"/>
  <c r="D31" i="19"/>
  <c r="AL30" i="19"/>
  <c r="AJ30" i="19"/>
  <c r="Z30" i="19"/>
  <c r="X30" i="19"/>
  <c r="V30" i="19"/>
  <c r="T30" i="19"/>
  <c r="R30" i="19"/>
  <c r="P30" i="19"/>
  <c r="N30" i="19"/>
  <c r="L30" i="19"/>
  <c r="J30" i="19"/>
  <c r="H30" i="19"/>
  <c r="F30" i="19"/>
  <c r="D30" i="19"/>
  <c r="AL29" i="19"/>
  <c r="AJ29" i="19"/>
  <c r="Z29" i="19"/>
  <c r="X29" i="19"/>
  <c r="V29" i="19"/>
  <c r="T29" i="19"/>
  <c r="R29" i="19"/>
  <c r="P29" i="19"/>
  <c r="N29" i="19"/>
  <c r="L29" i="19"/>
  <c r="J29" i="19"/>
  <c r="H29" i="19"/>
  <c r="F29" i="19"/>
  <c r="D29" i="19"/>
  <c r="AL28" i="19"/>
  <c r="AJ28" i="19"/>
  <c r="Z28" i="19"/>
  <c r="X28" i="19"/>
  <c r="V28" i="19"/>
  <c r="T28" i="19"/>
  <c r="R28" i="19"/>
  <c r="P28" i="19"/>
  <c r="N28" i="19"/>
  <c r="L28" i="19"/>
  <c r="J28" i="19"/>
  <c r="H28" i="19"/>
  <c r="F28" i="19"/>
  <c r="D28" i="19"/>
  <c r="AL27" i="19"/>
  <c r="AJ27" i="19"/>
  <c r="Z27" i="19"/>
  <c r="X27" i="19"/>
  <c r="V27" i="19"/>
  <c r="T27" i="19"/>
  <c r="R27" i="19"/>
  <c r="P27" i="19"/>
  <c r="N27" i="19"/>
  <c r="L27" i="19"/>
  <c r="J27" i="19"/>
  <c r="H27" i="19"/>
  <c r="F27" i="19"/>
  <c r="D27" i="19"/>
  <c r="AL26" i="19"/>
  <c r="AJ26" i="19"/>
  <c r="Z26" i="19"/>
  <c r="X26" i="19"/>
  <c r="V26" i="19"/>
  <c r="T26" i="19"/>
  <c r="R26" i="19"/>
  <c r="P26" i="19"/>
  <c r="N26" i="19"/>
  <c r="L26" i="19"/>
  <c r="J26" i="19"/>
  <c r="H26" i="19"/>
  <c r="F26" i="19"/>
  <c r="D26" i="19"/>
  <c r="AL25" i="19"/>
  <c r="AJ25" i="19"/>
  <c r="Z25" i="19"/>
  <c r="X25" i="19"/>
  <c r="V25" i="19"/>
  <c r="T25" i="19"/>
  <c r="R25" i="19"/>
  <c r="P25" i="19"/>
  <c r="N25" i="19"/>
  <c r="L25" i="19"/>
  <c r="J25" i="19"/>
  <c r="H25" i="19"/>
  <c r="F25" i="19"/>
  <c r="D25" i="19"/>
  <c r="AL24" i="19"/>
  <c r="AJ24" i="19"/>
  <c r="Z24" i="19"/>
  <c r="X24" i="19"/>
  <c r="V24" i="19"/>
  <c r="T24" i="19"/>
  <c r="R24" i="19"/>
  <c r="P24" i="19"/>
  <c r="N24" i="19"/>
  <c r="L24" i="19"/>
  <c r="J24" i="19"/>
  <c r="H24" i="19"/>
  <c r="F24" i="19"/>
  <c r="D24" i="19"/>
  <c r="AL23" i="19"/>
  <c r="AJ23" i="19"/>
  <c r="Z23" i="19"/>
  <c r="X23" i="19"/>
  <c r="V23" i="19"/>
  <c r="T23" i="19"/>
  <c r="R23" i="19"/>
  <c r="P23" i="19"/>
  <c r="N23" i="19"/>
  <c r="L23" i="19"/>
  <c r="J23" i="19"/>
  <c r="H23" i="19"/>
  <c r="F23" i="19"/>
  <c r="D23" i="19"/>
  <c r="AL22" i="19"/>
  <c r="AJ22" i="19"/>
  <c r="Z22" i="19"/>
  <c r="X22" i="19"/>
  <c r="V22" i="19"/>
  <c r="T22" i="19"/>
  <c r="R22" i="19"/>
  <c r="P22" i="19"/>
  <c r="N22" i="19"/>
  <c r="L22" i="19"/>
  <c r="J22" i="19"/>
  <c r="H22" i="19"/>
  <c r="F22" i="19"/>
  <c r="D22" i="19"/>
  <c r="AL21" i="19"/>
  <c r="AJ21" i="19"/>
  <c r="Z21" i="19"/>
  <c r="X21" i="19"/>
  <c r="V21" i="19"/>
  <c r="T21" i="19"/>
  <c r="R21" i="19"/>
  <c r="P21" i="19"/>
  <c r="N21" i="19"/>
  <c r="L21" i="19"/>
  <c r="J21" i="19"/>
  <c r="H21" i="19"/>
  <c r="F21" i="19"/>
  <c r="D21" i="19"/>
  <c r="AL20" i="19"/>
  <c r="AJ20" i="19"/>
  <c r="Z20" i="19"/>
  <c r="X20" i="19"/>
  <c r="V20" i="19"/>
  <c r="T20" i="19"/>
  <c r="R20" i="19"/>
  <c r="P20" i="19"/>
  <c r="N20" i="19"/>
  <c r="L20" i="19"/>
  <c r="J20" i="19"/>
  <c r="H20" i="19"/>
  <c r="F20" i="19"/>
  <c r="D20" i="19"/>
  <c r="AL19" i="19"/>
  <c r="AJ19" i="19"/>
  <c r="Z19" i="19"/>
  <c r="X19" i="19"/>
  <c r="V19" i="19"/>
  <c r="T19" i="19"/>
  <c r="R19" i="19"/>
  <c r="P19" i="19"/>
  <c r="N19" i="19"/>
  <c r="L19" i="19"/>
  <c r="J19" i="19"/>
  <c r="H19" i="19"/>
  <c r="F19" i="19"/>
  <c r="D19" i="19"/>
  <c r="AL18" i="19"/>
  <c r="AJ18" i="19"/>
  <c r="Z18" i="19"/>
  <c r="X18" i="19"/>
  <c r="V18" i="19"/>
  <c r="T18" i="19"/>
  <c r="R18" i="19"/>
  <c r="P18" i="19"/>
  <c r="N18" i="19"/>
  <c r="L18" i="19"/>
  <c r="J18" i="19"/>
  <c r="H18" i="19"/>
  <c r="F18" i="19"/>
  <c r="D18" i="19"/>
  <c r="AL17" i="19"/>
  <c r="AJ17" i="19"/>
  <c r="Z17" i="19"/>
  <c r="X17" i="19"/>
  <c r="V17" i="19"/>
  <c r="T17" i="19"/>
  <c r="R17" i="19"/>
  <c r="P17" i="19"/>
  <c r="N17" i="19"/>
  <c r="L17" i="19"/>
  <c r="J17" i="19"/>
  <c r="H17" i="19"/>
  <c r="F17" i="19"/>
  <c r="D17" i="19"/>
  <c r="AL16" i="19"/>
  <c r="AJ16" i="19"/>
  <c r="Z16" i="19"/>
  <c r="X16" i="19"/>
  <c r="V16" i="19"/>
  <c r="T16" i="19"/>
  <c r="R16" i="19"/>
  <c r="P16" i="19"/>
  <c r="N16" i="19"/>
  <c r="H16" i="19"/>
  <c r="F16" i="19"/>
  <c r="D16" i="19"/>
  <c r="AL15" i="19"/>
  <c r="AJ15" i="19"/>
  <c r="Z15" i="19"/>
  <c r="X15" i="19"/>
  <c r="V15" i="19"/>
  <c r="T15" i="19"/>
  <c r="R15" i="19"/>
  <c r="P15" i="19"/>
  <c r="N15" i="19"/>
  <c r="H15" i="19"/>
  <c r="F15" i="19"/>
  <c r="D15" i="19"/>
  <c r="AL14" i="19"/>
  <c r="AJ14" i="19"/>
  <c r="Z14" i="19"/>
  <c r="X14" i="19"/>
  <c r="V14" i="19"/>
  <c r="T14" i="19"/>
  <c r="R14" i="19"/>
  <c r="P14" i="19"/>
  <c r="N14" i="19"/>
  <c r="H14" i="19"/>
  <c r="F14" i="19"/>
  <c r="D14" i="19"/>
  <c r="AL13" i="19"/>
  <c r="AJ13" i="19"/>
  <c r="Z13" i="19"/>
  <c r="X13" i="19"/>
  <c r="V13" i="19"/>
  <c r="T13" i="19"/>
  <c r="R13" i="19"/>
  <c r="P13" i="19"/>
  <c r="N13" i="19"/>
  <c r="H13" i="19"/>
  <c r="F13" i="19"/>
  <c r="D13" i="19"/>
  <c r="AL12" i="19"/>
  <c r="AJ12" i="19"/>
  <c r="Z12" i="19"/>
  <c r="X12" i="19"/>
  <c r="V12" i="19"/>
  <c r="T12" i="19"/>
  <c r="R12" i="19"/>
  <c r="P12" i="19"/>
  <c r="N12" i="19"/>
  <c r="H12" i="19"/>
  <c r="F12" i="19"/>
  <c r="D12" i="19"/>
  <c r="AL11" i="19"/>
  <c r="AJ11" i="19"/>
  <c r="Z11" i="19"/>
  <c r="X11" i="19"/>
  <c r="V11" i="19"/>
  <c r="T11" i="19"/>
  <c r="R11" i="19"/>
  <c r="AF11" i="19" s="1"/>
  <c r="P11" i="19"/>
  <c r="N11" i="19"/>
  <c r="H11" i="19"/>
  <c r="F11" i="19"/>
  <c r="D11" i="19"/>
  <c r="AL10" i="19"/>
  <c r="AJ10" i="19"/>
  <c r="Z10" i="19"/>
  <c r="X10" i="19"/>
  <c r="V10" i="19"/>
  <c r="T10" i="19"/>
  <c r="R10" i="19"/>
  <c r="P10" i="19"/>
  <c r="N10" i="19"/>
  <c r="H10" i="19"/>
  <c r="F10" i="19"/>
  <c r="D10" i="19"/>
  <c r="AL9" i="19"/>
  <c r="AJ9" i="19"/>
  <c r="Z9" i="19"/>
  <c r="X9" i="19"/>
  <c r="V9" i="19"/>
  <c r="T9" i="19"/>
  <c r="P9" i="19"/>
  <c r="N9" i="19"/>
  <c r="H9" i="19"/>
  <c r="F9" i="19"/>
  <c r="D9" i="19"/>
  <c r="AL8" i="19"/>
  <c r="AJ8" i="19"/>
  <c r="Z8" i="19"/>
  <c r="X8" i="19"/>
  <c r="V8" i="19"/>
  <c r="T8" i="19"/>
  <c r="P8" i="19"/>
  <c r="N8" i="19"/>
  <c r="L8" i="19"/>
  <c r="F8" i="19"/>
  <c r="D8" i="19"/>
  <c r="AL7" i="19"/>
  <c r="AJ7" i="19"/>
  <c r="Z7" i="19"/>
  <c r="X7" i="19"/>
  <c r="V7" i="19"/>
  <c r="T7" i="19"/>
  <c r="P7" i="19"/>
  <c r="N7" i="19"/>
  <c r="L7" i="19"/>
  <c r="H7" i="19"/>
  <c r="F7" i="19"/>
  <c r="D7" i="19"/>
  <c r="AL6" i="19"/>
  <c r="AJ6" i="19"/>
  <c r="Z6" i="19"/>
  <c r="X6" i="19"/>
  <c r="V6" i="19"/>
  <c r="T6" i="19"/>
  <c r="P6" i="19"/>
  <c r="N6" i="19"/>
  <c r="L6" i="19"/>
  <c r="H6" i="19"/>
  <c r="F6" i="19"/>
  <c r="D6" i="19"/>
  <c r="AL5" i="19"/>
  <c r="AJ5" i="19"/>
  <c r="Z5" i="19"/>
  <c r="X5" i="19"/>
  <c r="V5" i="19"/>
  <c r="T5" i="19"/>
  <c r="P5" i="19"/>
  <c r="N5" i="19"/>
  <c r="L5" i="19"/>
  <c r="H5" i="19"/>
  <c r="F5" i="19"/>
  <c r="D5" i="19"/>
  <c r="AL4" i="19"/>
  <c r="Z4" i="19"/>
  <c r="X4" i="19"/>
  <c r="V4" i="19"/>
  <c r="T4" i="19"/>
  <c r="R4" i="19"/>
  <c r="P4" i="19"/>
  <c r="L4" i="19"/>
  <c r="H4" i="19"/>
  <c r="F4" i="19"/>
  <c r="D4" i="19"/>
  <c r="AL3" i="19"/>
  <c r="AJ3" i="19"/>
  <c r="Z3" i="19"/>
  <c r="X3" i="19"/>
  <c r="V3" i="19"/>
  <c r="T3" i="19"/>
  <c r="P3" i="19"/>
  <c r="N3" i="19"/>
  <c r="L3" i="19"/>
  <c r="H3" i="19"/>
  <c r="F3" i="19"/>
  <c r="D3" i="19"/>
  <c r="AF35" i="19" l="1"/>
  <c r="N35" i="19"/>
  <c r="X35" i="19"/>
  <c r="AL35" i="19"/>
  <c r="F35" i="19"/>
  <c r="J35" i="19"/>
  <c r="H35" i="19"/>
  <c r="T35" i="19"/>
  <c r="Z35" i="19"/>
  <c r="P35" i="19"/>
  <c r="AN35" i="19"/>
  <c r="D35" i="19"/>
  <c r="L35" i="19"/>
  <c r="V35" i="19"/>
  <c r="AJ35" i="19"/>
  <c r="R35" i="19"/>
  <c r="AF37" i="19" l="1"/>
</calcChain>
</file>

<file path=xl/sharedStrings.xml><?xml version="1.0" encoding="utf-8"?>
<sst xmlns="http://schemas.openxmlformats.org/spreadsheetml/2006/main" count="1862" uniqueCount="495">
  <si>
    <t>NAME</t>
  </si>
  <si>
    <t>MASSAGE</t>
  </si>
  <si>
    <t>EM</t>
  </si>
  <si>
    <t>TOTAL</t>
  </si>
  <si>
    <t>CM</t>
  </si>
  <si>
    <t>MONT ALBO</t>
  </si>
  <si>
    <t>HILOT</t>
  </si>
  <si>
    <t>EFM</t>
  </si>
  <si>
    <t>THAI</t>
  </si>
  <si>
    <t>TUINA</t>
  </si>
  <si>
    <t>SWEDISH</t>
  </si>
  <si>
    <t>BODY SCRUB</t>
  </si>
  <si>
    <t>COFFEE SCRUB</t>
  </si>
  <si>
    <t>BUTTER SCRUB</t>
  </si>
  <si>
    <t>ORGANIC SCRUB</t>
  </si>
  <si>
    <t>THERAPIST NAME</t>
  </si>
  <si>
    <t>TELEPHONE NUMBER</t>
  </si>
  <si>
    <t>OVER ALL TOTAL</t>
  </si>
  <si>
    <t>GINHAWA</t>
  </si>
  <si>
    <t>EMERALD</t>
  </si>
  <si>
    <t>HILOT KIT</t>
  </si>
  <si>
    <t>GRAND TOTAL</t>
  </si>
  <si>
    <t>VENTOSA</t>
  </si>
  <si>
    <t>SHOWER</t>
  </si>
  <si>
    <t>SUNFLOWER OIL</t>
  </si>
  <si>
    <t>SAUNA</t>
  </si>
  <si>
    <t>ADDITIONAL</t>
  </si>
  <si>
    <t>KYM</t>
  </si>
  <si>
    <t>HANNAH/JOANA/MYCA</t>
  </si>
  <si>
    <t>CARLA</t>
  </si>
  <si>
    <t>HANNAH</t>
  </si>
  <si>
    <t>JOSIE SOLIVEN</t>
  </si>
  <si>
    <t>ARIES CRUZ</t>
  </si>
  <si>
    <t>JHONG</t>
  </si>
  <si>
    <t>MYRA</t>
  </si>
  <si>
    <t>JOANA/MYCA</t>
  </si>
  <si>
    <t>BURNER KIT</t>
  </si>
  <si>
    <t>GENE TOMELDEN</t>
  </si>
  <si>
    <t>RACHELLE</t>
  </si>
  <si>
    <t>DEEPAK</t>
  </si>
  <si>
    <t>DP/DB</t>
  </si>
  <si>
    <t>PEPFER</t>
  </si>
  <si>
    <t>CARLA/JHEN</t>
  </si>
  <si>
    <t>-</t>
  </si>
  <si>
    <t>ASTER SANTIA</t>
  </si>
  <si>
    <t>TOTAL CLIENTS</t>
  </si>
  <si>
    <t>KIMURA</t>
  </si>
  <si>
    <t>MINA</t>
  </si>
  <si>
    <t>SAMUEL RAMIREZ</t>
  </si>
  <si>
    <t>JEN</t>
  </si>
  <si>
    <t>LYNN SHRECENGOST</t>
  </si>
  <si>
    <t>MONT ALBO SCENT</t>
  </si>
  <si>
    <t>CATHY PEN</t>
  </si>
  <si>
    <t>JOHN FUNGO</t>
  </si>
  <si>
    <t>MINA/JEN</t>
  </si>
  <si>
    <t>NERISSA</t>
  </si>
  <si>
    <t>ALAN</t>
  </si>
  <si>
    <t>MARIAN PALMER</t>
  </si>
  <si>
    <t>MYLYN/MYKA</t>
  </si>
  <si>
    <t>IRISH</t>
  </si>
  <si>
    <t>JOANNA</t>
  </si>
  <si>
    <t>CARMIE LOZADA</t>
  </si>
  <si>
    <t>KACEY GREGORIO</t>
  </si>
  <si>
    <t>MYLYN/JOANNA</t>
  </si>
  <si>
    <t>GABLAY MARCOS</t>
  </si>
  <si>
    <t>PAUL CORRE</t>
  </si>
  <si>
    <t>MYLYN</t>
  </si>
  <si>
    <t>DARIUS</t>
  </si>
  <si>
    <t>ROALOS GRIEG</t>
  </si>
  <si>
    <t>MICHAEL</t>
  </si>
  <si>
    <t>PEPFER/CARLA</t>
  </si>
  <si>
    <t>MYCA/HANNAH</t>
  </si>
  <si>
    <t>DARYL</t>
  </si>
  <si>
    <t>JHEMAY</t>
  </si>
  <si>
    <t>MERVIN ANTHONY</t>
  </si>
  <si>
    <t>KATE EREÑO</t>
  </si>
  <si>
    <t>CARLA/MYLYN</t>
  </si>
  <si>
    <t>LOREN DURO</t>
  </si>
  <si>
    <t>MINA/HANNAH</t>
  </si>
  <si>
    <t>MIA POBLETE</t>
  </si>
  <si>
    <t>PEPFHER/MYKA</t>
  </si>
  <si>
    <t>LOY</t>
  </si>
  <si>
    <t>JONG/MINA</t>
  </si>
  <si>
    <t>JASON</t>
  </si>
  <si>
    <t>RIA EGUIA</t>
  </si>
  <si>
    <t>MINA/CARLA</t>
  </si>
  <si>
    <t>REDDY CRUZ</t>
  </si>
  <si>
    <t>BDAY COUPON</t>
  </si>
  <si>
    <t>HONDRITA TOLEDO</t>
  </si>
  <si>
    <t>KEVIN</t>
  </si>
  <si>
    <t>ERIC REGALADO</t>
  </si>
  <si>
    <t>MARLON ALPON</t>
  </si>
  <si>
    <t>20% DISCOUNT SC</t>
  </si>
  <si>
    <t>GENE</t>
  </si>
  <si>
    <t>MYCA/MYLYN</t>
  </si>
  <si>
    <t>SHEM</t>
  </si>
  <si>
    <t>ELMA</t>
  </si>
  <si>
    <t>JOANA</t>
  </si>
  <si>
    <t>LUIGI</t>
  </si>
  <si>
    <t>JOHN</t>
  </si>
  <si>
    <t>DIA SOBRANO</t>
  </si>
  <si>
    <t>LOLIT</t>
  </si>
  <si>
    <t>LEMUEL</t>
  </si>
  <si>
    <t>AILEEN ALVAREZ</t>
  </si>
  <si>
    <t>ALEX BERSALONA</t>
  </si>
  <si>
    <t>CONNIE</t>
  </si>
  <si>
    <t>PEPFHER</t>
  </si>
  <si>
    <t>JESUS IBAY JR.</t>
  </si>
  <si>
    <t>FRANSCIS LIWAG</t>
  </si>
  <si>
    <t>MYKA/CARLA</t>
  </si>
  <si>
    <t>JAMES PADILLA</t>
  </si>
  <si>
    <t>JOANNA/JHEN</t>
  </si>
  <si>
    <t>SEY MIRANDA</t>
  </si>
  <si>
    <t>JHEMAY/JOANNA</t>
  </si>
  <si>
    <t>JOSHUA DUAQUI</t>
  </si>
  <si>
    <t>ELCA</t>
  </si>
  <si>
    <t>MYKA/PEPFHER</t>
  </si>
  <si>
    <t>DARYL NAKPIL</t>
  </si>
  <si>
    <t>JONG</t>
  </si>
  <si>
    <t>MIKE LACUARIN</t>
  </si>
  <si>
    <t>KRISTINE PANGILINAN</t>
  </si>
  <si>
    <t>CARLA/JEN</t>
  </si>
  <si>
    <t>SYLVIA</t>
  </si>
  <si>
    <t>JOANNA/MINA</t>
  </si>
  <si>
    <t xml:space="preserve">QUINCEE </t>
  </si>
  <si>
    <t>ARJIE BASILA</t>
  </si>
  <si>
    <t>MYKA</t>
  </si>
  <si>
    <t>SC DISCOUNT</t>
  </si>
  <si>
    <t>ARLENE SONZA</t>
  </si>
  <si>
    <t>KREESTINE AUSTRIA</t>
  </si>
  <si>
    <t>MINA/JOANNA</t>
  </si>
  <si>
    <t>ACE GONZALES</t>
  </si>
  <si>
    <t>ALVIN ROSETE</t>
  </si>
  <si>
    <t>CHONA</t>
  </si>
  <si>
    <t>JEN/JOANNA</t>
  </si>
  <si>
    <t>JOEL HERNANDEZ</t>
  </si>
  <si>
    <t>STELLA EMMANUEL</t>
  </si>
  <si>
    <t>FE AREVALO</t>
  </si>
  <si>
    <t>PEPFHER/MINA</t>
  </si>
  <si>
    <t>JM</t>
  </si>
  <si>
    <t>JHEN</t>
  </si>
  <si>
    <t>ELLEN CONADO</t>
  </si>
  <si>
    <t>MYLYN/CARLA</t>
  </si>
  <si>
    <t>LALIE PARWAN</t>
  </si>
  <si>
    <t>MINA/PEPFHER</t>
  </si>
  <si>
    <t>SAM CANTOR</t>
  </si>
  <si>
    <t>MARLON PINAN</t>
  </si>
  <si>
    <t>SUSAN AGUIRRE</t>
  </si>
  <si>
    <t>MYLYN/CARLA/MINA</t>
  </si>
  <si>
    <t>MARIKA COLOMA</t>
  </si>
  <si>
    <t>JONG/JOANNA</t>
  </si>
  <si>
    <t>NIÑO AMAR</t>
  </si>
  <si>
    <t>RONA SANTOS</t>
  </si>
  <si>
    <t>CARLA/MINA</t>
  </si>
  <si>
    <t>ANGELIQUE MAASIN</t>
  </si>
  <si>
    <t>JONG/JHEMAY</t>
  </si>
  <si>
    <t xml:space="preserve">RHYAN </t>
  </si>
  <si>
    <t>EDWIN AUX</t>
  </si>
  <si>
    <t>KARREN PACO</t>
  </si>
  <si>
    <t>JHONG/MINA</t>
  </si>
  <si>
    <t>EDMUND JUSAY</t>
  </si>
  <si>
    <t>MYCA</t>
  </si>
  <si>
    <t>JACOB</t>
  </si>
  <si>
    <t>KENNETH ACEDERA</t>
  </si>
  <si>
    <t>MINA/PEPFER</t>
  </si>
  <si>
    <t>SEN SARMIENTO</t>
  </si>
  <si>
    <t>MYQUEL REGALADO</t>
  </si>
  <si>
    <t>JOANNA/CARLA</t>
  </si>
  <si>
    <t>STEPHEN</t>
  </si>
  <si>
    <t>ROBIE BASA</t>
  </si>
  <si>
    <t>PEPFER/MYCA</t>
  </si>
  <si>
    <t xml:space="preserve"> </t>
  </si>
  <si>
    <t>VANESSA</t>
  </si>
  <si>
    <t>ARNOLD FUENTES</t>
  </si>
  <si>
    <t>TED CABRA</t>
  </si>
  <si>
    <t>CHE JARDELEZA</t>
  </si>
  <si>
    <t>PEPFHER/JOANNA</t>
  </si>
  <si>
    <t>MARK TAN</t>
  </si>
  <si>
    <t>CARLA MAIGUE</t>
  </si>
  <si>
    <t>CHRISTINE NARVADEZ</t>
  </si>
  <si>
    <t>JHEMAY/HANNAH</t>
  </si>
  <si>
    <t>ANA CAS</t>
  </si>
  <si>
    <t>BURNER</t>
  </si>
  <si>
    <t>CHRISTINE TORRES</t>
  </si>
  <si>
    <t>JEN/CARLA</t>
  </si>
  <si>
    <t>TRIANNE BAMBA</t>
  </si>
  <si>
    <t>GERALYN DEE</t>
  </si>
  <si>
    <t>JENNIFER ALCEDO</t>
  </si>
  <si>
    <t>CARLA/JOANNA/MYKA</t>
  </si>
  <si>
    <t>SHIE LALAD</t>
  </si>
  <si>
    <t>PEPFHER/JEN</t>
  </si>
  <si>
    <t>SHELLA LOZADA</t>
  </si>
  <si>
    <t>GRACE CORTEZ</t>
  </si>
  <si>
    <t>SHEIVA</t>
  </si>
  <si>
    <t>CARLA/HANNAH</t>
  </si>
  <si>
    <t>PARK JAE HYUNG</t>
  </si>
  <si>
    <t>MYKA/JEN</t>
  </si>
  <si>
    <t>MAITA GUDON</t>
  </si>
  <si>
    <t>GIFT CHECK</t>
  </si>
  <si>
    <t>CARLA DILAO</t>
  </si>
  <si>
    <t>MARILYN GARIN</t>
  </si>
  <si>
    <t>EDISON MALABANAN</t>
  </si>
  <si>
    <t>BOT CARDEÑO</t>
  </si>
  <si>
    <t>MYRA SANTOS</t>
  </si>
  <si>
    <t>LULU DU</t>
  </si>
  <si>
    <t>JOANNA/JHEMAY</t>
  </si>
  <si>
    <t>MYKA/HANNAH</t>
  </si>
  <si>
    <t>ARNE CRUZ</t>
  </si>
  <si>
    <t>MALOU UY</t>
  </si>
  <si>
    <t>MARIE GAGARRA</t>
  </si>
  <si>
    <t>MARLON MIRANDA</t>
  </si>
  <si>
    <t>JEN/HANNAH</t>
  </si>
  <si>
    <t>MONT ALBO/SAMPAGUITA SCENT</t>
  </si>
  <si>
    <t>KEI DIAZ</t>
  </si>
  <si>
    <t>JOANNA/MYLYN</t>
  </si>
  <si>
    <t>VISTA RESIDENCES</t>
  </si>
  <si>
    <t>TINA HERNANDEZ</t>
  </si>
  <si>
    <t>JONG/MYKA</t>
  </si>
  <si>
    <t>JESS BASA</t>
  </si>
  <si>
    <t>CHARM GREGANA</t>
  </si>
  <si>
    <t>MIA MORALES</t>
  </si>
  <si>
    <t>MYKA/MYLYN</t>
  </si>
  <si>
    <t>L. CORRE</t>
  </si>
  <si>
    <t>JHONG/PEPFER</t>
  </si>
  <si>
    <t>LYN BADAYOS</t>
  </si>
  <si>
    <t>GENIMA</t>
  </si>
  <si>
    <t>PETER RUBIO</t>
  </si>
  <si>
    <t>LOIS VELASCO</t>
  </si>
  <si>
    <t>JENELLA DE LEON</t>
  </si>
  <si>
    <t>RAYMAR</t>
  </si>
  <si>
    <t>DINA</t>
  </si>
  <si>
    <t>MINA/PEPER</t>
  </si>
  <si>
    <t>CLAUDINE</t>
  </si>
  <si>
    <t>ARLENE GENORE</t>
  </si>
  <si>
    <t>MYLYN/JHEMAY</t>
  </si>
  <si>
    <t>DARIUS HINOLAN</t>
  </si>
  <si>
    <t>FE SANTOS</t>
  </si>
  <si>
    <t>MINA/JHEMAY</t>
  </si>
  <si>
    <t>APRIL SULIGUIN</t>
  </si>
  <si>
    <t>RAZZEL GUNTANG</t>
  </si>
  <si>
    <t>JONG/CARLA</t>
  </si>
  <si>
    <t>ADELNA SARMIENTO</t>
  </si>
  <si>
    <t>CATHY ELIA</t>
  </si>
  <si>
    <t>BRENDA DEPASUPIL</t>
  </si>
  <si>
    <t>JANICE MENDOZA</t>
  </si>
  <si>
    <t>JAYVEE GANZON</t>
  </si>
  <si>
    <t>JOY BELEN</t>
  </si>
  <si>
    <t>PETER TAN</t>
  </si>
  <si>
    <t>JASPER SERANO</t>
  </si>
  <si>
    <t>FRANCESCA LOUISE NACIONAL</t>
  </si>
  <si>
    <t>NORMA AREVALO</t>
  </si>
  <si>
    <t>JUDY CARINGAL</t>
  </si>
  <si>
    <t>HANNAH/JEN</t>
  </si>
  <si>
    <t>ALDWIN</t>
  </si>
  <si>
    <t>ANGEL</t>
  </si>
  <si>
    <t>LEONEL</t>
  </si>
  <si>
    <t>ALFREDO ABUSTAN</t>
  </si>
  <si>
    <t>GINA PINPIN</t>
  </si>
  <si>
    <t>JOANA/PEPFER</t>
  </si>
  <si>
    <t>HONEY</t>
  </si>
  <si>
    <t>CYNTHIA</t>
  </si>
  <si>
    <t>NELSON</t>
  </si>
  <si>
    <t>SANTY DE MESA</t>
  </si>
  <si>
    <t>GRACE</t>
  </si>
  <si>
    <t>KARLENE</t>
  </si>
  <si>
    <t>JHEMAY/CARLA</t>
  </si>
  <si>
    <t>SARAH ABDUL</t>
  </si>
  <si>
    <t>JIMENEZ</t>
  </si>
  <si>
    <t>MIGUEL</t>
  </si>
  <si>
    <t>NICO URO</t>
  </si>
  <si>
    <t>LESLIE FILARE</t>
  </si>
  <si>
    <t>ERWIN BENITEZ</t>
  </si>
  <si>
    <t>HANNAH/JHEN</t>
  </si>
  <si>
    <t>KAREN</t>
  </si>
  <si>
    <t>PRECY TIO</t>
  </si>
  <si>
    <t>MYLYN/PEPFHER</t>
  </si>
  <si>
    <t xml:space="preserve">MICHAEL </t>
  </si>
  <si>
    <t>JHEN/CARLA</t>
  </si>
  <si>
    <t>ERNEST MIRANDA</t>
  </si>
  <si>
    <t>PHEBE ALPON</t>
  </si>
  <si>
    <t xml:space="preserve">SHEIVA </t>
  </si>
  <si>
    <t>JULIE GUILING</t>
  </si>
  <si>
    <t>MAREEZE FERNANDO</t>
  </si>
  <si>
    <t>JOE GARCIA</t>
  </si>
  <si>
    <t>ROMILYO PEÑA</t>
  </si>
  <si>
    <t>WALLY PEÑA</t>
  </si>
  <si>
    <t>J.A QUIAMBO</t>
  </si>
  <si>
    <t>MYCA/JOANA</t>
  </si>
  <si>
    <t>PASIL EDGARO JR.</t>
  </si>
  <si>
    <t>ALLEN LABASON</t>
  </si>
  <si>
    <t>CESAR PADAO JR.</t>
  </si>
  <si>
    <t>MYLYN/PEPFHER/JOANNA</t>
  </si>
  <si>
    <t>JENNETTE GALLEMERA</t>
  </si>
  <si>
    <t xml:space="preserve">KHARL </t>
  </si>
  <si>
    <t>ALLAN PASCUA</t>
  </si>
  <si>
    <t>JOMAR ANDRES</t>
  </si>
  <si>
    <t>JHEMAY/MYLYN</t>
  </si>
  <si>
    <t>RACHELLE DATU</t>
  </si>
  <si>
    <t>JON</t>
  </si>
  <si>
    <t>JORDAN BARRERA</t>
  </si>
  <si>
    <t>MYKA/JONG</t>
  </si>
  <si>
    <t>AMIDA WOLSKI</t>
  </si>
  <si>
    <t>MARILYN LINSANGAN</t>
  </si>
  <si>
    <t>PEPFHER/JONG</t>
  </si>
  <si>
    <t>FRANZ BAYUDAN</t>
  </si>
  <si>
    <t>NU THE</t>
  </si>
  <si>
    <t>IVAN MAYOR</t>
  </si>
  <si>
    <t>AJ DINGLASAN</t>
  </si>
  <si>
    <t>RONIE GALLARDO</t>
  </si>
  <si>
    <t>MIA</t>
  </si>
  <si>
    <t>JOANA/CARLA</t>
  </si>
  <si>
    <t>YET DELA FUENTE</t>
  </si>
  <si>
    <t>ZEMAN HERNANDEZ</t>
  </si>
  <si>
    <t>JAY MENDOZA</t>
  </si>
  <si>
    <t>KYLE FREYAS</t>
  </si>
  <si>
    <t>KRIS CHAN</t>
  </si>
  <si>
    <t xml:space="preserve">VANGIE MESINA </t>
  </si>
  <si>
    <t>CARLA/JHEMAY</t>
  </si>
  <si>
    <t>PEPFHER/CARLA</t>
  </si>
  <si>
    <t>BETH DELA CRUZ</t>
  </si>
  <si>
    <t>REMMI AGAPITO</t>
  </si>
  <si>
    <t xml:space="preserve">KARLA </t>
  </si>
  <si>
    <t>JHEMAY/CARLA/MYKA/PEPFHER</t>
  </si>
  <si>
    <t>EAROL PAGUIBITAN</t>
  </si>
  <si>
    <t>JON BENIGAY</t>
  </si>
  <si>
    <t>REA AILEEN ANTENOR</t>
  </si>
  <si>
    <t>ARJEL</t>
  </si>
  <si>
    <t>MYNA</t>
  </si>
  <si>
    <t>CARLA/JOANNA</t>
  </si>
  <si>
    <t>JENNY ALZONA</t>
  </si>
  <si>
    <t>ROMAN DAMAYAN</t>
  </si>
  <si>
    <t>ALLAN</t>
  </si>
  <si>
    <t>LINDA</t>
  </si>
  <si>
    <t>COUPON</t>
  </si>
  <si>
    <t>JHONG/HANNAH/CARLA/MYLYN</t>
  </si>
  <si>
    <t>MELANIE YAO</t>
  </si>
  <si>
    <t>YOLANDA YAO</t>
  </si>
  <si>
    <t>CHERRY VILLANUEVA</t>
  </si>
  <si>
    <t>JHEN/MYLYN</t>
  </si>
  <si>
    <t>BENILDA DELA CRUZ</t>
  </si>
  <si>
    <t>09175136401</t>
  </si>
  <si>
    <t>JENNIFER SALAMANCA</t>
  </si>
  <si>
    <t>JHEMAY/JEN</t>
  </si>
  <si>
    <t>CELIA MANALO</t>
  </si>
  <si>
    <t>GLENARD VILLAR</t>
  </si>
  <si>
    <t>REICHELLE DELA CRUZ</t>
  </si>
  <si>
    <t>JONG/MYLYN</t>
  </si>
  <si>
    <t>CLAUDINE ATIENZA</t>
  </si>
  <si>
    <t>VINA JOCSON</t>
  </si>
  <si>
    <t>RACHEL MENESES</t>
  </si>
  <si>
    <t>EGUY DELA CRUZ</t>
  </si>
  <si>
    <t>SPOC</t>
  </si>
  <si>
    <t>VERH LLAGA</t>
  </si>
  <si>
    <t>BERT</t>
  </si>
  <si>
    <t>SHEANN CASTILLO</t>
  </si>
  <si>
    <t>KAREN CASEL</t>
  </si>
  <si>
    <t>JONG/JEN</t>
  </si>
  <si>
    <t>HONEYBETH</t>
  </si>
  <si>
    <t>ERIC ORTEGA</t>
  </si>
  <si>
    <t>KIM DELA CRUZ</t>
  </si>
  <si>
    <t>DESIREE DOMINGO</t>
  </si>
  <si>
    <t>JOANNA/MYLYN/JHEMAY</t>
  </si>
  <si>
    <t>MAYETTE VILLEGAS</t>
  </si>
  <si>
    <t>ARIEL</t>
  </si>
  <si>
    <t>ALEX</t>
  </si>
  <si>
    <t>MIKE</t>
  </si>
  <si>
    <t xml:space="preserve">JEMAR </t>
  </si>
  <si>
    <t>CARDEÑO</t>
  </si>
  <si>
    <t>CARLA/JEN/HANNAH</t>
  </si>
  <si>
    <t>ROMY CASAO</t>
  </si>
  <si>
    <t>LAWRENCE</t>
  </si>
  <si>
    <t>NOEL SANTOS</t>
  </si>
  <si>
    <t>JOSIE DE LEON</t>
  </si>
  <si>
    <t>JOJO</t>
  </si>
  <si>
    <t>MANA TORALDE</t>
  </si>
  <si>
    <t>JHEMAY/JEN/MYKA</t>
  </si>
  <si>
    <t>ALCALA</t>
  </si>
  <si>
    <t>AL CHICA</t>
  </si>
  <si>
    <t>CARLA/HANNAH/JONG</t>
  </si>
  <si>
    <t>MARO PONCE</t>
  </si>
  <si>
    <t>ELMER BAYAS</t>
  </si>
  <si>
    <t>ELOISA SANCHEZ</t>
  </si>
  <si>
    <t>HARRY</t>
  </si>
  <si>
    <t>MARYGLEN SARCIA</t>
  </si>
  <si>
    <t>SHARON LAPUEBLA</t>
  </si>
  <si>
    <t>NILLY</t>
  </si>
  <si>
    <t>ELIZABETH CRUZATA</t>
  </si>
  <si>
    <t>ANTHONY NAVARRO</t>
  </si>
  <si>
    <t>SEG SUJIDE</t>
  </si>
  <si>
    <t>RUEL QUIAMCO</t>
  </si>
  <si>
    <t>LITO</t>
  </si>
  <si>
    <t>ARLENE</t>
  </si>
  <si>
    <t>MARVIN</t>
  </si>
  <si>
    <t>KATERINE</t>
  </si>
  <si>
    <t>PEPFER/JOANA</t>
  </si>
  <si>
    <t>JOY BORJA</t>
  </si>
  <si>
    <t>JHEMAY/JOANA</t>
  </si>
  <si>
    <t>PAULINE</t>
  </si>
  <si>
    <t>ROMMEL</t>
  </si>
  <si>
    <t>CYRINE</t>
  </si>
  <si>
    <t>AURORA BERNAL</t>
  </si>
  <si>
    <t>CARLA/MYKA/PEPFHER/JOANNA</t>
  </si>
  <si>
    <t>NICOLE VICERA</t>
  </si>
  <si>
    <t>IVAN REY DOGILLO</t>
  </si>
  <si>
    <t>`</t>
  </si>
  <si>
    <t>LET VILLAFLOR</t>
  </si>
  <si>
    <t>RUDY GONDA</t>
  </si>
  <si>
    <t>JAY-ANN CABAHUG</t>
  </si>
  <si>
    <t>DIVINE CERVANTES</t>
  </si>
  <si>
    <t>JEN/MYLYN</t>
  </si>
  <si>
    <t>LYNN</t>
  </si>
  <si>
    <t>MOATAZ MOHAMAD</t>
  </si>
  <si>
    <t>MA. SHELLA LOZADA</t>
  </si>
  <si>
    <t>MARLON</t>
  </si>
  <si>
    <t>JASON HERNANDEZ</t>
  </si>
  <si>
    <t>LERMA TAYAG</t>
  </si>
  <si>
    <t>JHONG/JHEN</t>
  </si>
  <si>
    <t>CARY</t>
  </si>
  <si>
    <t>MAUREEN MANGLO</t>
  </si>
  <si>
    <t>KIM</t>
  </si>
  <si>
    <t>RIA BERANGE</t>
  </si>
  <si>
    <t>HANNAH/JHEN/JOANA</t>
  </si>
  <si>
    <t>ELY TANEDO</t>
  </si>
  <si>
    <t>RON PARINA</t>
  </si>
  <si>
    <t>ELLEN COLLADO</t>
  </si>
  <si>
    <t>JANNETE</t>
  </si>
  <si>
    <t>MYCA/PEPER</t>
  </si>
  <si>
    <t>PATRICK</t>
  </si>
  <si>
    <t>VARIZON</t>
  </si>
  <si>
    <t>CANDLE</t>
  </si>
  <si>
    <t>MARIFE</t>
  </si>
  <si>
    <t>20% DISCOUNT CARD</t>
  </si>
  <si>
    <t>RENEE ASIATICO</t>
  </si>
  <si>
    <t>JENY LORENZO</t>
  </si>
  <si>
    <t>JHEMAY/PEPFER/MYCA</t>
  </si>
  <si>
    <t>ALEXANDER SANTOS</t>
  </si>
  <si>
    <t>NOEL BALDERAS</t>
  </si>
  <si>
    <t>MIGUEL LAGUARIN</t>
  </si>
  <si>
    <t>EMELY</t>
  </si>
  <si>
    <t>MYLYN/CARLA/MYCA/JOANA/PEPFER/HANNAH</t>
  </si>
  <si>
    <t>EMILSON</t>
  </si>
  <si>
    <t>HANNAH/CARLA</t>
  </si>
  <si>
    <t>ROMILYN PENA</t>
  </si>
  <si>
    <t>DISCOUNT COUPON</t>
  </si>
  <si>
    <t>RUTH</t>
  </si>
  <si>
    <t xml:space="preserve">ANNIE </t>
  </si>
  <si>
    <t>ROMILYN</t>
  </si>
  <si>
    <t>MALLETE</t>
  </si>
  <si>
    <t>HANNAH/JHEMAY</t>
  </si>
  <si>
    <t>APRIL BUSTRA</t>
  </si>
  <si>
    <t>MELANIE SALDUA</t>
  </si>
  <si>
    <t xml:space="preserve">VEVENTIN </t>
  </si>
  <si>
    <t>JAYRON AMIL</t>
  </si>
  <si>
    <t>MYKA/JOANNA</t>
  </si>
  <si>
    <t>JANE JAVIER</t>
  </si>
  <si>
    <t xml:space="preserve">NOLEN </t>
  </si>
  <si>
    <t>AMIDA WOZSKI</t>
  </si>
  <si>
    <t>FATIMA BAM</t>
  </si>
  <si>
    <t>.</t>
  </si>
  <si>
    <t>…</t>
  </si>
  <si>
    <t>IVAN</t>
  </si>
  <si>
    <t>MYCA/JHONG</t>
  </si>
  <si>
    <t>JEM SANTIAGO</t>
  </si>
  <si>
    <t>PEPFER/JHEN</t>
  </si>
  <si>
    <t>ADARIE</t>
  </si>
  <si>
    <t>AYA ANGELES</t>
  </si>
  <si>
    <t>JHONG/MYCA</t>
  </si>
  <si>
    <t>MYRNA</t>
  </si>
  <si>
    <t>TOTAL SALES</t>
  </si>
  <si>
    <t xml:space="preserve"> EMERALD TOTAL SALES</t>
  </si>
  <si>
    <t>EMERALD TOTAL NO.</t>
  </si>
  <si>
    <t>HILOT KIT SALES</t>
  </si>
  <si>
    <t>HILOT KIT NO.</t>
  </si>
  <si>
    <t>ANTONIO</t>
  </si>
  <si>
    <t>RYAN VELUZ</t>
  </si>
  <si>
    <t>GIFT CHECK NO.</t>
  </si>
  <si>
    <t>TIM</t>
  </si>
  <si>
    <t>LALAINE</t>
  </si>
  <si>
    <t>ALVAREZ, BENJAMIN</t>
  </si>
  <si>
    <t>JAMES</t>
  </si>
  <si>
    <t>EDWARD</t>
  </si>
  <si>
    <t>ABRAM</t>
  </si>
  <si>
    <t>1 GIFT CHECK</t>
  </si>
  <si>
    <t>JHEMAY/JHONG</t>
  </si>
  <si>
    <t>LALAINE REYES</t>
  </si>
  <si>
    <t>JHEN/HANNAH</t>
  </si>
  <si>
    <t>MALOU MAJARAS</t>
  </si>
  <si>
    <t>MILA CUSTODIO</t>
  </si>
  <si>
    <t>WILFREDO DE GUZAR</t>
  </si>
  <si>
    <t>JR GARCIA</t>
  </si>
  <si>
    <t>JOANA/JHEN</t>
  </si>
  <si>
    <t>ALEX MENGUISA</t>
  </si>
  <si>
    <t>LYKA</t>
  </si>
  <si>
    <t>HANNAH/MYLYN</t>
  </si>
  <si>
    <t>CARIE DEMESA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</si>
</sst>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u/>
      <sz val="11"/>
      <color theme="5"/>
      <name val="Cambria"/>
      <family val="1"/>
      <scheme val="major"/>
    </font>
    <font>
      <b/>
      <u/>
      <sz val="11"/>
      <color theme="5"/>
      <name val="Calibri"/>
      <family val="2"/>
      <scheme val="minor"/>
    </font>
    <font>
      <b/>
      <u/>
      <sz val="10"/>
      <color theme="5"/>
      <name val="Aharoni"/>
      <charset val="177"/>
    </font>
    <font>
      <u/>
      <sz val="9"/>
      <color theme="5"/>
      <name val="Algerian"/>
      <family val="5"/>
    </font>
    <font>
      <u/>
      <sz val="8"/>
      <color theme="5"/>
      <name val="Algerian"/>
      <family val="5"/>
    </font>
    <font>
      <b/>
      <sz val="18"/>
      <color rgb="FFFFFF0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sz val="18"/>
      <name val="Agency FB"/>
      <family val="2"/>
    </font>
    <font>
      <b/>
      <sz val="20"/>
      <color rgb="FFFF0000"/>
      <name val="Calibri"/>
      <family val="2"/>
      <scheme val="minor"/>
    </font>
    <font>
      <b/>
      <sz val="11"/>
      <name val="Agency FB"/>
      <family val="2"/>
    </font>
    <font>
      <b/>
      <sz val="11"/>
      <color theme="0"/>
      <name val="Bernard MT Condensed"/>
      <family val="1"/>
    </font>
  </fonts>
  <fills count="10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00B050"/>
        <bgColor indexed="64"/>
      </patternFill>
    </fill>
    <fill>
      <patternFill patternType="solid">
        <fgColor theme="1" tint="0.499984740745262"/>
        <bgColor indexed="64"/>
      </patternFill>
    </fill>
  </fills>
  <borders count="34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/>
      <right style="double">
        <color rgb="FF3F3F3F"/>
      </right>
      <top/>
      <bottom/>
      <diagonal/>
    </border>
    <border>
      <left/>
      <right style="double">
        <color rgb="FF3F3F3F"/>
      </right>
      <top/>
      <bottom style="double">
        <color rgb="FF3F3F3F"/>
      </bottom>
      <diagonal/>
    </border>
    <border>
      <left style="double">
        <color rgb="FF3F3F3F"/>
      </left>
      <right/>
      <top/>
      <bottom/>
      <diagonal/>
    </border>
    <border>
      <left style="double">
        <color rgb="FF3F3F3F"/>
      </left>
      <right style="double">
        <color rgb="FF3F3F3F"/>
      </right>
      <top/>
      <bottom/>
      <diagonal/>
    </border>
    <border>
      <left/>
      <right/>
      <top style="double">
        <color rgb="FF3F3F3F"/>
      </top>
      <bottom/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rgb="FF3F3F3F"/>
      </right>
      <top style="medium">
        <color indexed="64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 style="medium">
        <color indexed="64"/>
      </top>
      <bottom/>
      <diagonal/>
    </border>
    <border>
      <left/>
      <right/>
      <top style="medium">
        <color indexed="64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 style="medium">
        <color indexed="64"/>
      </top>
      <bottom style="double">
        <color rgb="FF3F3F3F"/>
      </bottom>
      <diagonal/>
    </border>
    <border>
      <left style="double">
        <color rgb="FF3F3F3F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rgb="FF3F3F3F"/>
      </right>
      <top style="medium">
        <color indexed="64"/>
      </top>
      <bottom/>
      <diagonal/>
    </border>
    <border>
      <left style="double">
        <color rgb="FF3F3F3F"/>
      </left>
      <right style="medium">
        <color indexed="64"/>
      </right>
      <top style="medium">
        <color indexed="64"/>
      </top>
      <bottom style="double">
        <color rgb="FF3F3F3F"/>
      </bottom>
      <diagonal/>
    </border>
    <border>
      <left style="medium">
        <color indexed="64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medium">
        <color indexed="64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/>
      <top style="double">
        <color rgb="FF3F3F3F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12" fillId="7" borderId="0" applyNumberFormat="0" applyBorder="0" applyAlignment="0" applyProtection="0"/>
  </cellStyleXfs>
  <cellXfs count="136">
    <xf numFmtId="0" fontId="0" fillId="0" borderId="0" xfId="0"/>
    <xf numFmtId="0" fontId="1" fillId="2" borderId="1" xfId="1"/>
    <xf numFmtId="0" fontId="6" fillId="3" borderId="1" xfId="1" applyFont="1" applyFill="1" applyAlignment="1">
      <alignment horizontal="center" vertical="center"/>
    </xf>
    <xf numFmtId="0" fontId="6" fillId="3" borderId="1" xfId="1" applyFont="1" applyFill="1" applyAlignment="1">
      <alignment horizontal="center" vertical="center" wrapText="1" shrinkToFit="1"/>
    </xf>
    <xf numFmtId="0" fontId="6" fillId="3" borderId="1" xfId="1" applyFont="1" applyFill="1" applyAlignment="1">
      <alignment horizontal="center" vertical="center" wrapText="1"/>
    </xf>
    <xf numFmtId="0" fontId="7" fillId="3" borderId="1" xfId="1" applyFont="1" applyFill="1" applyAlignment="1">
      <alignment horizontal="center" vertical="center" wrapText="1"/>
    </xf>
    <xf numFmtId="0" fontId="6" fillId="3" borderId="1" xfId="1" applyFont="1" applyFill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1" fillId="4" borderId="1" xfId="1" applyFill="1" applyAlignment="1">
      <alignment horizontal="center"/>
    </xf>
    <xf numFmtId="0" fontId="0" fillId="0" borderId="0" xfId="0" applyAlignment="1">
      <alignment horizontal="center"/>
    </xf>
    <xf numFmtId="0" fontId="1" fillId="2" borderId="1" xfId="1" quotePrefix="1" applyAlignment="1">
      <alignment horizontal="center"/>
    </xf>
    <xf numFmtId="0" fontId="1" fillId="2" borderId="1" xfId="1" applyAlignment="1">
      <alignment horizontal="center"/>
    </xf>
    <xf numFmtId="0" fontId="8" fillId="3" borderId="1" xfId="1" applyFont="1" applyFill="1"/>
    <xf numFmtId="0" fontId="9" fillId="3" borderId="1" xfId="1" applyFont="1" applyFill="1" applyAlignment="1">
      <alignment horizontal="center"/>
    </xf>
    <xf numFmtId="0" fontId="5" fillId="3" borderId="8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43" fontId="8" fillId="3" borderId="1" xfId="1" applyNumberFormat="1" applyFont="1" applyFill="1"/>
    <xf numFmtId="0" fontId="10" fillId="0" borderId="0" xfId="0" applyFont="1"/>
    <xf numFmtId="0" fontId="10" fillId="0" borderId="0" xfId="0" applyFont="1" applyAlignment="1">
      <alignment horizontal="center"/>
    </xf>
    <xf numFmtId="0" fontId="5" fillId="3" borderId="5" xfId="0" applyFont="1" applyFill="1" applyBorder="1" applyAlignment="1">
      <alignment horizontal="center" vertical="center"/>
    </xf>
    <xf numFmtId="43" fontId="1" fillId="2" borderId="1" xfId="1" applyNumberFormat="1"/>
    <xf numFmtId="0" fontId="11" fillId="5" borderId="1" xfId="1" applyFont="1" applyFill="1"/>
    <xf numFmtId="0" fontId="1" fillId="2" borderId="1" xfId="1" quotePrefix="1"/>
    <xf numFmtId="0" fontId="1" fillId="2" borderId="12" xfId="1" applyBorder="1"/>
    <xf numFmtId="0" fontId="1" fillId="6" borderId="0" xfId="1" applyFill="1" applyBorder="1"/>
    <xf numFmtId="0" fontId="0" fillId="6" borderId="0" xfId="0" applyFill="1" applyBorder="1"/>
    <xf numFmtId="0" fontId="5" fillId="3" borderId="5" xfId="0" applyFont="1" applyFill="1" applyBorder="1" applyAlignment="1">
      <alignment horizontal="center" vertical="center"/>
    </xf>
    <xf numFmtId="43" fontId="1" fillId="6" borderId="0" xfId="1" applyNumberFormat="1" applyFill="1" applyBorder="1"/>
    <xf numFmtId="43" fontId="14" fillId="2" borderId="11" xfId="1" applyNumberFormat="1" applyFont="1" applyBorder="1"/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43" fontId="1" fillId="2" borderId="13" xfId="1" applyNumberFormat="1" applyBorder="1"/>
    <xf numFmtId="0" fontId="1" fillId="4" borderId="12" xfId="1" applyFill="1" applyBorder="1" applyAlignment="1">
      <alignment horizontal="center"/>
    </xf>
    <xf numFmtId="43" fontId="1" fillId="2" borderId="14" xfId="1" applyNumberFormat="1" applyBorder="1"/>
    <xf numFmtId="43" fontId="1" fillId="2" borderId="15" xfId="1" applyNumberFormat="1" applyBorder="1"/>
    <xf numFmtId="43" fontId="1" fillId="2" borderId="16" xfId="1" applyNumberFormat="1" applyBorder="1"/>
    <xf numFmtId="43" fontId="15" fillId="3" borderId="1" xfId="1" applyNumberFormat="1" applyFont="1" applyFill="1"/>
    <xf numFmtId="43" fontId="13" fillId="3" borderId="1" xfId="2" applyNumberFormat="1" applyFont="1" applyFill="1" applyBorder="1"/>
    <xf numFmtId="43" fontId="13" fillId="3" borderId="4" xfId="2" applyNumberFormat="1" applyFont="1" applyFill="1" applyBorder="1"/>
    <xf numFmtId="43" fontId="0" fillId="0" borderId="0" xfId="0" applyNumberFormat="1"/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43" fontId="16" fillId="2" borderId="11" xfId="1" applyNumberFormat="1" applyFont="1" applyBorder="1"/>
    <xf numFmtId="0" fontId="1" fillId="2" borderId="13" xfId="1" applyBorder="1"/>
    <xf numFmtId="0" fontId="1" fillId="2" borderId="3" xfId="1" applyBorder="1"/>
    <xf numFmtId="0" fontId="1" fillId="2" borderId="4" xfId="1" applyBorder="1"/>
    <xf numFmtId="0" fontId="11" fillId="8" borderId="18" xfId="0" applyFont="1" applyFill="1" applyBorder="1"/>
    <xf numFmtId="0" fontId="11" fillId="8" borderId="17" xfId="0" applyFont="1" applyFill="1" applyBorder="1"/>
    <xf numFmtId="43" fontId="11" fillId="9" borderId="18" xfId="0" applyNumberFormat="1" applyFont="1" applyFill="1" applyBorder="1"/>
    <xf numFmtId="0" fontId="11" fillId="9" borderId="18" xfId="0" applyFont="1" applyFill="1" applyBorder="1"/>
    <xf numFmtId="0" fontId="11" fillId="9" borderId="19" xfId="0" applyFont="1" applyFill="1" applyBorder="1"/>
    <xf numFmtId="0" fontId="5" fillId="3" borderId="26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 wrapText="1" shrinkToFit="1"/>
    </xf>
    <xf numFmtId="0" fontId="6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vertical="center"/>
    </xf>
    <xf numFmtId="0" fontId="1" fillId="2" borderId="28" xfId="1" applyBorder="1"/>
    <xf numFmtId="0" fontId="1" fillId="2" borderId="1" xfId="1" quotePrefix="1" applyBorder="1" applyAlignment="1">
      <alignment horizontal="center"/>
    </xf>
    <xf numFmtId="0" fontId="1" fillId="2" borderId="1" xfId="1" applyBorder="1"/>
    <xf numFmtId="0" fontId="1" fillId="2" borderId="29" xfId="1" applyBorder="1"/>
    <xf numFmtId="0" fontId="1" fillId="2" borderId="1" xfId="1" quotePrefix="1" applyBorder="1"/>
    <xf numFmtId="0" fontId="1" fillId="2" borderId="1" xfId="1" applyBorder="1" applyAlignment="1">
      <alignment horizontal="center"/>
    </xf>
    <xf numFmtId="43" fontId="1" fillId="2" borderId="1" xfId="1" applyNumberFormat="1" applyBorder="1"/>
    <xf numFmtId="0" fontId="17" fillId="2" borderId="1" xfId="1" applyFont="1" applyBorder="1"/>
    <xf numFmtId="0" fontId="8" fillId="3" borderId="1" xfId="1" applyFont="1" applyFill="1" applyBorder="1"/>
    <xf numFmtId="43" fontId="8" fillId="3" borderId="1" xfId="1" applyNumberFormat="1" applyFont="1" applyFill="1" applyBorder="1"/>
    <xf numFmtId="0" fontId="9" fillId="3" borderId="1" xfId="1" applyFont="1" applyFill="1" applyBorder="1" applyAlignment="1">
      <alignment horizontal="center"/>
    </xf>
    <xf numFmtId="0" fontId="8" fillId="3" borderId="29" xfId="1" applyFont="1" applyFill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31" xfId="0" applyBorder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1" fillId="0" borderId="0" xfId="0" applyFont="1" applyBorder="1"/>
    <xf numFmtId="43" fontId="0" fillId="0" borderId="0" xfId="0" applyNumberFormat="1" applyBorder="1"/>
    <xf numFmtId="0" fontId="0" fillId="0" borderId="32" xfId="0" applyBorder="1" applyAlignment="1">
      <alignment horizontal="center"/>
    </xf>
    <xf numFmtId="0" fontId="0" fillId="0" borderId="32" xfId="0" applyBorder="1"/>
    <xf numFmtId="0" fontId="0" fillId="0" borderId="33" xfId="0" applyBorder="1"/>
    <xf numFmtId="43" fontId="1" fillId="2" borderId="3" xfId="1" applyNumberFormat="1" applyBorder="1" applyAlignment="1">
      <alignment horizontal="center"/>
    </xf>
    <xf numFmtId="43" fontId="1" fillId="2" borderId="8" xfId="1" applyNumberFormat="1" applyBorder="1" applyAlignment="1">
      <alignment horizontal="center"/>
    </xf>
    <xf numFmtId="43" fontId="1" fillId="2" borderId="4" xfId="1" applyNumberFormat="1" applyBorder="1" applyAlignment="1">
      <alignment horizontal="center"/>
    </xf>
    <xf numFmtId="0" fontId="1" fillId="3" borderId="9" xfId="1" applyFill="1" applyBorder="1" applyAlignment="1">
      <alignment horizontal="left" vertical="center"/>
    </xf>
    <xf numFmtId="0" fontId="1" fillId="3" borderId="10" xfId="1" applyFill="1" applyBorder="1" applyAlignment="1">
      <alignment horizontal="left" vertical="center"/>
    </xf>
    <xf numFmtId="0" fontId="2" fillId="3" borderId="1" xfId="1" applyFont="1" applyFill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4" fillId="3" borderId="1" xfId="1" applyFont="1" applyFill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1" fillId="3" borderId="1" xfId="1" applyFill="1" applyAlignment="1">
      <alignment horizontal="center" vertical="center"/>
    </xf>
    <xf numFmtId="0" fontId="1" fillId="3" borderId="1" xfId="1" applyFill="1" applyAlignment="1">
      <alignment horizontal="center" vertical="center" wrapText="1"/>
    </xf>
    <xf numFmtId="0" fontId="1" fillId="3" borderId="3" xfId="1" applyFill="1" applyBorder="1" applyAlignment="1">
      <alignment horizontal="center" vertical="center" wrapText="1"/>
    </xf>
    <xf numFmtId="0" fontId="1" fillId="3" borderId="4" xfId="1" applyFill="1" applyBorder="1" applyAlignment="1">
      <alignment horizontal="center" vertical="center" wrapText="1"/>
    </xf>
    <xf numFmtId="0" fontId="1" fillId="3" borderId="23" xfId="1" applyFill="1" applyBorder="1" applyAlignment="1">
      <alignment horizontal="center" vertical="center"/>
    </xf>
    <xf numFmtId="0" fontId="1" fillId="3" borderId="1" xfId="1" applyFill="1" applyBorder="1" applyAlignment="1">
      <alignment horizontal="center" vertical="center"/>
    </xf>
    <xf numFmtId="0" fontId="2" fillId="3" borderId="20" xfId="1" applyFont="1" applyFill="1" applyBorder="1" applyAlignment="1">
      <alignment horizontal="center" vertical="center"/>
    </xf>
    <xf numFmtId="0" fontId="2" fillId="3" borderId="28" xfId="1" applyFont="1" applyFill="1" applyBorder="1" applyAlignment="1">
      <alignment horizontal="center" vertical="center"/>
    </xf>
    <xf numFmtId="0" fontId="2" fillId="3" borderId="21" xfId="1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 vertical="center"/>
    </xf>
    <xf numFmtId="0" fontId="4" fillId="3" borderId="23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1" fillId="3" borderId="21" xfId="1" applyFill="1" applyBorder="1" applyAlignment="1">
      <alignment horizontal="center" vertical="center" wrapText="1"/>
    </xf>
    <xf numFmtId="0" fontId="1" fillId="3" borderId="27" xfId="1" applyFill="1" applyBorder="1" applyAlignment="1">
      <alignment horizontal="center" vertical="center"/>
    </xf>
    <xf numFmtId="0" fontId="1" fillId="3" borderId="29" xfId="1" applyFill="1" applyBorder="1" applyAlignment="1">
      <alignment horizontal="center" vertical="center"/>
    </xf>
    <xf numFmtId="0" fontId="1" fillId="3" borderId="30" xfId="1" applyFill="1" applyBorder="1" applyAlignment="1">
      <alignment horizontal="left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2" fillId="3" borderId="23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1" fillId="3" borderId="23" xfId="1" applyFill="1" applyBorder="1" applyAlignment="1">
      <alignment horizontal="center" vertical="center" wrapText="1"/>
    </xf>
    <xf numFmtId="0" fontId="1" fillId="3" borderId="1" xfId="1" applyFill="1" applyBorder="1" applyAlignment="1">
      <alignment horizontal="center" vertical="center" wrapText="1"/>
    </xf>
  </cellXfs>
  <cellStyles count="3">
    <cellStyle name="Check Cell" xfId="1" builtinId="2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40"/>
  <sheetViews>
    <sheetView topLeftCell="A4" workbookViewId="0">
      <pane xSplit="1" topLeftCell="Y1" activePane="topRight" state="frozen"/>
      <selection pane="topRight" activeCell="AO11" sqref="AO11"/>
    </sheetView>
  </sheetViews>
  <sheetFormatPr defaultRowHeight="15" x14ac:dyDescent="0.25"/>
  <cols>
    <col min="1" max="1" width="23.5703125" customWidth="1"/>
    <col min="2" max="2" width="19.7109375" style="9" customWidth="1"/>
    <col min="3" max="7" width="9.140625" customWidth="1"/>
    <col min="8" max="8" width="11.140625" customWidth="1"/>
    <col min="9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</cols>
  <sheetData>
    <row r="1" spans="1:70" ht="16.5" thickTop="1" thickBot="1" x14ac:dyDescent="0.3">
      <c r="A1" s="103" t="s">
        <v>0</v>
      </c>
      <c r="B1" s="104" t="s">
        <v>16</v>
      </c>
      <c r="C1" s="106" t="s">
        <v>1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7" t="s">
        <v>11</v>
      </c>
      <c r="T1" s="107"/>
      <c r="U1" s="107"/>
      <c r="V1" s="107"/>
      <c r="W1" s="107"/>
      <c r="X1" s="107"/>
      <c r="Y1" s="108" t="s">
        <v>18</v>
      </c>
      <c r="Z1" s="108" t="s">
        <v>3</v>
      </c>
      <c r="AA1" s="109" t="s">
        <v>26</v>
      </c>
      <c r="AB1" s="110"/>
      <c r="AC1" s="110"/>
      <c r="AD1" s="111"/>
      <c r="AE1" s="19"/>
      <c r="AF1" s="14"/>
      <c r="AG1" s="14"/>
      <c r="AH1" s="103" t="s">
        <v>15</v>
      </c>
      <c r="AI1" s="112" t="s">
        <v>19</v>
      </c>
      <c r="AJ1" s="112" t="s">
        <v>3</v>
      </c>
      <c r="AK1" s="113" t="s">
        <v>20</v>
      </c>
      <c r="AL1" s="112" t="s">
        <v>3</v>
      </c>
      <c r="AM1" s="112" t="s">
        <v>36</v>
      </c>
      <c r="AN1" s="112" t="s">
        <v>3</v>
      </c>
    </row>
    <row r="2" spans="1:70" ht="25.5" thickTop="1" thickBot="1" x14ac:dyDescent="0.3">
      <c r="A2" s="103"/>
      <c r="B2" s="105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08"/>
      <c r="Z2" s="108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5" t="s">
        <v>45</v>
      </c>
      <c r="AH2" s="103"/>
      <c r="AI2" s="112"/>
      <c r="AJ2" s="112"/>
      <c r="AK2" s="113"/>
      <c r="AL2" s="112"/>
      <c r="AM2" s="112"/>
      <c r="AN2" s="112"/>
    </row>
    <row r="3" spans="1:70" s="1" customFormat="1" ht="16.5" thickTop="1" thickBot="1" x14ac:dyDescent="0.3">
      <c r="A3" s="1" t="s">
        <v>27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I3" s="1">
        <v>3</v>
      </c>
      <c r="J3" s="1">
        <f>PRODUCT(I3*300)</f>
        <v>900</v>
      </c>
      <c r="L3" s="1">
        <f>PRODUCT(K3*300)</f>
        <v>0</v>
      </c>
      <c r="N3" s="1">
        <f t="shared" ref="N3:N18" si="0">PRODUCT(M3*300)</f>
        <v>0</v>
      </c>
      <c r="P3" s="1">
        <f t="shared" ref="P3:P18" si="1">PRODUCT(O3*300)</f>
        <v>0</v>
      </c>
      <c r="R3" s="1">
        <f>PRODUCT(Q3*300)*0.5</f>
        <v>0</v>
      </c>
      <c r="S3" s="21"/>
      <c r="T3" s="21">
        <f>PRODUCT(S3*550)</f>
        <v>0</v>
      </c>
      <c r="U3" s="21"/>
      <c r="V3" s="21">
        <f>PRODUCT(U3*650)</f>
        <v>0</v>
      </c>
      <c r="W3" s="21"/>
      <c r="X3" s="1">
        <f>PRODUCT(W3*750)</f>
        <v>0</v>
      </c>
      <c r="Z3" s="1">
        <f>PRODUCT(Y3*850)</f>
        <v>0</v>
      </c>
      <c r="AF3" s="20">
        <f t="shared" ref="AF3:AF9" si="2">AD3+AC3+AB3+AA3+Z3+X3+V3+T3+R3+P3+N3+L3+J3+H3+F3+D3+AE3</f>
        <v>900</v>
      </c>
      <c r="AG3" s="98"/>
      <c r="AH3" s="8" t="s">
        <v>28</v>
      </c>
      <c r="AJ3" s="1">
        <f>PRODUCT(AI3*145)</f>
        <v>0</v>
      </c>
      <c r="AL3" s="1">
        <f>PRODUCT(AK3*550)</f>
        <v>0</v>
      </c>
      <c r="AN3" s="1">
        <f t="shared" ref="AN3:AN6" si="3">PRODUCT(AM3*460)</f>
        <v>0</v>
      </c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3"/>
    </row>
    <row r="4" spans="1:70" ht="16.5" thickTop="1" thickBot="1" x14ac:dyDescent="0.3">
      <c r="A4" s="1" t="s">
        <v>29</v>
      </c>
      <c r="B4" s="10"/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/>
      <c r="J4" s="1">
        <f t="shared" ref="J4:J16" si="7">PRODUCT(I4*300)</f>
        <v>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/>
      <c r="R4" s="1">
        <f t="shared" ref="R4:R34" si="9">PRODUCT(Q4*300)</f>
        <v>0</v>
      </c>
      <c r="S4" s="21"/>
      <c r="T4" s="21">
        <f t="shared" ref="T4:T34" si="10">PRODUCT(S4*550)</f>
        <v>0</v>
      </c>
      <c r="U4" s="21"/>
      <c r="V4" s="21">
        <f t="shared" ref="V4:V34" si="11">PRODUCT(U4*650)</f>
        <v>0</v>
      </c>
      <c r="W4" s="2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20">
        <f t="shared" si="2"/>
        <v>0</v>
      </c>
      <c r="AG4" s="99"/>
      <c r="AH4" s="8" t="s">
        <v>43</v>
      </c>
      <c r="AI4" s="1">
        <v>1</v>
      </c>
      <c r="AJ4" s="1">
        <v>130</v>
      </c>
      <c r="AK4" s="1"/>
      <c r="AL4" s="1">
        <f t="shared" ref="AL4:AL34" si="14">PRODUCT(AK4*550)</f>
        <v>0</v>
      </c>
      <c r="AM4" s="1"/>
      <c r="AN4" s="1">
        <f t="shared" si="3"/>
        <v>0</v>
      </c>
    </row>
    <row r="5" spans="1:70" ht="16.5" thickTop="1" thickBot="1" x14ac:dyDescent="0.3">
      <c r="A5" s="1" t="s">
        <v>31</v>
      </c>
      <c r="B5" s="10"/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/>
      <c r="J5" s="1">
        <f t="shared" si="7"/>
        <v>0</v>
      </c>
      <c r="K5" s="1">
        <v>1</v>
      </c>
      <c r="L5" s="1">
        <f t="shared" si="8"/>
        <v>300</v>
      </c>
      <c r="M5" s="1"/>
      <c r="N5" s="1">
        <f t="shared" si="0"/>
        <v>0</v>
      </c>
      <c r="O5" s="1"/>
      <c r="P5" s="1">
        <f t="shared" si="1"/>
        <v>0</v>
      </c>
      <c r="Q5" s="1"/>
      <c r="R5" s="1">
        <f t="shared" si="9"/>
        <v>0</v>
      </c>
      <c r="S5" s="21"/>
      <c r="T5" s="21">
        <f t="shared" si="10"/>
        <v>0</v>
      </c>
      <c r="U5" s="21"/>
      <c r="V5" s="21">
        <f t="shared" si="11"/>
        <v>0</v>
      </c>
      <c r="W5" s="2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20">
        <f t="shared" si="2"/>
        <v>300</v>
      </c>
      <c r="AG5" s="99"/>
      <c r="AH5" s="8" t="s">
        <v>30</v>
      </c>
      <c r="AI5" s="1"/>
      <c r="AJ5" s="1">
        <f t="shared" ref="AJ5:AJ34" si="15">PRODUCT(AI5*145)</f>
        <v>0</v>
      </c>
      <c r="AK5" s="1"/>
      <c r="AL5" s="1">
        <f t="shared" si="14"/>
        <v>0</v>
      </c>
      <c r="AM5" s="1"/>
      <c r="AN5" s="1">
        <f t="shared" si="3"/>
        <v>0</v>
      </c>
    </row>
    <row r="6" spans="1:70" ht="16.5" thickTop="1" thickBot="1" x14ac:dyDescent="0.3">
      <c r="A6" s="1" t="s">
        <v>32</v>
      </c>
      <c r="B6" s="10"/>
      <c r="C6" s="1"/>
      <c r="D6" s="1">
        <f t="shared" si="4"/>
        <v>0</v>
      </c>
      <c r="E6" s="1"/>
      <c r="F6" s="1">
        <f t="shared" si="5"/>
        <v>0</v>
      </c>
      <c r="G6" s="1"/>
      <c r="H6" s="1">
        <f t="shared" si="6"/>
        <v>0</v>
      </c>
      <c r="I6" s="1"/>
      <c r="J6" s="1">
        <f t="shared" si="7"/>
        <v>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>
        <v>1</v>
      </c>
      <c r="R6" s="1">
        <f t="shared" si="9"/>
        <v>300</v>
      </c>
      <c r="S6" s="21"/>
      <c r="T6" s="21">
        <f t="shared" si="10"/>
        <v>0</v>
      </c>
      <c r="U6" s="21"/>
      <c r="V6" s="21">
        <f t="shared" si="11"/>
        <v>0</v>
      </c>
      <c r="W6" s="2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20">
        <f t="shared" si="2"/>
        <v>300</v>
      </c>
      <c r="AG6" s="99"/>
      <c r="AH6" s="8" t="s">
        <v>33</v>
      </c>
      <c r="AI6" s="1"/>
      <c r="AJ6" s="1">
        <f t="shared" si="15"/>
        <v>0</v>
      </c>
      <c r="AK6" s="1"/>
      <c r="AL6" s="1">
        <f t="shared" si="14"/>
        <v>0</v>
      </c>
      <c r="AM6" s="1"/>
      <c r="AN6" s="1">
        <f t="shared" si="3"/>
        <v>0</v>
      </c>
    </row>
    <row r="7" spans="1:70" ht="16.5" thickTop="1" thickBot="1" x14ac:dyDescent="0.3">
      <c r="A7" s="1" t="s">
        <v>34</v>
      </c>
      <c r="B7" s="10"/>
      <c r="C7" s="1"/>
      <c r="D7" s="1">
        <f t="shared" si="4"/>
        <v>0</v>
      </c>
      <c r="E7" s="1"/>
      <c r="F7" s="1">
        <f t="shared" si="5"/>
        <v>0</v>
      </c>
      <c r="G7" s="1"/>
      <c r="H7" s="1">
        <f t="shared" si="6"/>
        <v>0</v>
      </c>
      <c r="I7" s="1"/>
      <c r="J7" s="1">
        <f t="shared" si="7"/>
        <v>0</v>
      </c>
      <c r="K7" s="1">
        <v>2</v>
      </c>
      <c r="L7" s="1">
        <f t="shared" si="8"/>
        <v>600</v>
      </c>
      <c r="M7" s="1"/>
      <c r="N7" s="1">
        <f t="shared" si="0"/>
        <v>0</v>
      </c>
      <c r="O7" s="1"/>
      <c r="P7" s="1">
        <f t="shared" si="1"/>
        <v>0</v>
      </c>
      <c r="Q7" s="1"/>
      <c r="R7" s="1">
        <f t="shared" si="9"/>
        <v>0</v>
      </c>
      <c r="S7" s="21"/>
      <c r="T7" s="21">
        <f t="shared" si="10"/>
        <v>0</v>
      </c>
      <c r="U7" s="21"/>
      <c r="V7" s="21">
        <f t="shared" si="11"/>
        <v>0</v>
      </c>
      <c r="W7" s="2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20">
        <f t="shared" si="2"/>
        <v>600</v>
      </c>
      <c r="AG7" s="99"/>
      <c r="AH7" s="8" t="s">
        <v>35</v>
      </c>
      <c r="AI7" s="1"/>
      <c r="AJ7" s="1">
        <f t="shared" si="15"/>
        <v>0</v>
      </c>
      <c r="AK7" s="1"/>
      <c r="AL7" s="1">
        <f t="shared" si="14"/>
        <v>0</v>
      </c>
      <c r="AM7" s="1">
        <v>1</v>
      </c>
      <c r="AN7" s="1">
        <f>PRODUCT(AM7*460)</f>
        <v>460</v>
      </c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</row>
    <row r="8" spans="1:70" s="1" customFormat="1" ht="16.5" thickTop="1" thickBot="1" x14ac:dyDescent="0.3">
      <c r="A8" s="1" t="s">
        <v>37</v>
      </c>
      <c r="B8" s="10"/>
      <c r="D8" s="1">
        <f t="shared" si="4"/>
        <v>0</v>
      </c>
      <c r="F8" s="1">
        <f t="shared" si="5"/>
        <v>0</v>
      </c>
      <c r="G8" s="22"/>
      <c r="H8" s="1">
        <f t="shared" si="6"/>
        <v>0</v>
      </c>
      <c r="J8" s="1">
        <f t="shared" si="7"/>
        <v>0</v>
      </c>
      <c r="L8" s="1">
        <f t="shared" si="8"/>
        <v>0</v>
      </c>
      <c r="N8" s="1">
        <f t="shared" si="0"/>
        <v>0</v>
      </c>
      <c r="P8" s="1">
        <f t="shared" si="1"/>
        <v>0</v>
      </c>
      <c r="Q8" s="1">
        <v>1</v>
      </c>
      <c r="R8" s="1">
        <f t="shared" si="9"/>
        <v>300</v>
      </c>
      <c r="S8" s="21"/>
      <c r="T8" s="21">
        <f t="shared" si="10"/>
        <v>0</v>
      </c>
      <c r="U8" s="21"/>
      <c r="V8" s="21">
        <f t="shared" si="11"/>
        <v>0</v>
      </c>
      <c r="W8" s="21"/>
      <c r="X8" s="1">
        <f t="shared" si="12"/>
        <v>0</v>
      </c>
      <c r="Z8" s="1">
        <f t="shared" si="13"/>
        <v>0</v>
      </c>
      <c r="AF8" s="20">
        <f t="shared" si="2"/>
        <v>300</v>
      </c>
      <c r="AG8" s="99"/>
      <c r="AH8" s="8" t="s">
        <v>29</v>
      </c>
      <c r="AJ8" s="1">
        <f t="shared" si="15"/>
        <v>0</v>
      </c>
      <c r="AL8" s="1">
        <f t="shared" si="14"/>
        <v>0</v>
      </c>
      <c r="AN8" s="1">
        <f t="shared" ref="AN8:AN34" si="16">PRODUCT(AM8*460)</f>
        <v>0</v>
      </c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</row>
    <row r="9" spans="1:70" ht="16.5" thickTop="1" thickBot="1" x14ac:dyDescent="0.3">
      <c r="A9" s="1" t="s">
        <v>38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>
        <v>1</v>
      </c>
      <c r="J9" s="1">
        <f t="shared" si="7"/>
        <v>300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9"/>
        <v>0</v>
      </c>
      <c r="S9" s="21"/>
      <c r="T9" s="21">
        <f t="shared" si="10"/>
        <v>0</v>
      </c>
      <c r="U9" s="21"/>
      <c r="V9" s="21">
        <f t="shared" si="11"/>
        <v>0</v>
      </c>
      <c r="W9" s="21"/>
      <c r="X9" s="1">
        <f t="shared" si="12"/>
        <v>0</v>
      </c>
      <c r="Y9" s="1"/>
      <c r="Z9" s="1">
        <f t="shared" si="13"/>
        <v>0</v>
      </c>
      <c r="AA9" s="1"/>
      <c r="AB9" s="1">
        <v>80</v>
      </c>
      <c r="AC9" s="1"/>
      <c r="AD9" s="1"/>
      <c r="AE9" s="1"/>
      <c r="AF9" s="20">
        <f t="shared" si="2"/>
        <v>380</v>
      </c>
      <c r="AG9" s="99"/>
      <c r="AH9" s="8" t="s">
        <v>41</v>
      </c>
      <c r="AI9" s="1"/>
      <c r="AJ9" s="1">
        <f t="shared" si="15"/>
        <v>0</v>
      </c>
      <c r="AK9" s="1"/>
      <c r="AL9" s="1">
        <f t="shared" si="14"/>
        <v>0</v>
      </c>
      <c r="AM9" s="1"/>
      <c r="AN9" s="1">
        <f t="shared" si="16"/>
        <v>0</v>
      </c>
    </row>
    <row r="10" spans="1:70" ht="16.5" thickTop="1" thickBot="1" x14ac:dyDescent="0.3">
      <c r="A10" s="1" t="s">
        <v>39</v>
      </c>
      <c r="B10" s="10"/>
      <c r="C10" s="1"/>
      <c r="D10" s="1">
        <f t="shared" si="4"/>
        <v>0</v>
      </c>
      <c r="E10" s="1"/>
      <c r="F10" s="1">
        <f t="shared" si="5"/>
        <v>0</v>
      </c>
      <c r="G10" s="1"/>
      <c r="H10" s="1">
        <f t="shared" si="6"/>
        <v>0</v>
      </c>
      <c r="I10" s="1"/>
      <c r="J10" s="1">
        <f t="shared" si="7"/>
        <v>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9"/>
        <v>0</v>
      </c>
      <c r="S10" s="21"/>
      <c r="T10" s="21">
        <f t="shared" si="10"/>
        <v>0</v>
      </c>
      <c r="U10" s="21"/>
      <c r="V10" s="21">
        <f t="shared" si="11"/>
        <v>0</v>
      </c>
      <c r="W10" s="21"/>
      <c r="X10" s="1">
        <f t="shared" si="12"/>
        <v>0</v>
      </c>
      <c r="Y10" s="1">
        <v>2</v>
      </c>
      <c r="Z10" s="1">
        <f t="shared" si="13"/>
        <v>1700</v>
      </c>
      <c r="AA10" s="1"/>
      <c r="AB10" s="1"/>
      <c r="AC10" s="1"/>
      <c r="AD10" s="1"/>
      <c r="AE10" s="1">
        <v>30</v>
      </c>
      <c r="AF10" s="20">
        <f>AD10+AC10+AB10+AA10+Z10+X10+V10+T10+R10+P10+N10+L10+J10+H10+F10+D10+AE10</f>
        <v>1730</v>
      </c>
      <c r="AG10" s="99"/>
      <c r="AH10" s="8" t="s">
        <v>42</v>
      </c>
      <c r="AI10" s="1"/>
      <c r="AJ10" s="1">
        <f t="shared" si="15"/>
        <v>0</v>
      </c>
      <c r="AK10" s="1"/>
      <c r="AL10" s="1">
        <f t="shared" si="14"/>
        <v>0</v>
      </c>
      <c r="AM10" s="1"/>
      <c r="AN10" s="1">
        <f t="shared" si="16"/>
        <v>0</v>
      </c>
    </row>
    <row r="11" spans="1:70" ht="16.5" thickTop="1" thickBot="1" x14ac:dyDescent="0.3">
      <c r="A11" s="1" t="s">
        <v>44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/>
      <c r="H11" s="1">
        <f t="shared" si="6"/>
        <v>0</v>
      </c>
      <c r="I11" s="1"/>
      <c r="J11" s="1">
        <f t="shared" si="7"/>
        <v>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>
        <v>1</v>
      </c>
      <c r="R11" s="1">
        <f t="shared" si="9"/>
        <v>300</v>
      </c>
      <c r="S11" s="21"/>
      <c r="T11" s="21">
        <f t="shared" si="10"/>
        <v>0</v>
      </c>
      <c r="U11" s="21"/>
      <c r="V11" s="21">
        <f t="shared" si="11"/>
        <v>0</v>
      </c>
      <c r="W11" s="2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20">
        <f t="shared" ref="AF11:AF34" si="17">AD11+AC11+AB11+AA11+Z11+X11+V11+T11+R11+P11+N11+L11+J11+H11+F11+D11+AE11</f>
        <v>300</v>
      </c>
      <c r="AG11" s="99"/>
      <c r="AH11" s="8" t="s">
        <v>41</v>
      </c>
      <c r="AI11" s="1"/>
      <c r="AJ11" s="1">
        <f t="shared" si="15"/>
        <v>0</v>
      </c>
      <c r="AK11" s="1"/>
      <c r="AL11" s="1">
        <f t="shared" si="14"/>
        <v>0</v>
      </c>
      <c r="AM11" s="1"/>
      <c r="AN11" s="1">
        <f t="shared" si="16"/>
        <v>0</v>
      </c>
    </row>
    <row r="12" spans="1:70" ht="16.5" thickTop="1" thickBot="1" x14ac:dyDescent="0.3">
      <c r="A12" s="1"/>
      <c r="B12" s="10"/>
      <c r="C12" s="1"/>
      <c r="D12" s="1">
        <f t="shared" si="4"/>
        <v>0</v>
      </c>
      <c r="E12" s="1"/>
      <c r="F12" s="1">
        <f t="shared" si="5"/>
        <v>0</v>
      </c>
      <c r="G12" s="1"/>
      <c r="H12" s="1">
        <f t="shared" si="6"/>
        <v>0</v>
      </c>
      <c r="I12" s="1"/>
      <c r="J12" s="1">
        <f t="shared" si="7"/>
        <v>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9"/>
        <v>0</v>
      </c>
      <c r="S12" s="21"/>
      <c r="T12" s="21">
        <f t="shared" si="10"/>
        <v>0</v>
      </c>
      <c r="U12" s="21"/>
      <c r="V12" s="21">
        <f t="shared" si="11"/>
        <v>0</v>
      </c>
      <c r="W12" s="2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20">
        <f t="shared" si="17"/>
        <v>0</v>
      </c>
      <c r="AG12" s="99"/>
      <c r="AH12" s="8"/>
      <c r="AI12" s="1"/>
      <c r="AJ12" s="1">
        <f t="shared" si="15"/>
        <v>0</v>
      </c>
      <c r="AK12" s="1"/>
      <c r="AL12" s="1">
        <f t="shared" si="14"/>
        <v>0</v>
      </c>
      <c r="AM12" s="1"/>
      <c r="AN12" s="1">
        <f t="shared" si="16"/>
        <v>0</v>
      </c>
    </row>
    <row r="13" spans="1:70" ht="16.5" thickTop="1" thickBot="1" x14ac:dyDescent="0.3">
      <c r="A13" s="1"/>
      <c r="B13" s="11"/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/>
      <c r="J13" s="1">
        <f t="shared" si="7"/>
        <v>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9"/>
        <v>0</v>
      </c>
      <c r="S13" s="21"/>
      <c r="T13" s="21">
        <f t="shared" si="10"/>
        <v>0</v>
      </c>
      <c r="U13" s="21"/>
      <c r="V13" s="21">
        <f t="shared" si="11"/>
        <v>0</v>
      </c>
      <c r="W13" s="2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20">
        <f t="shared" si="17"/>
        <v>0</v>
      </c>
      <c r="AG13" s="99"/>
      <c r="AH13" s="8"/>
      <c r="AI13" s="1"/>
      <c r="AJ13" s="1">
        <f t="shared" si="15"/>
        <v>0</v>
      </c>
      <c r="AK13" s="1"/>
      <c r="AL13" s="1">
        <f t="shared" si="14"/>
        <v>0</v>
      </c>
      <c r="AM13" s="1"/>
      <c r="AN13" s="1">
        <f t="shared" si="16"/>
        <v>0</v>
      </c>
    </row>
    <row r="14" spans="1:70" ht="16.5" thickTop="1" thickBot="1" x14ac:dyDescent="0.3">
      <c r="A14" s="1"/>
      <c r="B14" s="11"/>
      <c r="C14" s="1"/>
      <c r="D14" s="1">
        <f t="shared" si="4"/>
        <v>0</v>
      </c>
      <c r="E14" s="1"/>
      <c r="F14" s="1">
        <f t="shared" si="5"/>
        <v>0</v>
      </c>
      <c r="G14" s="1"/>
      <c r="H14" s="1">
        <f t="shared" si="6"/>
        <v>0</v>
      </c>
      <c r="I14" s="1"/>
      <c r="J14" s="1">
        <f t="shared" si="7"/>
        <v>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9"/>
        <v>0</v>
      </c>
      <c r="S14" s="21"/>
      <c r="T14" s="21">
        <f t="shared" si="10"/>
        <v>0</v>
      </c>
      <c r="U14" s="21"/>
      <c r="V14" s="21">
        <f t="shared" si="11"/>
        <v>0</v>
      </c>
      <c r="W14" s="2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20">
        <f t="shared" si="17"/>
        <v>0</v>
      </c>
      <c r="AG14" s="99"/>
      <c r="AH14" s="8"/>
      <c r="AI14" s="1"/>
      <c r="AJ14" s="1">
        <f t="shared" si="15"/>
        <v>0</v>
      </c>
      <c r="AK14" s="1"/>
      <c r="AL14" s="1">
        <f t="shared" si="14"/>
        <v>0</v>
      </c>
      <c r="AM14" s="1"/>
      <c r="AN14" s="1">
        <f t="shared" si="16"/>
        <v>0</v>
      </c>
    </row>
    <row r="15" spans="1:70" ht="16.5" thickTop="1" thickBot="1" x14ac:dyDescent="0.3">
      <c r="A15" s="1"/>
      <c r="B15" s="11"/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/>
      <c r="J15" s="1">
        <f t="shared" si="7"/>
        <v>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9"/>
        <v>0</v>
      </c>
      <c r="S15" s="21"/>
      <c r="T15" s="21">
        <f t="shared" si="10"/>
        <v>0</v>
      </c>
      <c r="U15" s="21"/>
      <c r="V15" s="21">
        <f t="shared" si="11"/>
        <v>0</v>
      </c>
      <c r="W15" s="2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20">
        <f t="shared" si="17"/>
        <v>0</v>
      </c>
      <c r="AG15" s="99"/>
      <c r="AH15" s="8"/>
      <c r="AI15" s="1"/>
      <c r="AJ15" s="1">
        <f t="shared" si="15"/>
        <v>0</v>
      </c>
      <c r="AK15" s="1"/>
      <c r="AL15" s="1">
        <f t="shared" si="14"/>
        <v>0</v>
      </c>
      <c r="AM15" s="1"/>
      <c r="AN15" s="1">
        <f t="shared" si="16"/>
        <v>0</v>
      </c>
    </row>
    <row r="16" spans="1:70" ht="16.5" thickTop="1" thickBot="1" x14ac:dyDescent="0.3">
      <c r="A16" s="1"/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/>
      <c r="J16" s="1">
        <f t="shared" si="7"/>
        <v>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21"/>
      <c r="T16" s="21">
        <f t="shared" si="10"/>
        <v>0</v>
      </c>
      <c r="U16" s="21"/>
      <c r="V16" s="21">
        <f t="shared" si="11"/>
        <v>0</v>
      </c>
      <c r="W16" s="2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20">
        <f t="shared" si="17"/>
        <v>0</v>
      </c>
      <c r="AG16" s="99"/>
      <c r="AH16" s="8"/>
      <c r="AI16" s="1"/>
      <c r="AJ16" s="1">
        <f t="shared" si="15"/>
        <v>0</v>
      </c>
      <c r="AK16" s="1"/>
      <c r="AL16" s="1">
        <f t="shared" si="14"/>
        <v>0</v>
      </c>
      <c r="AM16" s="1"/>
      <c r="AN16" s="1">
        <f t="shared" si="16"/>
        <v>0</v>
      </c>
    </row>
    <row r="17" spans="1:40" ht="16.5" thickTop="1" thickBot="1" x14ac:dyDescent="0.3">
      <c r="A17" s="1"/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/>
      <c r="J17" s="1">
        <f t="shared" ref="J17:J34" si="18">PRODUCT(I17*300)</f>
        <v>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21"/>
      <c r="T17" s="21">
        <f t="shared" si="10"/>
        <v>0</v>
      </c>
      <c r="U17" s="21"/>
      <c r="V17" s="21">
        <f t="shared" si="11"/>
        <v>0</v>
      </c>
      <c r="W17" s="2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20">
        <f t="shared" si="17"/>
        <v>0</v>
      </c>
      <c r="AG17" s="99"/>
      <c r="AH17" s="8"/>
      <c r="AI17" s="1"/>
      <c r="AJ17" s="1">
        <f t="shared" si="15"/>
        <v>0</v>
      </c>
      <c r="AK17" s="1"/>
      <c r="AL17" s="1">
        <f t="shared" si="14"/>
        <v>0</v>
      </c>
      <c r="AM17" s="1"/>
      <c r="AN17" s="1">
        <f t="shared" si="16"/>
        <v>0</v>
      </c>
    </row>
    <row r="18" spans="1:40" ht="16.5" thickTop="1" thickBot="1" x14ac:dyDescent="0.3">
      <c r="A18" s="1"/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18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 t="shared" si="9"/>
        <v>0</v>
      </c>
      <c r="S18" s="21"/>
      <c r="T18" s="21">
        <f t="shared" si="10"/>
        <v>0</v>
      </c>
      <c r="U18" s="21"/>
      <c r="V18" s="21">
        <f t="shared" si="11"/>
        <v>0</v>
      </c>
      <c r="W18" s="2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20">
        <f t="shared" si="17"/>
        <v>0</v>
      </c>
      <c r="AG18" s="99"/>
      <c r="AH18" s="8"/>
      <c r="AI18" s="1"/>
      <c r="AJ18" s="1">
        <f t="shared" si="15"/>
        <v>0</v>
      </c>
      <c r="AK18" s="1"/>
      <c r="AL18" s="1">
        <f t="shared" si="14"/>
        <v>0</v>
      </c>
      <c r="AM18" s="1"/>
      <c r="AN18" s="1">
        <f t="shared" si="16"/>
        <v>0</v>
      </c>
    </row>
    <row r="19" spans="1:40" ht="16.5" thickTop="1" thickBot="1" x14ac:dyDescent="0.3">
      <c r="A19" s="1"/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/>
      <c r="J19" s="1">
        <f t="shared" si="18"/>
        <v>0</v>
      </c>
      <c r="K19" s="1"/>
      <c r="L19" s="1">
        <f t="shared" si="8"/>
        <v>0</v>
      </c>
      <c r="M19" s="1"/>
      <c r="N19" s="1">
        <f t="shared" ref="N19:N34" si="19">PRODUCT(M19*300)</f>
        <v>0</v>
      </c>
      <c r="O19" s="1"/>
      <c r="P19" s="1">
        <f t="shared" ref="P19:P34" si="20">PRODUCT(O19*300)</f>
        <v>0</v>
      </c>
      <c r="Q19" s="1"/>
      <c r="R19" s="1">
        <f t="shared" si="9"/>
        <v>0</v>
      </c>
      <c r="S19" s="21"/>
      <c r="T19" s="21">
        <f t="shared" si="10"/>
        <v>0</v>
      </c>
      <c r="U19" s="21"/>
      <c r="V19" s="21">
        <f t="shared" si="11"/>
        <v>0</v>
      </c>
      <c r="W19" s="2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20">
        <f t="shared" si="17"/>
        <v>0</v>
      </c>
      <c r="AG19" s="99"/>
      <c r="AH19" s="8"/>
      <c r="AI19" s="1"/>
      <c r="AJ19" s="1">
        <f t="shared" si="15"/>
        <v>0</v>
      </c>
      <c r="AK19" s="1"/>
      <c r="AL19" s="1">
        <f t="shared" si="14"/>
        <v>0</v>
      </c>
      <c r="AM19" s="1"/>
      <c r="AN19" s="1">
        <f t="shared" si="16"/>
        <v>0</v>
      </c>
    </row>
    <row r="20" spans="1:40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18"/>
        <v>0</v>
      </c>
      <c r="K20" s="1"/>
      <c r="L20" s="1">
        <f t="shared" si="8"/>
        <v>0</v>
      </c>
      <c r="M20" s="1"/>
      <c r="N20" s="1">
        <f t="shared" si="19"/>
        <v>0</v>
      </c>
      <c r="O20" s="1"/>
      <c r="P20" s="1">
        <f t="shared" si="20"/>
        <v>0</v>
      </c>
      <c r="Q20" s="1"/>
      <c r="R20" s="1">
        <f t="shared" si="9"/>
        <v>0</v>
      </c>
      <c r="S20" s="21"/>
      <c r="T20" s="21">
        <f t="shared" si="10"/>
        <v>0</v>
      </c>
      <c r="U20" s="21"/>
      <c r="V20" s="21">
        <f t="shared" si="11"/>
        <v>0</v>
      </c>
      <c r="W20" s="2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20">
        <f t="shared" si="17"/>
        <v>0</v>
      </c>
      <c r="AG20" s="99"/>
      <c r="AH20" s="8"/>
      <c r="AI20" s="1"/>
      <c r="AJ20" s="1">
        <f t="shared" si="15"/>
        <v>0</v>
      </c>
      <c r="AK20" s="1"/>
      <c r="AL20" s="1">
        <f t="shared" si="14"/>
        <v>0</v>
      </c>
      <c r="AM20" s="1"/>
      <c r="AN20" s="1">
        <f t="shared" si="16"/>
        <v>0</v>
      </c>
    </row>
    <row r="21" spans="1:40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18"/>
        <v>0</v>
      </c>
      <c r="K21" s="1"/>
      <c r="L21" s="1">
        <f t="shared" si="8"/>
        <v>0</v>
      </c>
      <c r="M21" s="1"/>
      <c r="N21" s="1">
        <f t="shared" si="19"/>
        <v>0</v>
      </c>
      <c r="O21" s="1"/>
      <c r="P21" s="1">
        <f t="shared" si="20"/>
        <v>0</v>
      </c>
      <c r="Q21" s="1"/>
      <c r="R21" s="1">
        <f t="shared" si="9"/>
        <v>0</v>
      </c>
      <c r="S21" s="21"/>
      <c r="T21" s="21">
        <f t="shared" si="10"/>
        <v>0</v>
      </c>
      <c r="U21" s="21"/>
      <c r="V21" s="21">
        <f t="shared" si="11"/>
        <v>0</v>
      </c>
      <c r="W21" s="2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20">
        <f t="shared" si="17"/>
        <v>0</v>
      </c>
      <c r="AG21" s="99"/>
      <c r="AH21" s="8"/>
      <c r="AI21" s="1"/>
      <c r="AJ21" s="1">
        <f t="shared" si="15"/>
        <v>0</v>
      </c>
      <c r="AK21" s="1"/>
      <c r="AL21" s="1">
        <f t="shared" si="14"/>
        <v>0</v>
      </c>
      <c r="AM21" s="1"/>
      <c r="AN21" s="1">
        <f t="shared" si="16"/>
        <v>0</v>
      </c>
    </row>
    <row r="22" spans="1:40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18"/>
        <v>0</v>
      </c>
      <c r="K22" s="1"/>
      <c r="L22" s="1">
        <f t="shared" si="8"/>
        <v>0</v>
      </c>
      <c r="M22" s="1"/>
      <c r="N22" s="1">
        <f t="shared" si="19"/>
        <v>0</v>
      </c>
      <c r="O22" s="1"/>
      <c r="P22" s="1">
        <f t="shared" si="20"/>
        <v>0</v>
      </c>
      <c r="Q22" s="1"/>
      <c r="R22" s="1">
        <f t="shared" si="9"/>
        <v>0</v>
      </c>
      <c r="S22" s="21"/>
      <c r="T22" s="21">
        <f t="shared" si="10"/>
        <v>0</v>
      </c>
      <c r="U22" s="21"/>
      <c r="V22" s="21">
        <f t="shared" si="11"/>
        <v>0</v>
      </c>
      <c r="W22" s="2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20">
        <f t="shared" si="17"/>
        <v>0</v>
      </c>
      <c r="AG22" s="99"/>
      <c r="AH22" s="8"/>
      <c r="AI22" s="1"/>
      <c r="AJ22" s="1">
        <f t="shared" si="15"/>
        <v>0</v>
      </c>
      <c r="AK22" s="1"/>
      <c r="AL22" s="1">
        <f t="shared" si="14"/>
        <v>0</v>
      </c>
      <c r="AM22" s="1"/>
      <c r="AN22" s="1">
        <f t="shared" si="16"/>
        <v>0</v>
      </c>
    </row>
    <row r="23" spans="1:40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18"/>
        <v>0</v>
      </c>
      <c r="K23" s="1"/>
      <c r="L23" s="1">
        <f t="shared" si="8"/>
        <v>0</v>
      </c>
      <c r="M23" s="1"/>
      <c r="N23" s="1">
        <f t="shared" si="19"/>
        <v>0</v>
      </c>
      <c r="O23" s="1"/>
      <c r="P23" s="1">
        <f t="shared" si="20"/>
        <v>0</v>
      </c>
      <c r="Q23" s="1"/>
      <c r="R23" s="1">
        <f t="shared" si="9"/>
        <v>0</v>
      </c>
      <c r="S23" s="21"/>
      <c r="T23" s="21">
        <f t="shared" si="10"/>
        <v>0</v>
      </c>
      <c r="U23" s="21"/>
      <c r="V23" s="21">
        <f t="shared" si="11"/>
        <v>0</v>
      </c>
      <c r="W23" s="2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20">
        <f t="shared" si="17"/>
        <v>0</v>
      </c>
      <c r="AG23" s="99"/>
      <c r="AH23" s="8"/>
      <c r="AI23" s="1"/>
      <c r="AJ23" s="1">
        <f t="shared" si="15"/>
        <v>0</v>
      </c>
      <c r="AK23" s="1"/>
      <c r="AL23" s="1">
        <f t="shared" si="14"/>
        <v>0</v>
      </c>
      <c r="AM23" s="1"/>
      <c r="AN23" s="1">
        <f t="shared" si="16"/>
        <v>0</v>
      </c>
    </row>
    <row r="24" spans="1:40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18"/>
        <v>0</v>
      </c>
      <c r="K24" s="1"/>
      <c r="L24" s="1">
        <f t="shared" si="8"/>
        <v>0</v>
      </c>
      <c r="M24" s="1"/>
      <c r="N24" s="1">
        <f t="shared" si="19"/>
        <v>0</v>
      </c>
      <c r="O24" s="1"/>
      <c r="P24" s="1">
        <f t="shared" si="20"/>
        <v>0</v>
      </c>
      <c r="Q24" s="1"/>
      <c r="R24" s="1">
        <f t="shared" si="9"/>
        <v>0</v>
      </c>
      <c r="S24" s="21"/>
      <c r="T24" s="21">
        <f t="shared" si="10"/>
        <v>0</v>
      </c>
      <c r="U24" s="21"/>
      <c r="V24" s="21">
        <f t="shared" si="11"/>
        <v>0</v>
      </c>
      <c r="W24" s="2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20">
        <f t="shared" si="17"/>
        <v>0</v>
      </c>
      <c r="AG24" s="99"/>
      <c r="AH24" s="8"/>
      <c r="AI24" s="1"/>
      <c r="AJ24" s="1">
        <f t="shared" si="15"/>
        <v>0</v>
      </c>
      <c r="AK24" s="1"/>
      <c r="AL24" s="1">
        <f t="shared" si="14"/>
        <v>0</v>
      </c>
      <c r="AM24" s="1"/>
      <c r="AN24" s="1">
        <f t="shared" si="16"/>
        <v>0</v>
      </c>
    </row>
    <row r="25" spans="1:40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18"/>
        <v>0</v>
      </c>
      <c r="K25" s="1"/>
      <c r="L25" s="1">
        <f t="shared" si="8"/>
        <v>0</v>
      </c>
      <c r="M25" s="1"/>
      <c r="N25" s="1">
        <f t="shared" si="19"/>
        <v>0</v>
      </c>
      <c r="O25" s="1"/>
      <c r="P25" s="1">
        <f t="shared" si="20"/>
        <v>0</v>
      </c>
      <c r="Q25" s="1"/>
      <c r="R25" s="1">
        <f t="shared" si="9"/>
        <v>0</v>
      </c>
      <c r="S25" s="21"/>
      <c r="T25" s="21">
        <f t="shared" si="10"/>
        <v>0</v>
      </c>
      <c r="U25" s="21"/>
      <c r="V25" s="21">
        <f t="shared" si="11"/>
        <v>0</v>
      </c>
      <c r="W25" s="2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20">
        <f t="shared" si="17"/>
        <v>0</v>
      </c>
      <c r="AG25" s="99"/>
      <c r="AH25" s="8"/>
      <c r="AI25" s="1"/>
      <c r="AJ25" s="1">
        <f t="shared" si="15"/>
        <v>0</v>
      </c>
      <c r="AK25" s="1"/>
      <c r="AL25" s="1">
        <f t="shared" si="14"/>
        <v>0</v>
      </c>
      <c r="AM25" s="1"/>
      <c r="AN25" s="1">
        <f t="shared" si="16"/>
        <v>0</v>
      </c>
    </row>
    <row r="26" spans="1:40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18"/>
        <v>0</v>
      </c>
      <c r="K26" s="1"/>
      <c r="L26" s="1">
        <f t="shared" si="8"/>
        <v>0</v>
      </c>
      <c r="M26" s="1"/>
      <c r="N26" s="1">
        <f t="shared" si="19"/>
        <v>0</v>
      </c>
      <c r="O26" s="1"/>
      <c r="P26" s="1">
        <f t="shared" si="20"/>
        <v>0</v>
      </c>
      <c r="Q26" s="1"/>
      <c r="R26" s="1">
        <f t="shared" si="9"/>
        <v>0</v>
      </c>
      <c r="S26" s="21"/>
      <c r="T26" s="21">
        <f t="shared" si="10"/>
        <v>0</v>
      </c>
      <c r="U26" s="21"/>
      <c r="V26" s="21">
        <f t="shared" si="11"/>
        <v>0</v>
      </c>
      <c r="W26" s="2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20">
        <f t="shared" si="17"/>
        <v>0</v>
      </c>
      <c r="AG26" s="99"/>
      <c r="AH26" s="8"/>
      <c r="AI26" s="1"/>
      <c r="AJ26" s="1">
        <f t="shared" si="15"/>
        <v>0</v>
      </c>
      <c r="AK26" s="1"/>
      <c r="AL26" s="1">
        <f t="shared" si="14"/>
        <v>0</v>
      </c>
      <c r="AM26" s="1"/>
      <c r="AN26" s="1">
        <f t="shared" si="16"/>
        <v>0</v>
      </c>
    </row>
    <row r="27" spans="1:40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18"/>
        <v>0</v>
      </c>
      <c r="K27" s="1"/>
      <c r="L27" s="1">
        <f t="shared" si="8"/>
        <v>0</v>
      </c>
      <c r="M27" s="1"/>
      <c r="N27" s="1">
        <f t="shared" si="19"/>
        <v>0</v>
      </c>
      <c r="O27" s="1"/>
      <c r="P27" s="1">
        <f t="shared" si="20"/>
        <v>0</v>
      </c>
      <c r="Q27" s="1"/>
      <c r="R27" s="1">
        <f t="shared" si="9"/>
        <v>0</v>
      </c>
      <c r="S27" s="21"/>
      <c r="T27" s="21">
        <f t="shared" si="10"/>
        <v>0</v>
      </c>
      <c r="U27" s="21"/>
      <c r="V27" s="21">
        <f t="shared" si="11"/>
        <v>0</v>
      </c>
      <c r="W27" s="2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20">
        <f t="shared" si="17"/>
        <v>0</v>
      </c>
      <c r="AG27" s="99"/>
      <c r="AH27" s="8"/>
      <c r="AI27" s="1"/>
      <c r="AJ27" s="1">
        <f t="shared" si="15"/>
        <v>0</v>
      </c>
      <c r="AK27" s="1"/>
      <c r="AL27" s="1">
        <f t="shared" si="14"/>
        <v>0</v>
      </c>
      <c r="AM27" s="1"/>
      <c r="AN27" s="1">
        <f t="shared" si="16"/>
        <v>0</v>
      </c>
    </row>
    <row r="28" spans="1:40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18"/>
        <v>0</v>
      </c>
      <c r="K28" s="1"/>
      <c r="L28" s="1">
        <f t="shared" si="8"/>
        <v>0</v>
      </c>
      <c r="M28" s="1"/>
      <c r="N28" s="1">
        <f t="shared" si="19"/>
        <v>0</v>
      </c>
      <c r="O28" s="1"/>
      <c r="P28" s="1">
        <f t="shared" si="20"/>
        <v>0</v>
      </c>
      <c r="Q28" s="1"/>
      <c r="R28" s="1">
        <f t="shared" si="9"/>
        <v>0</v>
      </c>
      <c r="S28" s="21"/>
      <c r="T28" s="21">
        <f t="shared" si="10"/>
        <v>0</v>
      </c>
      <c r="U28" s="21"/>
      <c r="V28" s="21">
        <f t="shared" si="11"/>
        <v>0</v>
      </c>
      <c r="W28" s="2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20">
        <f t="shared" si="17"/>
        <v>0</v>
      </c>
      <c r="AG28" s="99"/>
      <c r="AH28" s="8"/>
      <c r="AI28" s="1"/>
      <c r="AJ28" s="1">
        <f t="shared" si="15"/>
        <v>0</v>
      </c>
      <c r="AK28" s="1"/>
      <c r="AL28" s="1">
        <f t="shared" si="14"/>
        <v>0</v>
      </c>
      <c r="AM28" s="1"/>
      <c r="AN28" s="1">
        <f t="shared" si="16"/>
        <v>0</v>
      </c>
    </row>
    <row r="29" spans="1:40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18"/>
        <v>0</v>
      </c>
      <c r="K29" s="1"/>
      <c r="L29" s="1">
        <f t="shared" si="8"/>
        <v>0</v>
      </c>
      <c r="M29" s="1"/>
      <c r="N29" s="1">
        <f t="shared" si="19"/>
        <v>0</v>
      </c>
      <c r="O29" s="1"/>
      <c r="P29" s="1">
        <f t="shared" si="20"/>
        <v>0</v>
      </c>
      <c r="Q29" s="1"/>
      <c r="R29" s="1">
        <f t="shared" si="9"/>
        <v>0</v>
      </c>
      <c r="S29" s="21"/>
      <c r="T29" s="21">
        <f t="shared" si="10"/>
        <v>0</v>
      </c>
      <c r="U29" s="21"/>
      <c r="V29" s="21">
        <f t="shared" si="11"/>
        <v>0</v>
      </c>
      <c r="W29" s="2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20">
        <f t="shared" si="17"/>
        <v>0</v>
      </c>
      <c r="AG29" s="99"/>
      <c r="AH29" s="8"/>
      <c r="AI29" s="1"/>
      <c r="AJ29" s="1">
        <f t="shared" si="15"/>
        <v>0</v>
      </c>
      <c r="AK29" s="1"/>
      <c r="AL29" s="1">
        <f t="shared" si="14"/>
        <v>0</v>
      </c>
      <c r="AM29" s="1"/>
      <c r="AN29" s="1">
        <f t="shared" si="16"/>
        <v>0</v>
      </c>
    </row>
    <row r="30" spans="1:40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18"/>
        <v>0</v>
      </c>
      <c r="K30" s="1"/>
      <c r="L30" s="1">
        <f t="shared" si="8"/>
        <v>0</v>
      </c>
      <c r="M30" s="1"/>
      <c r="N30" s="1">
        <f t="shared" si="19"/>
        <v>0</v>
      </c>
      <c r="O30" s="1"/>
      <c r="P30" s="1">
        <f t="shared" si="20"/>
        <v>0</v>
      </c>
      <c r="Q30" s="1"/>
      <c r="R30" s="1">
        <f t="shared" si="9"/>
        <v>0</v>
      </c>
      <c r="S30" s="21"/>
      <c r="T30" s="21">
        <f t="shared" si="10"/>
        <v>0</v>
      </c>
      <c r="U30" s="21"/>
      <c r="V30" s="21">
        <f t="shared" si="11"/>
        <v>0</v>
      </c>
      <c r="W30" s="2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20">
        <f t="shared" si="17"/>
        <v>0</v>
      </c>
      <c r="AG30" s="99"/>
      <c r="AH30" s="8"/>
      <c r="AI30" s="1"/>
      <c r="AJ30" s="1">
        <f t="shared" si="15"/>
        <v>0</v>
      </c>
      <c r="AK30" s="1"/>
      <c r="AL30" s="1">
        <f t="shared" si="14"/>
        <v>0</v>
      </c>
      <c r="AM30" s="1"/>
      <c r="AN30" s="1">
        <f t="shared" si="16"/>
        <v>0</v>
      </c>
    </row>
    <row r="31" spans="1:40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18"/>
        <v>0</v>
      </c>
      <c r="K31" s="1"/>
      <c r="L31" s="1">
        <f t="shared" si="8"/>
        <v>0</v>
      </c>
      <c r="M31" s="1"/>
      <c r="N31" s="1">
        <f t="shared" si="19"/>
        <v>0</v>
      </c>
      <c r="O31" s="1"/>
      <c r="P31" s="1">
        <f t="shared" si="20"/>
        <v>0</v>
      </c>
      <c r="Q31" s="1"/>
      <c r="R31" s="1">
        <f t="shared" si="9"/>
        <v>0</v>
      </c>
      <c r="S31" s="21"/>
      <c r="T31" s="21">
        <f t="shared" si="10"/>
        <v>0</v>
      </c>
      <c r="U31" s="21"/>
      <c r="V31" s="21">
        <f t="shared" si="11"/>
        <v>0</v>
      </c>
      <c r="W31" s="2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20">
        <f t="shared" si="17"/>
        <v>0</v>
      </c>
      <c r="AG31" s="99"/>
      <c r="AH31" s="8"/>
      <c r="AI31" s="1"/>
      <c r="AJ31" s="1">
        <f t="shared" si="15"/>
        <v>0</v>
      </c>
      <c r="AK31" s="1"/>
      <c r="AL31" s="1">
        <f t="shared" si="14"/>
        <v>0</v>
      </c>
      <c r="AM31" s="1"/>
      <c r="AN31" s="1">
        <f t="shared" si="16"/>
        <v>0</v>
      </c>
    </row>
    <row r="32" spans="1:40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18"/>
        <v>0</v>
      </c>
      <c r="K32" s="1"/>
      <c r="L32" s="1">
        <f t="shared" si="8"/>
        <v>0</v>
      </c>
      <c r="M32" s="1"/>
      <c r="N32" s="1">
        <f t="shared" si="19"/>
        <v>0</v>
      </c>
      <c r="O32" s="1"/>
      <c r="P32" s="1">
        <f t="shared" si="20"/>
        <v>0</v>
      </c>
      <c r="Q32" s="1"/>
      <c r="R32" s="1">
        <f t="shared" si="9"/>
        <v>0</v>
      </c>
      <c r="S32" s="21"/>
      <c r="T32" s="21">
        <f t="shared" si="10"/>
        <v>0</v>
      </c>
      <c r="U32" s="21"/>
      <c r="V32" s="21">
        <f t="shared" si="11"/>
        <v>0</v>
      </c>
      <c r="W32" s="2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20">
        <f t="shared" si="17"/>
        <v>0</v>
      </c>
      <c r="AG32" s="99"/>
      <c r="AH32" s="8"/>
      <c r="AI32" s="1"/>
      <c r="AJ32" s="1">
        <f t="shared" si="15"/>
        <v>0</v>
      </c>
      <c r="AK32" s="1"/>
      <c r="AL32" s="1">
        <f t="shared" si="14"/>
        <v>0</v>
      </c>
      <c r="AM32" s="1"/>
      <c r="AN32" s="1">
        <f t="shared" si="16"/>
        <v>0</v>
      </c>
    </row>
    <row r="33" spans="1:40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18"/>
        <v>0</v>
      </c>
      <c r="K33" s="1"/>
      <c r="L33" s="1">
        <f t="shared" si="8"/>
        <v>0</v>
      </c>
      <c r="M33" s="1"/>
      <c r="N33" s="1">
        <f t="shared" si="19"/>
        <v>0</v>
      </c>
      <c r="O33" s="1"/>
      <c r="P33" s="1">
        <f t="shared" si="20"/>
        <v>0</v>
      </c>
      <c r="Q33" s="1"/>
      <c r="R33" s="1">
        <f t="shared" si="9"/>
        <v>0</v>
      </c>
      <c r="S33" s="21"/>
      <c r="T33" s="21">
        <f t="shared" si="10"/>
        <v>0</v>
      </c>
      <c r="U33" s="21"/>
      <c r="V33" s="21">
        <f t="shared" si="11"/>
        <v>0</v>
      </c>
      <c r="W33" s="2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20">
        <f t="shared" si="17"/>
        <v>0</v>
      </c>
      <c r="AG33" s="99"/>
      <c r="AH33" s="8"/>
      <c r="AI33" s="1"/>
      <c r="AJ33" s="1">
        <f t="shared" si="15"/>
        <v>0</v>
      </c>
      <c r="AK33" s="1"/>
      <c r="AL33" s="1">
        <f t="shared" si="14"/>
        <v>0</v>
      </c>
      <c r="AM33" s="1"/>
      <c r="AN33" s="1">
        <f t="shared" si="16"/>
        <v>0</v>
      </c>
    </row>
    <row r="34" spans="1:40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18"/>
        <v>0</v>
      </c>
      <c r="K34" s="1"/>
      <c r="L34" s="1">
        <f t="shared" si="8"/>
        <v>0</v>
      </c>
      <c r="M34" s="1"/>
      <c r="N34" s="1">
        <f t="shared" si="19"/>
        <v>0</v>
      </c>
      <c r="O34" s="1"/>
      <c r="P34" s="1">
        <f t="shared" si="20"/>
        <v>0</v>
      </c>
      <c r="Q34" s="1"/>
      <c r="R34" s="1">
        <f t="shared" si="9"/>
        <v>0</v>
      </c>
      <c r="S34" s="21"/>
      <c r="T34" s="21">
        <f t="shared" si="10"/>
        <v>0</v>
      </c>
      <c r="U34" s="21"/>
      <c r="V34" s="21">
        <f t="shared" si="11"/>
        <v>0</v>
      </c>
      <c r="W34" s="2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20">
        <f t="shared" si="17"/>
        <v>0</v>
      </c>
      <c r="AG34" s="100"/>
      <c r="AH34" s="8"/>
      <c r="AI34" s="1"/>
      <c r="AJ34" s="1">
        <f t="shared" si="15"/>
        <v>0</v>
      </c>
      <c r="AK34" s="1"/>
      <c r="AL34" s="1">
        <f t="shared" si="14"/>
        <v>0</v>
      </c>
      <c r="AM34" s="1"/>
      <c r="AN34" s="1">
        <f t="shared" si="16"/>
        <v>0</v>
      </c>
    </row>
    <row r="35" spans="1:40" ht="24" customHeight="1" thickTop="1" thickBot="1" x14ac:dyDescent="0.45">
      <c r="A35" s="101" t="s">
        <v>21</v>
      </c>
      <c r="B35" s="102"/>
      <c r="C35" s="12">
        <f>C3+C4+C5+C6+C7+C8+C9+C10+C11+C12+C13+C14+C15+C16+C17+C18+C19+C20+C21+C22+C23+C24+C25+C26+C27+C28+C29+C30+C31+C32+C33+C34</f>
        <v>0</v>
      </c>
      <c r="D35" s="12">
        <f t="shared" ref="D35:Z35" si="21">D3+D4+D5+D6+D7+D8+D9+D10+D11+D12+D13+D14+D15+D16+D17+D18+D19+D20+D21+D22+D23+D24+D25+D26+D27+D28+D29+D30+D31+D32+D33+D34</f>
        <v>0</v>
      </c>
      <c r="E35" s="12">
        <f t="shared" si="21"/>
        <v>0</v>
      </c>
      <c r="F35" s="12">
        <f t="shared" si="21"/>
        <v>0</v>
      </c>
      <c r="G35" s="12">
        <f t="shared" si="21"/>
        <v>0</v>
      </c>
      <c r="H35" s="12">
        <f t="shared" si="21"/>
        <v>0</v>
      </c>
      <c r="I35" s="12">
        <f t="shared" si="21"/>
        <v>4</v>
      </c>
      <c r="J35" s="12">
        <f t="shared" si="21"/>
        <v>1200</v>
      </c>
      <c r="K35" s="12">
        <f t="shared" si="21"/>
        <v>3</v>
      </c>
      <c r="L35" s="12">
        <f t="shared" si="21"/>
        <v>900</v>
      </c>
      <c r="M35" s="12">
        <f t="shared" si="21"/>
        <v>0</v>
      </c>
      <c r="N35" s="12">
        <f t="shared" si="21"/>
        <v>0</v>
      </c>
      <c r="O35" s="12">
        <f t="shared" si="21"/>
        <v>0</v>
      </c>
      <c r="P35" s="12">
        <f t="shared" si="21"/>
        <v>0</v>
      </c>
      <c r="Q35" s="12">
        <f t="shared" si="21"/>
        <v>3</v>
      </c>
      <c r="R35" s="12">
        <f t="shared" si="21"/>
        <v>900</v>
      </c>
      <c r="S35" s="12">
        <f t="shared" si="21"/>
        <v>0</v>
      </c>
      <c r="T35" s="12">
        <f t="shared" si="21"/>
        <v>0</v>
      </c>
      <c r="U35" s="12">
        <f t="shared" si="21"/>
        <v>0</v>
      </c>
      <c r="V35" s="12">
        <f t="shared" si="21"/>
        <v>0</v>
      </c>
      <c r="W35" s="12">
        <f t="shared" si="21"/>
        <v>0</v>
      </c>
      <c r="X35" s="12">
        <f t="shared" si="21"/>
        <v>0</v>
      </c>
      <c r="Y35" s="12">
        <f t="shared" si="21"/>
        <v>2</v>
      </c>
      <c r="Z35" s="12">
        <f t="shared" si="21"/>
        <v>1700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80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4810</v>
      </c>
      <c r="AG35" s="37">
        <f>C35+E35+G35+I35+K35+M35+O35+Q35+S35+U35+W35+Y35</f>
        <v>12</v>
      </c>
      <c r="AH35" s="13"/>
      <c r="AI35" s="12">
        <f t="shared" ref="AI35:AN35" si="22">AI3+AI4+AI5+AI6+AI7+AI8+AI9+AI10+AI11+AI12+AI13+AI14+AI15+AI16+AI17+AI18+AI19+AI20+AI21+AI22+AI23+AI24+AI25+AI26+AI27+AI28+AI29+AI30+AI31+AI32+AI33+AI34</f>
        <v>1</v>
      </c>
      <c r="AJ35" s="12">
        <f t="shared" si="22"/>
        <v>130</v>
      </c>
      <c r="AK35" s="12">
        <f t="shared" si="22"/>
        <v>0</v>
      </c>
      <c r="AL35" s="12">
        <f t="shared" si="22"/>
        <v>0</v>
      </c>
      <c r="AM35" s="12">
        <f t="shared" si="22"/>
        <v>1</v>
      </c>
      <c r="AN35" s="12">
        <f t="shared" si="22"/>
        <v>460</v>
      </c>
    </row>
    <row r="36" spans="1:40" ht="16.5" thickTop="1" thickBot="1" x14ac:dyDescent="0.3"/>
    <row r="37" spans="1:40" ht="27" thickBot="1" x14ac:dyDescent="0.45">
      <c r="AF37" s="28">
        <f>AF35+AJ35+AL35+AN35</f>
        <v>5400</v>
      </c>
      <c r="AG37" s="27"/>
      <c r="AH37" s="18"/>
    </row>
    <row r="38" spans="1:40" ht="26.25" x14ac:dyDescent="0.4">
      <c r="AF38" s="17"/>
      <c r="AG38" s="17"/>
      <c r="AH38" s="18"/>
    </row>
    <row r="39" spans="1:40" ht="26.25" x14ac:dyDescent="0.4">
      <c r="AF39" s="17"/>
      <c r="AG39" s="17"/>
      <c r="AH39" s="18"/>
    </row>
    <row r="40" spans="1:40" ht="26.25" x14ac:dyDescent="0.4">
      <c r="AF40" s="17"/>
      <c r="AG40" s="17"/>
      <c r="AH40" s="18"/>
    </row>
  </sheetData>
  <mergeCells count="16">
    <mergeCell ref="AN1:AN2"/>
    <mergeCell ref="AH1:AH2"/>
    <mergeCell ref="AI1:AI2"/>
    <mergeCell ref="AJ1:AJ2"/>
    <mergeCell ref="AK1:AK2"/>
    <mergeCell ref="AL1:AL2"/>
    <mergeCell ref="AM1:AM2"/>
    <mergeCell ref="AG3:AG34"/>
    <mergeCell ref="A35:B35"/>
    <mergeCell ref="A1:A2"/>
    <mergeCell ref="B1:B2"/>
    <mergeCell ref="C1:R1"/>
    <mergeCell ref="S1:X1"/>
    <mergeCell ref="Y1:Y2"/>
    <mergeCell ref="Z1:Z2"/>
    <mergeCell ref="AA1:AD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41"/>
  <sheetViews>
    <sheetView topLeftCell="A7" zoomScaleNormal="100" workbookViewId="0">
      <pane xSplit="1" topLeftCell="V1" activePane="topRight" state="frozen"/>
      <selection pane="topRight" activeCell="AB17" sqref="AB17"/>
    </sheetView>
  </sheetViews>
  <sheetFormatPr defaultRowHeight="15" x14ac:dyDescent="0.25"/>
  <cols>
    <col min="1" max="1" width="23.5703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8.85546875" customWidth="1"/>
    <col min="55" max="78" width="9.140625" style="25"/>
  </cols>
  <sheetData>
    <row r="1" spans="1:78" ht="16.5" thickTop="1" thickBot="1" x14ac:dyDescent="0.3">
      <c r="A1" s="103" t="s">
        <v>0</v>
      </c>
      <c r="B1" s="104" t="s">
        <v>16</v>
      </c>
      <c r="C1" s="106" t="s">
        <v>1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7" t="s">
        <v>11</v>
      </c>
      <c r="T1" s="107"/>
      <c r="U1" s="107"/>
      <c r="V1" s="107"/>
      <c r="W1" s="107"/>
      <c r="X1" s="107"/>
      <c r="Y1" s="108" t="s">
        <v>18</v>
      </c>
      <c r="Z1" s="108" t="s">
        <v>3</v>
      </c>
      <c r="AA1" s="109" t="s">
        <v>26</v>
      </c>
      <c r="AB1" s="110"/>
      <c r="AC1" s="110"/>
      <c r="AD1" s="111"/>
      <c r="AE1" s="45"/>
      <c r="AF1" s="14"/>
      <c r="AG1" s="14"/>
      <c r="AH1" s="103" t="s">
        <v>15</v>
      </c>
      <c r="AI1" s="112" t="s">
        <v>19</v>
      </c>
      <c r="AJ1" s="112" t="s">
        <v>3</v>
      </c>
      <c r="AK1" s="113" t="s">
        <v>20</v>
      </c>
      <c r="AL1" s="112" t="s">
        <v>3</v>
      </c>
      <c r="AM1" s="112" t="s">
        <v>182</v>
      </c>
      <c r="AN1" s="112" t="s">
        <v>3</v>
      </c>
      <c r="AO1" s="112" t="s">
        <v>198</v>
      </c>
      <c r="AP1" s="112" t="s">
        <v>3</v>
      </c>
      <c r="AQ1" s="112" t="s">
        <v>36</v>
      </c>
      <c r="AR1" s="112" t="s">
        <v>3</v>
      </c>
      <c r="AS1" s="114" t="s">
        <v>212</v>
      </c>
      <c r="AT1" s="112" t="s">
        <v>3</v>
      </c>
    </row>
    <row r="2" spans="1:78" ht="25.5" thickTop="1" thickBot="1" x14ac:dyDescent="0.3">
      <c r="A2" s="103"/>
      <c r="B2" s="105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08"/>
      <c r="Z2" s="108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03"/>
      <c r="AI2" s="112"/>
      <c r="AJ2" s="112"/>
      <c r="AK2" s="113"/>
      <c r="AL2" s="112"/>
      <c r="AM2" s="112"/>
      <c r="AN2" s="112"/>
      <c r="AO2" s="112"/>
      <c r="AP2" s="112"/>
      <c r="AQ2" s="112"/>
      <c r="AR2" s="112"/>
      <c r="AS2" s="115"/>
      <c r="AT2" s="112"/>
    </row>
    <row r="3" spans="1:78" s="1" customFormat="1" ht="16.5" thickTop="1" thickBot="1" x14ac:dyDescent="0.3">
      <c r="A3" s="1" t="s">
        <v>222</v>
      </c>
      <c r="B3" s="10" t="s">
        <v>127</v>
      </c>
      <c r="D3" s="1">
        <f>PRODUCT(C3*50)</f>
        <v>0</v>
      </c>
      <c r="F3" s="1">
        <f>PRODUCT(E3*50)</f>
        <v>0</v>
      </c>
      <c r="H3" s="1">
        <f>PRODUCT(G3*250)</f>
        <v>0</v>
      </c>
      <c r="I3" s="1">
        <v>2</v>
      </c>
      <c r="J3" s="1">
        <v>480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2">AD3+AC3+AB3+AA3+Z3+X3+V3+T3+R3+P3+N3+L3+J3+H3+F3+D3+AE3</f>
        <v>480</v>
      </c>
      <c r="AG3" s="34"/>
      <c r="AH3" s="33" t="s">
        <v>223</v>
      </c>
      <c r="AJ3" s="1">
        <f>PRODUCT(AI3*145)</f>
        <v>0</v>
      </c>
      <c r="AL3" s="1">
        <f>PRODUCT(AK3*550)</f>
        <v>0</v>
      </c>
      <c r="AN3" s="1">
        <f>PRODUCT(AM3*295)</f>
        <v>0</v>
      </c>
      <c r="AP3" s="1">
        <f>PRODUCT(AO3*300)</f>
        <v>0</v>
      </c>
      <c r="AR3" s="1">
        <f t="shared" ref="AR3:AR6" si="3">PRODUCT(AQ3*460)</f>
        <v>0</v>
      </c>
      <c r="AT3" s="1">
        <f>PRODUCT(AS3*150)</f>
        <v>0</v>
      </c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</row>
    <row r="4" spans="1:78" ht="16.5" thickTop="1" thickBot="1" x14ac:dyDescent="0.3">
      <c r="A4" s="1" t="s">
        <v>224</v>
      </c>
      <c r="B4" s="10"/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/>
      <c r="J4" s="1">
        <f>PRODUCT(I4*300)</f>
        <v>0</v>
      </c>
      <c r="K4" s="1"/>
      <c r="L4" s="1">
        <f t="shared" ref="L4:L34" si="7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>
        <v>1</v>
      </c>
      <c r="R4" s="1">
        <f t="shared" ref="R4:R29" si="8">PRODUCT(Q4*300)</f>
        <v>300</v>
      </c>
      <c r="S4" s="1"/>
      <c r="T4" s="1">
        <f t="shared" ref="T4:T34" si="9">PRODUCT(S4*550)</f>
        <v>0</v>
      </c>
      <c r="U4" s="1"/>
      <c r="V4" s="1">
        <f t="shared" ref="V4:V34" si="10">PRODUCT(U4*650)</f>
        <v>0</v>
      </c>
      <c r="W4" s="1"/>
      <c r="X4" s="1">
        <f t="shared" ref="X4:X34" si="11">PRODUCT(W4*750)</f>
        <v>0</v>
      </c>
      <c r="Y4" s="1"/>
      <c r="Z4" s="1">
        <f t="shared" ref="Z4:Z34" si="12">PRODUCT(Y4*850)</f>
        <v>0</v>
      </c>
      <c r="AA4" s="1"/>
      <c r="AB4" s="1"/>
      <c r="AC4" s="1"/>
      <c r="AD4" s="1"/>
      <c r="AE4" s="1"/>
      <c r="AF4" s="32">
        <f t="shared" si="2"/>
        <v>300</v>
      </c>
      <c r="AG4" s="35"/>
      <c r="AH4" s="33" t="s">
        <v>41</v>
      </c>
      <c r="AI4" s="1"/>
      <c r="AJ4" s="1">
        <f>PRODUCT(AI4*145)</f>
        <v>0</v>
      </c>
      <c r="AK4" s="1"/>
      <c r="AL4" s="1">
        <f t="shared" ref="AL4:AL34" si="13">PRODUCT(AK4*550)</f>
        <v>0</v>
      </c>
      <c r="AM4" s="1"/>
      <c r="AN4" s="1">
        <f t="shared" ref="AN4:AN34" si="14">PRODUCT(AM4*295)</f>
        <v>0</v>
      </c>
      <c r="AO4" s="1"/>
      <c r="AP4" s="1">
        <f t="shared" ref="AP4:AP34" si="15">PRODUCT(AO4*300)</f>
        <v>0</v>
      </c>
      <c r="AQ4" s="1"/>
      <c r="AR4" s="1">
        <f t="shared" si="3"/>
        <v>0</v>
      </c>
      <c r="AS4" s="1"/>
      <c r="AT4" s="1">
        <f t="shared" ref="AT4:AT34" si="16">PRODUCT(AS4*150)</f>
        <v>0</v>
      </c>
    </row>
    <row r="5" spans="1:78" ht="16.5" thickTop="1" thickBot="1" x14ac:dyDescent="0.3">
      <c r="A5" s="1" t="s">
        <v>225</v>
      </c>
      <c r="B5" s="10" t="s">
        <v>127</v>
      </c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>
        <v>1</v>
      </c>
      <c r="J5" s="1">
        <v>240</v>
      </c>
      <c r="K5" s="1"/>
      <c r="L5" s="1">
        <f t="shared" si="7"/>
        <v>0</v>
      </c>
      <c r="M5" s="1"/>
      <c r="N5" s="1">
        <f t="shared" si="0"/>
        <v>0</v>
      </c>
      <c r="O5" s="1"/>
      <c r="P5" s="1">
        <f t="shared" si="1"/>
        <v>0</v>
      </c>
      <c r="Q5" s="1"/>
      <c r="R5" s="1">
        <f t="shared" si="8"/>
        <v>0</v>
      </c>
      <c r="S5" s="1"/>
      <c r="T5" s="1">
        <f t="shared" si="9"/>
        <v>0</v>
      </c>
      <c r="U5" s="1"/>
      <c r="V5" s="1">
        <f t="shared" si="10"/>
        <v>0</v>
      </c>
      <c r="W5" s="1"/>
      <c r="X5" s="1">
        <f t="shared" si="11"/>
        <v>0</v>
      </c>
      <c r="Y5" s="1"/>
      <c r="Z5" s="1">
        <f t="shared" si="12"/>
        <v>0</v>
      </c>
      <c r="AA5" s="1"/>
      <c r="AB5" s="1">
        <v>64</v>
      </c>
      <c r="AC5" s="1"/>
      <c r="AD5" s="1"/>
      <c r="AE5" s="1"/>
      <c r="AF5" s="32">
        <f t="shared" si="2"/>
        <v>304</v>
      </c>
      <c r="AG5" s="35"/>
      <c r="AH5" s="33" t="s">
        <v>66</v>
      </c>
      <c r="AI5" s="1">
        <v>1</v>
      </c>
      <c r="AJ5" s="1">
        <f t="shared" ref="AJ5:AJ34" si="17">PRODUCT(AI5*145)</f>
        <v>145</v>
      </c>
      <c r="AK5" s="1"/>
      <c r="AL5" s="1">
        <f t="shared" si="13"/>
        <v>0</v>
      </c>
      <c r="AM5" s="1"/>
      <c r="AN5" s="1">
        <f t="shared" si="14"/>
        <v>0</v>
      </c>
      <c r="AO5" s="1"/>
      <c r="AP5" s="1">
        <f t="shared" si="15"/>
        <v>0</v>
      </c>
      <c r="AQ5" s="1"/>
      <c r="AR5" s="1">
        <f t="shared" si="3"/>
        <v>0</v>
      </c>
      <c r="AS5" s="1"/>
      <c r="AT5" s="1">
        <f t="shared" si="16"/>
        <v>0</v>
      </c>
    </row>
    <row r="6" spans="1:78" ht="16.5" thickTop="1" thickBot="1" x14ac:dyDescent="0.3">
      <c r="A6" s="1" t="s">
        <v>226</v>
      </c>
      <c r="B6" s="10"/>
      <c r="C6" s="1"/>
      <c r="D6" s="1">
        <f t="shared" si="4"/>
        <v>0</v>
      </c>
      <c r="E6" s="1"/>
      <c r="F6" s="1">
        <f t="shared" si="5"/>
        <v>0</v>
      </c>
      <c r="G6" s="1"/>
      <c r="H6" s="1">
        <f t="shared" si="6"/>
        <v>0</v>
      </c>
      <c r="I6" s="1"/>
      <c r="J6" s="1">
        <f t="shared" ref="J6:J34" si="18">PRODUCT(I6*300)</f>
        <v>0</v>
      </c>
      <c r="K6" s="1"/>
      <c r="L6" s="1">
        <f t="shared" si="7"/>
        <v>0</v>
      </c>
      <c r="M6" s="1"/>
      <c r="N6" s="1">
        <f t="shared" si="0"/>
        <v>0</v>
      </c>
      <c r="O6" s="1"/>
      <c r="P6" s="1">
        <f t="shared" si="1"/>
        <v>0</v>
      </c>
      <c r="Q6" s="1"/>
      <c r="R6" s="1">
        <f t="shared" si="8"/>
        <v>0</v>
      </c>
      <c r="S6" s="1"/>
      <c r="T6" s="1">
        <f t="shared" si="9"/>
        <v>0</v>
      </c>
      <c r="U6" s="1"/>
      <c r="V6" s="1">
        <f t="shared" si="10"/>
        <v>0</v>
      </c>
      <c r="W6" s="1"/>
      <c r="X6" s="1">
        <f t="shared" si="11"/>
        <v>0</v>
      </c>
      <c r="Y6" s="1">
        <v>2</v>
      </c>
      <c r="Z6" s="1">
        <f t="shared" si="12"/>
        <v>1700</v>
      </c>
      <c r="AA6" s="1"/>
      <c r="AB6" s="1"/>
      <c r="AC6" s="1"/>
      <c r="AD6" s="1"/>
      <c r="AE6" s="1">
        <v>30</v>
      </c>
      <c r="AF6" s="32">
        <f t="shared" si="2"/>
        <v>1730</v>
      </c>
      <c r="AG6" s="35"/>
      <c r="AH6" s="33" t="s">
        <v>194</v>
      </c>
      <c r="AI6" s="1"/>
      <c r="AJ6" s="1">
        <f t="shared" si="17"/>
        <v>0</v>
      </c>
      <c r="AK6" s="1"/>
      <c r="AL6" s="1">
        <f t="shared" si="13"/>
        <v>0</v>
      </c>
      <c r="AM6" s="1"/>
      <c r="AN6" s="1">
        <f t="shared" si="14"/>
        <v>0</v>
      </c>
      <c r="AO6" s="1"/>
      <c r="AP6" s="1">
        <f t="shared" si="15"/>
        <v>0</v>
      </c>
      <c r="AQ6" s="1"/>
      <c r="AR6" s="1">
        <f t="shared" si="3"/>
        <v>0</v>
      </c>
      <c r="AS6" s="1"/>
      <c r="AT6" s="1">
        <f t="shared" si="16"/>
        <v>0</v>
      </c>
    </row>
    <row r="7" spans="1:78" ht="16.5" thickTop="1" thickBot="1" x14ac:dyDescent="0.3">
      <c r="A7" s="1" t="s">
        <v>227</v>
      </c>
      <c r="B7" s="10"/>
      <c r="C7" s="1"/>
      <c r="D7" s="1">
        <f t="shared" si="4"/>
        <v>0</v>
      </c>
      <c r="E7" s="1"/>
      <c r="F7" s="1">
        <f t="shared" si="5"/>
        <v>0</v>
      </c>
      <c r="G7" s="1"/>
      <c r="H7" s="1">
        <f t="shared" si="6"/>
        <v>0</v>
      </c>
      <c r="I7" s="1"/>
      <c r="J7" s="1">
        <f t="shared" si="18"/>
        <v>0</v>
      </c>
      <c r="K7" s="1"/>
      <c r="L7" s="1">
        <f t="shared" si="7"/>
        <v>0</v>
      </c>
      <c r="M7" s="1"/>
      <c r="N7" s="1">
        <f t="shared" si="0"/>
        <v>0</v>
      </c>
      <c r="O7" s="1"/>
      <c r="P7" s="1">
        <f t="shared" si="1"/>
        <v>0</v>
      </c>
      <c r="Q7" s="1"/>
      <c r="R7" s="1">
        <f t="shared" si="8"/>
        <v>0</v>
      </c>
      <c r="S7" s="1"/>
      <c r="T7" s="1">
        <f t="shared" si="9"/>
        <v>0</v>
      </c>
      <c r="U7" s="1"/>
      <c r="V7" s="1">
        <f t="shared" si="10"/>
        <v>0</v>
      </c>
      <c r="W7" s="1"/>
      <c r="X7" s="1">
        <f t="shared" si="11"/>
        <v>0</v>
      </c>
      <c r="Y7" s="1">
        <v>1</v>
      </c>
      <c r="Z7" s="1">
        <f t="shared" si="12"/>
        <v>850</v>
      </c>
      <c r="AA7" s="1"/>
      <c r="AB7" s="1"/>
      <c r="AC7" s="1"/>
      <c r="AD7" s="1"/>
      <c r="AE7" s="1">
        <v>15</v>
      </c>
      <c r="AF7" s="32">
        <f t="shared" si="2"/>
        <v>865</v>
      </c>
      <c r="AG7" s="35"/>
      <c r="AH7" s="33" t="s">
        <v>47</v>
      </c>
      <c r="AI7" s="1"/>
      <c r="AJ7" s="1">
        <f t="shared" si="17"/>
        <v>0</v>
      </c>
      <c r="AK7" s="1"/>
      <c r="AL7" s="1">
        <f t="shared" si="13"/>
        <v>0</v>
      </c>
      <c r="AM7" s="1"/>
      <c r="AN7" s="1">
        <f t="shared" si="14"/>
        <v>0</v>
      </c>
      <c r="AO7" s="1"/>
      <c r="AP7" s="1">
        <f t="shared" si="15"/>
        <v>0</v>
      </c>
      <c r="AQ7" s="1"/>
      <c r="AR7" s="1">
        <f>PRODUCT(AQ7*460)</f>
        <v>0</v>
      </c>
      <c r="AS7" s="1"/>
      <c r="AT7" s="1">
        <f t="shared" si="16"/>
        <v>0</v>
      </c>
    </row>
    <row r="8" spans="1:78" s="1" customFormat="1" ht="16.5" thickTop="1" thickBot="1" x14ac:dyDescent="0.3">
      <c r="A8" s="1" t="s">
        <v>228</v>
      </c>
      <c r="B8" s="10"/>
      <c r="D8" s="1">
        <f t="shared" si="4"/>
        <v>0</v>
      </c>
      <c r="F8" s="1">
        <f t="shared" si="5"/>
        <v>0</v>
      </c>
      <c r="G8" s="22"/>
      <c r="H8" s="1">
        <f t="shared" si="6"/>
        <v>0</v>
      </c>
      <c r="J8" s="1">
        <f t="shared" si="18"/>
        <v>0</v>
      </c>
      <c r="L8" s="1">
        <f t="shared" si="7"/>
        <v>0</v>
      </c>
      <c r="N8" s="1">
        <f t="shared" si="0"/>
        <v>0</v>
      </c>
      <c r="P8" s="1">
        <f t="shared" si="1"/>
        <v>0</v>
      </c>
      <c r="R8" s="1">
        <f t="shared" si="8"/>
        <v>0</v>
      </c>
      <c r="T8" s="1">
        <f t="shared" si="9"/>
        <v>0</v>
      </c>
      <c r="V8" s="1">
        <f t="shared" si="10"/>
        <v>0</v>
      </c>
      <c r="X8" s="1">
        <f t="shared" si="11"/>
        <v>0</v>
      </c>
      <c r="Z8" s="1">
        <f t="shared" si="12"/>
        <v>0</v>
      </c>
      <c r="AF8" s="32">
        <f t="shared" si="2"/>
        <v>0</v>
      </c>
      <c r="AG8" s="35"/>
      <c r="AH8" s="33"/>
      <c r="AJ8" s="1">
        <f t="shared" si="17"/>
        <v>0</v>
      </c>
      <c r="AK8" s="1">
        <v>1</v>
      </c>
      <c r="AL8" s="1">
        <f t="shared" si="13"/>
        <v>550</v>
      </c>
      <c r="AN8" s="1">
        <f t="shared" si="14"/>
        <v>0</v>
      </c>
      <c r="AP8" s="1">
        <f t="shared" si="15"/>
        <v>0</v>
      </c>
      <c r="AR8" s="1">
        <f t="shared" ref="AR8:AR34" si="19">PRODUCT(AQ8*460)</f>
        <v>0</v>
      </c>
      <c r="AT8" s="1">
        <f t="shared" si="16"/>
        <v>0</v>
      </c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</row>
    <row r="9" spans="1:78" ht="16.5" thickTop="1" thickBot="1" x14ac:dyDescent="0.3">
      <c r="A9" s="1" t="s">
        <v>229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/>
      <c r="J9" s="1">
        <f t="shared" si="18"/>
        <v>0</v>
      </c>
      <c r="K9" s="1"/>
      <c r="L9" s="1">
        <f t="shared" si="7"/>
        <v>0</v>
      </c>
      <c r="M9" s="1"/>
      <c r="N9" s="1">
        <f t="shared" si="0"/>
        <v>0</v>
      </c>
      <c r="O9" s="1"/>
      <c r="P9" s="1">
        <f t="shared" si="1"/>
        <v>0</v>
      </c>
      <c r="Q9" s="1">
        <v>1</v>
      </c>
      <c r="R9" s="1">
        <f t="shared" si="8"/>
        <v>300</v>
      </c>
      <c r="S9" s="1"/>
      <c r="T9" s="1">
        <f t="shared" si="9"/>
        <v>0</v>
      </c>
      <c r="U9" s="1"/>
      <c r="V9" s="1">
        <f t="shared" si="10"/>
        <v>0</v>
      </c>
      <c r="W9" s="1"/>
      <c r="X9" s="1">
        <f t="shared" si="11"/>
        <v>0</v>
      </c>
      <c r="Y9" s="1"/>
      <c r="Z9" s="1">
        <f t="shared" si="12"/>
        <v>0</v>
      </c>
      <c r="AA9" s="1"/>
      <c r="AB9" s="1"/>
      <c r="AC9" s="1"/>
      <c r="AD9" s="1"/>
      <c r="AE9" s="1"/>
      <c r="AF9" s="32">
        <f t="shared" si="2"/>
        <v>300</v>
      </c>
      <c r="AG9" s="35"/>
      <c r="AH9" s="33" t="s">
        <v>66</v>
      </c>
      <c r="AI9" s="1"/>
      <c r="AJ9" s="1">
        <f t="shared" si="17"/>
        <v>0</v>
      </c>
      <c r="AK9" s="1"/>
      <c r="AL9" s="1">
        <f t="shared" si="13"/>
        <v>0</v>
      </c>
      <c r="AM9" s="1"/>
      <c r="AN9" s="1">
        <f t="shared" si="14"/>
        <v>0</v>
      </c>
      <c r="AO9" s="1"/>
      <c r="AP9" s="1">
        <f t="shared" si="15"/>
        <v>0</v>
      </c>
      <c r="AQ9" s="1"/>
      <c r="AR9" s="1">
        <f t="shared" si="19"/>
        <v>0</v>
      </c>
      <c r="AS9" s="1"/>
      <c r="AT9" s="1">
        <f t="shared" si="16"/>
        <v>0</v>
      </c>
    </row>
    <row r="10" spans="1:78" ht="16.5" thickTop="1" thickBot="1" x14ac:dyDescent="0.3">
      <c r="A10" s="1" t="s">
        <v>230</v>
      </c>
      <c r="B10" s="10"/>
      <c r="C10" s="1">
        <v>2</v>
      </c>
      <c r="D10" s="1">
        <f t="shared" si="4"/>
        <v>100</v>
      </c>
      <c r="E10" s="1"/>
      <c r="F10" s="1">
        <f t="shared" si="5"/>
        <v>0</v>
      </c>
      <c r="G10" s="1"/>
      <c r="H10" s="1">
        <f t="shared" si="6"/>
        <v>0</v>
      </c>
      <c r="I10" s="1"/>
      <c r="J10" s="1">
        <f t="shared" si="18"/>
        <v>0</v>
      </c>
      <c r="K10" s="1">
        <v>1</v>
      </c>
      <c r="L10" s="1">
        <f t="shared" si="7"/>
        <v>300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8"/>
        <v>0</v>
      </c>
      <c r="S10" s="1"/>
      <c r="T10" s="1">
        <f t="shared" si="9"/>
        <v>0</v>
      </c>
      <c r="U10" s="1"/>
      <c r="V10" s="1">
        <f t="shared" si="10"/>
        <v>0</v>
      </c>
      <c r="W10" s="1"/>
      <c r="X10" s="1">
        <f t="shared" si="11"/>
        <v>0</v>
      </c>
      <c r="Y10" s="1"/>
      <c r="Z10" s="1">
        <f t="shared" si="12"/>
        <v>0</v>
      </c>
      <c r="AA10" s="1"/>
      <c r="AB10" s="1"/>
      <c r="AC10" s="1"/>
      <c r="AD10" s="1"/>
      <c r="AE10" s="1"/>
      <c r="AF10" s="32">
        <f t="shared" si="2"/>
        <v>400</v>
      </c>
      <c r="AG10" s="35"/>
      <c r="AH10" s="33" t="s">
        <v>231</v>
      </c>
      <c r="AI10" s="1"/>
      <c r="AJ10" s="1">
        <f t="shared" si="17"/>
        <v>0</v>
      </c>
      <c r="AK10" s="1"/>
      <c r="AL10" s="1">
        <f t="shared" si="13"/>
        <v>0</v>
      </c>
      <c r="AM10" s="1"/>
      <c r="AN10" s="1">
        <f t="shared" si="14"/>
        <v>0</v>
      </c>
      <c r="AO10" s="1"/>
      <c r="AP10" s="1">
        <f t="shared" si="15"/>
        <v>0</v>
      </c>
      <c r="AQ10" s="1"/>
      <c r="AR10" s="1">
        <f t="shared" si="19"/>
        <v>0</v>
      </c>
      <c r="AS10" s="1"/>
      <c r="AT10" s="1">
        <f t="shared" si="16"/>
        <v>0</v>
      </c>
    </row>
    <row r="11" spans="1:78" ht="16.5" thickTop="1" thickBot="1" x14ac:dyDescent="0.3">
      <c r="A11" s="1" t="s">
        <v>232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/>
      <c r="H11" s="1">
        <f t="shared" si="6"/>
        <v>0</v>
      </c>
      <c r="I11" s="1"/>
      <c r="J11" s="1">
        <f t="shared" si="18"/>
        <v>0</v>
      </c>
      <c r="K11" s="1"/>
      <c r="L11" s="1">
        <f t="shared" si="7"/>
        <v>0</v>
      </c>
      <c r="M11" s="1"/>
      <c r="N11" s="1">
        <f t="shared" si="0"/>
        <v>0</v>
      </c>
      <c r="O11" s="1"/>
      <c r="P11" s="1">
        <f t="shared" si="1"/>
        <v>0</v>
      </c>
      <c r="Q11" s="1">
        <v>1.5</v>
      </c>
      <c r="R11" s="1">
        <f t="shared" si="8"/>
        <v>450</v>
      </c>
      <c r="S11" s="1"/>
      <c r="T11" s="1">
        <f t="shared" si="9"/>
        <v>0</v>
      </c>
      <c r="U11" s="1"/>
      <c r="V11" s="1">
        <f t="shared" si="10"/>
        <v>0</v>
      </c>
      <c r="W11" s="1"/>
      <c r="X11" s="1">
        <f t="shared" si="11"/>
        <v>0</v>
      </c>
      <c r="Y11" s="1"/>
      <c r="Z11" s="1">
        <f t="shared" si="12"/>
        <v>0</v>
      </c>
      <c r="AA11" s="1"/>
      <c r="AB11" s="1"/>
      <c r="AC11" s="1"/>
      <c r="AD11" s="1"/>
      <c r="AE11" s="1"/>
      <c r="AF11" s="32">
        <f t="shared" si="2"/>
        <v>450</v>
      </c>
      <c r="AG11" s="35"/>
      <c r="AH11" s="33" t="s">
        <v>29</v>
      </c>
      <c r="AI11" s="1">
        <v>1</v>
      </c>
      <c r="AJ11" s="1">
        <f t="shared" si="17"/>
        <v>145</v>
      </c>
      <c r="AK11" s="1">
        <v>1</v>
      </c>
      <c r="AL11" s="1">
        <f t="shared" si="13"/>
        <v>550</v>
      </c>
      <c r="AM11" s="1"/>
      <c r="AN11" s="1">
        <f t="shared" si="14"/>
        <v>0</v>
      </c>
      <c r="AO11" s="1"/>
      <c r="AP11" s="1">
        <f t="shared" si="15"/>
        <v>0</v>
      </c>
      <c r="AQ11" s="1"/>
      <c r="AR11" s="1">
        <f t="shared" si="19"/>
        <v>0</v>
      </c>
      <c r="AS11" s="1"/>
      <c r="AT11" s="1">
        <f t="shared" si="16"/>
        <v>0</v>
      </c>
    </row>
    <row r="12" spans="1:78" ht="16.5" thickTop="1" thickBot="1" x14ac:dyDescent="0.3">
      <c r="A12" s="1" t="s">
        <v>233</v>
      </c>
      <c r="B12" s="10"/>
      <c r="C12" s="1"/>
      <c r="D12" s="1">
        <f t="shared" si="4"/>
        <v>0</v>
      </c>
      <c r="E12" s="1"/>
      <c r="F12" s="1">
        <f t="shared" si="5"/>
        <v>0</v>
      </c>
      <c r="G12" s="1">
        <v>1</v>
      </c>
      <c r="H12" s="1">
        <f t="shared" si="6"/>
        <v>250</v>
      </c>
      <c r="I12" s="1">
        <v>1</v>
      </c>
      <c r="J12" s="1">
        <f t="shared" si="18"/>
        <v>300</v>
      </c>
      <c r="K12" s="1"/>
      <c r="L12" s="1">
        <f t="shared" si="7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8"/>
        <v>0</v>
      </c>
      <c r="S12" s="1"/>
      <c r="T12" s="1">
        <f t="shared" si="9"/>
        <v>0</v>
      </c>
      <c r="U12" s="1"/>
      <c r="V12" s="1">
        <f t="shared" si="10"/>
        <v>0</v>
      </c>
      <c r="W12" s="1"/>
      <c r="X12" s="1">
        <f t="shared" si="11"/>
        <v>0</v>
      </c>
      <c r="Y12" s="1"/>
      <c r="Z12" s="1">
        <f t="shared" si="12"/>
        <v>0</v>
      </c>
      <c r="AA12" s="1"/>
      <c r="AB12" s="1">
        <v>80</v>
      </c>
      <c r="AC12" s="1"/>
      <c r="AD12" s="1"/>
      <c r="AE12" s="1"/>
      <c r="AF12" s="32">
        <f t="shared" si="2"/>
        <v>630</v>
      </c>
      <c r="AG12" s="35"/>
      <c r="AH12" s="33" t="s">
        <v>234</v>
      </c>
      <c r="AI12" s="1"/>
      <c r="AJ12" s="1">
        <f t="shared" si="17"/>
        <v>0</v>
      </c>
      <c r="AK12" s="1"/>
      <c r="AL12" s="1">
        <f t="shared" si="13"/>
        <v>0</v>
      </c>
      <c r="AM12" s="1"/>
      <c r="AN12" s="1">
        <f t="shared" si="14"/>
        <v>0</v>
      </c>
      <c r="AO12" s="1"/>
      <c r="AP12" s="1">
        <f t="shared" si="15"/>
        <v>0</v>
      </c>
      <c r="AQ12" s="1"/>
      <c r="AR12" s="1">
        <f t="shared" si="19"/>
        <v>0</v>
      </c>
      <c r="AS12" s="1"/>
      <c r="AT12" s="1">
        <f t="shared" si="16"/>
        <v>0</v>
      </c>
    </row>
    <row r="13" spans="1:78" ht="16.5" thickTop="1" thickBot="1" x14ac:dyDescent="0.3">
      <c r="A13" s="1" t="s">
        <v>235</v>
      </c>
      <c r="B13" s="11"/>
      <c r="C13" s="1">
        <v>1</v>
      </c>
      <c r="D13" s="1">
        <f t="shared" si="4"/>
        <v>50</v>
      </c>
      <c r="E13" s="1">
        <v>1</v>
      </c>
      <c r="F13" s="1">
        <f t="shared" si="5"/>
        <v>50</v>
      </c>
      <c r="G13" s="1"/>
      <c r="H13" s="1">
        <f t="shared" si="6"/>
        <v>0</v>
      </c>
      <c r="I13" s="1"/>
      <c r="J13" s="1">
        <f t="shared" si="18"/>
        <v>0</v>
      </c>
      <c r="K13" s="1"/>
      <c r="L13" s="1">
        <f t="shared" si="7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8"/>
        <v>0</v>
      </c>
      <c r="S13" s="1"/>
      <c r="T13" s="1">
        <f t="shared" si="9"/>
        <v>0</v>
      </c>
      <c r="U13" s="1"/>
      <c r="V13" s="1">
        <f t="shared" si="10"/>
        <v>0</v>
      </c>
      <c r="W13" s="1"/>
      <c r="X13" s="1">
        <f t="shared" si="11"/>
        <v>0</v>
      </c>
      <c r="Y13" s="1"/>
      <c r="Z13" s="1">
        <f t="shared" si="12"/>
        <v>0</v>
      </c>
      <c r="AA13" s="1"/>
      <c r="AB13" s="1"/>
      <c r="AC13" s="1"/>
      <c r="AD13" s="1"/>
      <c r="AE13" s="1"/>
      <c r="AF13" s="32">
        <f t="shared" si="2"/>
        <v>100</v>
      </c>
      <c r="AG13" s="35"/>
      <c r="AH13" s="33" t="s">
        <v>47</v>
      </c>
      <c r="AI13" s="1"/>
      <c r="AJ13" s="1">
        <f t="shared" si="17"/>
        <v>0</v>
      </c>
      <c r="AK13" s="1"/>
      <c r="AL13" s="1">
        <f t="shared" si="13"/>
        <v>0</v>
      </c>
      <c r="AM13" s="1"/>
      <c r="AN13" s="1">
        <f t="shared" si="14"/>
        <v>0</v>
      </c>
      <c r="AO13" s="1"/>
      <c r="AP13" s="1">
        <f t="shared" si="15"/>
        <v>0</v>
      </c>
      <c r="AQ13" s="1"/>
      <c r="AR13" s="1">
        <f t="shared" si="19"/>
        <v>0</v>
      </c>
      <c r="AS13" s="1"/>
      <c r="AT13" s="1">
        <f t="shared" si="16"/>
        <v>0</v>
      </c>
    </row>
    <row r="14" spans="1:78" ht="16.5" thickTop="1" thickBot="1" x14ac:dyDescent="0.3">
      <c r="A14" s="1" t="s">
        <v>236</v>
      </c>
      <c r="B14" s="11"/>
      <c r="C14" s="1"/>
      <c r="D14" s="1">
        <f t="shared" si="4"/>
        <v>0</v>
      </c>
      <c r="E14" s="1"/>
      <c r="F14" s="1">
        <f t="shared" si="5"/>
        <v>0</v>
      </c>
      <c r="G14" s="1"/>
      <c r="H14" s="1">
        <f t="shared" si="6"/>
        <v>0</v>
      </c>
      <c r="I14" s="1">
        <v>2</v>
      </c>
      <c r="J14" s="1">
        <f t="shared" si="18"/>
        <v>600</v>
      </c>
      <c r="K14" s="1"/>
      <c r="L14" s="1">
        <f t="shared" si="7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8"/>
        <v>0</v>
      </c>
      <c r="S14" s="1"/>
      <c r="T14" s="1">
        <f t="shared" si="9"/>
        <v>0</v>
      </c>
      <c r="U14" s="1"/>
      <c r="V14" s="1">
        <f t="shared" si="10"/>
        <v>0</v>
      </c>
      <c r="W14" s="1"/>
      <c r="X14" s="1">
        <f t="shared" si="11"/>
        <v>0</v>
      </c>
      <c r="Y14" s="1"/>
      <c r="Z14" s="1">
        <f t="shared" si="12"/>
        <v>0</v>
      </c>
      <c r="AA14" s="1"/>
      <c r="AB14" s="1"/>
      <c r="AC14" s="1"/>
      <c r="AD14" s="1"/>
      <c r="AE14" s="1"/>
      <c r="AF14" s="32">
        <f t="shared" si="2"/>
        <v>600</v>
      </c>
      <c r="AG14" s="35"/>
      <c r="AH14" s="33" t="s">
        <v>237</v>
      </c>
      <c r="AI14" s="1"/>
      <c r="AJ14" s="1">
        <f t="shared" si="17"/>
        <v>0</v>
      </c>
      <c r="AK14" s="1"/>
      <c r="AL14" s="1">
        <f t="shared" si="13"/>
        <v>0</v>
      </c>
      <c r="AM14" s="1"/>
      <c r="AN14" s="1">
        <f t="shared" si="14"/>
        <v>0</v>
      </c>
      <c r="AO14" s="1"/>
      <c r="AP14" s="1">
        <f t="shared" si="15"/>
        <v>0</v>
      </c>
      <c r="AQ14" s="1"/>
      <c r="AR14" s="1">
        <f t="shared" si="19"/>
        <v>0</v>
      </c>
      <c r="AS14" s="1"/>
      <c r="AT14" s="1">
        <f t="shared" si="16"/>
        <v>0</v>
      </c>
    </row>
    <row r="15" spans="1:78" ht="16.5" thickTop="1" thickBot="1" x14ac:dyDescent="0.3">
      <c r="A15" s="1" t="s">
        <v>238</v>
      </c>
      <c r="B15" s="11"/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/>
      <c r="J15" s="1">
        <f t="shared" si="18"/>
        <v>0</v>
      </c>
      <c r="K15" s="1"/>
      <c r="L15" s="1">
        <f t="shared" si="7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8"/>
        <v>0</v>
      </c>
      <c r="S15" s="1"/>
      <c r="T15" s="1">
        <f t="shared" si="9"/>
        <v>0</v>
      </c>
      <c r="U15" s="1"/>
      <c r="V15" s="1">
        <f t="shared" si="10"/>
        <v>0</v>
      </c>
      <c r="W15" s="1"/>
      <c r="X15" s="1">
        <f t="shared" si="11"/>
        <v>0</v>
      </c>
      <c r="Y15" s="1">
        <v>1</v>
      </c>
      <c r="Z15" s="1">
        <f t="shared" si="12"/>
        <v>850</v>
      </c>
      <c r="AA15" s="1"/>
      <c r="AB15" s="1"/>
      <c r="AC15" s="1"/>
      <c r="AD15" s="1"/>
      <c r="AE15" s="1">
        <v>15</v>
      </c>
      <c r="AF15" s="32">
        <f t="shared" si="2"/>
        <v>865</v>
      </c>
      <c r="AG15" s="35"/>
      <c r="AH15" s="33" t="s">
        <v>66</v>
      </c>
      <c r="AI15" s="1"/>
      <c r="AJ15" s="1">
        <f t="shared" si="17"/>
        <v>0</v>
      </c>
      <c r="AK15" s="1"/>
      <c r="AL15" s="1">
        <f t="shared" si="13"/>
        <v>0</v>
      </c>
      <c r="AM15" s="1"/>
      <c r="AN15" s="1">
        <f t="shared" si="14"/>
        <v>0</v>
      </c>
      <c r="AO15" s="1"/>
      <c r="AP15" s="1">
        <f t="shared" si="15"/>
        <v>0</v>
      </c>
      <c r="AQ15" s="1"/>
      <c r="AR15" s="1">
        <f t="shared" si="19"/>
        <v>0</v>
      </c>
      <c r="AS15" s="1"/>
      <c r="AT15" s="1">
        <f t="shared" si="16"/>
        <v>0</v>
      </c>
    </row>
    <row r="16" spans="1:78" ht="16.5" thickTop="1" thickBot="1" x14ac:dyDescent="0.3">
      <c r="A16" s="1" t="s">
        <v>239</v>
      </c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/>
      <c r="J16" s="1">
        <f t="shared" si="18"/>
        <v>0</v>
      </c>
      <c r="K16" s="1"/>
      <c r="L16" s="1">
        <f t="shared" si="7"/>
        <v>0</v>
      </c>
      <c r="M16" s="1"/>
      <c r="N16" s="1">
        <f t="shared" si="0"/>
        <v>0</v>
      </c>
      <c r="O16" s="1"/>
      <c r="P16" s="1">
        <f t="shared" si="1"/>
        <v>0</v>
      </c>
      <c r="Q16" s="1">
        <v>2</v>
      </c>
      <c r="R16" s="1">
        <f t="shared" si="8"/>
        <v>600</v>
      </c>
      <c r="S16" s="1"/>
      <c r="T16" s="1">
        <f t="shared" si="9"/>
        <v>0</v>
      </c>
      <c r="U16" s="1"/>
      <c r="V16" s="1">
        <f t="shared" si="10"/>
        <v>0</v>
      </c>
      <c r="W16" s="1"/>
      <c r="X16" s="1">
        <f t="shared" si="11"/>
        <v>0</v>
      </c>
      <c r="Y16" s="1"/>
      <c r="Z16" s="1">
        <f t="shared" si="12"/>
        <v>0</v>
      </c>
      <c r="AA16" s="1"/>
      <c r="AB16" s="1"/>
      <c r="AC16" s="1"/>
      <c r="AD16" s="1"/>
      <c r="AE16" s="1"/>
      <c r="AF16" s="32">
        <f t="shared" si="2"/>
        <v>600</v>
      </c>
      <c r="AG16" s="35"/>
      <c r="AH16" s="33" t="s">
        <v>240</v>
      </c>
      <c r="AI16" s="1"/>
      <c r="AJ16" s="1">
        <f t="shared" si="17"/>
        <v>0</v>
      </c>
      <c r="AK16" s="1"/>
      <c r="AL16" s="1">
        <f t="shared" si="13"/>
        <v>0</v>
      </c>
      <c r="AM16" s="1"/>
      <c r="AN16" s="1">
        <f t="shared" si="14"/>
        <v>0</v>
      </c>
      <c r="AO16" s="1"/>
      <c r="AP16" s="1">
        <f t="shared" si="15"/>
        <v>0</v>
      </c>
      <c r="AQ16" s="1"/>
      <c r="AR16" s="1">
        <f t="shared" si="19"/>
        <v>0</v>
      </c>
      <c r="AS16" s="1"/>
      <c r="AT16" s="1">
        <f t="shared" si="16"/>
        <v>0</v>
      </c>
    </row>
    <row r="17" spans="1:46" ht="16.5" thickTop="1" thickBot="1" x14ac:dyDescent="0.3">
      <c r="A17" s="1" t="s">
        <v>241</v>
      </c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/>
      <c r="J17" s="1">
        <f t="shared" si="18"/>
        <v>0</v>
      </c>
      <c r="K17" s="1"/>
      <c r="L17" s="1">
        <f t="shared" si="7"/>
        <v>0</v>
      </c>
      <c r="M17" s="1"/>
      <c r="N17" s="1">
        <f t="shared" si="0"/>
        <v>0</v>
      </c>
      <c r="O17" s="1"/>
      <c r="P17" s="1">
        <f t="shared" si="1"/>
        <v>0</v>
      </c>
      <c r="Q17" s="1">
        <v>2</v>
      </c>
      <c r="R17" s="1">
        <v>300</v>
      </c>
      <c r="S17" s="1"/>
      <c r="T17" s="1">
        <f t="shared" si="9"/>
        <v>0</v>
      </c>
      <c r="U17" s="1"/>
      <c r="V17" s="1">
        <f t="shared" si="10"/>
        <v>0</v>
      </c>
      <c r="W17" s="1"/>
      <c r="X17" s="1">
        <f t="shared" si="11"/>
        <v>0</v>
      </c>
      <c r="Y17" s="1"/>
      <c r="Z17" s="1">
        <f t="shared" si="12"/>
        <v>0</v>
      </c>
      <c r="AA17" s="1"/>
      <c r="AB17" s="1"/>
      <c r="AC17" s="1"/>
      <c r="AD17" s="1"/>
      <c r="AE17" s="1"/>
      <c r="AF17" s="32">
        <f t="shared" si="2"/>
        <v>300</v>
      </c>
      <c r="AG17" s="35"/>
      <c r="AH17" s="33" t="s">
        <v>153</v>
      </c>
      <c r="AI17" s="1"/>
      <c r="AJ17" s="1">
        <f t="shared" si="17"/>
        <v>0</v>
      </c>
      <c r="AK17" s="1">
        <v>1</v>
      </c>
      <c r="AL17" s="1">
        <f t="shared" si="13"/>
        <v>550</v>
      </c>
      <c r="AM17" s="1"/>
      <c r="AN17" s="1">
        <f t="shared" si="14"/>
        <v>0</v>
      </c>
      <c r="AO17" s="1"/>
      <c r="AP17" s="1">
        <f t="shared" si="15"/>
        <v>0</v>
      </c>
      <c r="AQ17" s="1"/>
      <c r="AR17" s="1">
        <f t="shared" si="19"/>
        <v>0</v>
      </c>
      <c r="AS17" s="1"/>
      <c r="AT17" s="1">
        <f t="shared" si="16"/>
        <v>0</v>
      </c>
    </row>
    <row r="18" spans="1:46" ht="16.5" thickTop="1" thickBot="1" x14ac:dyDescent="0.3">
      <c r="A18" s="1"/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18"/>
        <v>0</v>
      </c>
      <c r="K18" s="1"/>
      <c r="L18" s="1">
        <f t="shared" si="7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 t="shared" si="8"/>
        <v>0</v>
      </c>
      <c r="S18" s="1"/>
      <c r="T18" s="1">
        <f t="shared" si="9"/>
        <v>0</v>
      </c>
      <c r="U18" s="1"/>
      <c r="V18" s="1">
        <f t="shared" si="10"/>
        <v>0</v>
      </c>
      <c r="W18" s="1"/>
      <c r="X18" s="1">
        <f t="shared" si="11"/>
        <v>0</v>
      </c>
      <c r="Y18" s="1"/>
      <c r="Z18" s="1">
        <f t="shared" si="12"/>
        <v>0</v>
      </c>
      <c r="AA18" s="1"/>
      <c r="AB18" s="1"/>
      <c r="AC18" s="1"/>
      <c r="AD18" s="1"/>
      <c r="AE18" s="1"/>
      <c r="AF18" s="32">
        <f t="shared" si="2"/>
        <v>0</v>
      </c>
      <c r="AG18" s="35"/>
      <c r="AH18" s="33"/>
      <c r="AI18" s="1"/>
      <c r="AJ18" s="1">
        <f t="shared" si="17"/>
        <v>0</v>
      </c>
      <c r="AK18" s="1"/>
      <c r="AL18" s="1">
        <f t="shared" si="13"/>
        <v>0</v>
      </c>
      <c r="AM18" s="1"/>
      <c r="AN18" s="1">
        <f t="shared" si="14"/>
        <v>0</v>
      </c>
      <c r="AO18" s="1"/>
      <c r="AP18" s="1">
        <f t="shared" si="15"/>
        <v>0</v>
      </c>
      <c r="AQ18" s="1"/>
      <c r="AR18" s="1">
        <f t="shared" si="19"/>
        <v>0</v>
      </c>
      <c r="AS18" s="1"/>
      <c r="AT18" s="1">
        <f t="shared" si="16"/>
        <v>0</v>
      </c>
    </row>
    <row r="19" spans="1:46" ht="16.5" thickTop="1" thickBot="1" x14ac:dyDescent="0.3">
      <c r="A19" s="1"/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/>
      <c r="J19" s="1">
        <f t="shared" si="18"/>
        <v>0</v>
      </c>
      <c r="K19" s="1"/>
      <c r="L19" s="1">
        <f t="shared" si="7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8"/>
        <v>0</v>
      </c>
      <c r="S19" s="1"/>
      <c r="T19" s="1">
        <f t="shared" si="9"/>
        <v>0</v>
      </c>
      <c r="U19" s="1"/>
      <c r="V19" s="1">
        <f t="shared" si="10"/>
        <v>0</v>
      </c>
      <c r="W19" s="1"/>
      <c r="X19" s="1">
        <f t="shared" si="11"/>
        <v>0</v>
      </c>
      <c r="Y19" s="1"/>
      <c r="Z19" s="1">
        <f t="shared" si="12"/>
        <v>0</v>
      </c>
      <c r="AA19" s="1"/>
      <c r="AB19" s="1"/>
      <c r="AC19" s="1"/>
      <c r="AD19" s="1"/>
      <c r="AE19" s="1"/>
      <c r="AF19" s="32">
        <f t="shared" si="2"/>
        <v>0</v>
      </c>
      <c r="AG19" s="35"/>
      <c r="AH19" s="33"/>
      <c r="AI19" s="1"/>
      <c r="AJ19" s="1">
        <f t="shared" si="17"/>
        <v>0</v>
      </c>
      <c r="AK19" s="1"/>
      <c r="AL19" s="1">
        <f t="shared" si="13"/>
        <v>0</v>
      </c>
      <c r="AM19" s="1"/>
      <c r="AN19" s="1">
        <f t="shared" si="14"/>
        <v>0</v>
      </c>
      <c r="AO19" s="1"/>
      <c r="AP19" s="1">
        <f t="shared" si="15"/>
        <v>0</v>
      </c>
      <c r="AQ19" s="1"/>
      <c r="AR19" s="1">
        <f t="shared" si="19"/>
        <v>0</v>
      </c>
      <c r="AS19" s="1"/>
      <c r="AT19" s="1">
        <f t="shared" si="16"/>
        <v>0</v>
      </c>
    </row>
    <row r="20" spans="1:46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18"/>
        <v>0</v>
      </c>
      <c r="K20" s="1"/>
      <c r="L20" s="1">
        <f t="shared" si="7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8"/>
        <v>0</v>
      </c>
      <c r="S20" s="1"/>
      <c r="T20" s="1">
        <f t="shared" si="9"/>
        <v>0</v>
      </c>
      <c r="U20" s="1"/>
      <c r="V20" s="1">
        <f t="shared" si="10"/>
        <v>0</v>
      </c>
      <c r="W20" s="1"/>
      <c r="X20" s="1">
        <f t="shared" si="11"/>
        <v>0</v>
      </c>
      <c r="Y20" s="1"/>
      <c r="Z20" s="1">
        <f t="shared" si="12"/>
        <v>0</v>
      </c>
      <c r="AA20" s="1"/>
      <c r="AB20" s="1"/>
      <c r="AC20" s="1"/>
      <c r="AD20" s="1"/>
      <c r="AE20" s="1"/>
      <c r="AF20" s="32">
        <f t="shared" si="2"/>
        <v>0</v>
      </c>
      <c r="AG20" s="35"/>
      <c r="AH20" s="33"/>
      <c r="AI20" s="1"/>
      <c r="AJ20" s="1">
        <f t="shared" si="17"/>
        <v>0</v>
      </c>
      <c r="AK20" s="1"/>
      <c r="AL20" s="1">
        <f t="shared" si="13"/>
        <v>0</v>
      </c>
      <c r="AM20" s="1"/>
      <c r="AN20" s="1">
        <f t="shared" si="14"/>
        <v>0</v>
      </c>
      <c r="AO20" s="1"/>
      <c r="AP20" s="1">
        <f t="shared" si="15"/>
        <v>0</v>
      </c>
      <c r="AQ20" s="1"/>
      <c r="AR20" s="1">
        <f t="shared" si="19"/>
        <v>0</v>
      </c>
      <c r="AS20" s="1"/>
      <c r="AT20" s="1">
        <f t="shared" si="16"/>
        <v>0</v>
      </c>
    </row>
    <row r="21" spans="1:46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18"/>
        <v>0</v>
      </c>
      <c r="K21" s="1"/>
      <c r="L21" s="1">
        <f t="shared" si="7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8"/>
        <v>0</v>
      </c>
      <c r="S21" s="1"/>
      <c r="T21" s="1">
        <f t="shared" si="9"/>
        <v>0</v>
      </c>
      <c r="U21" s="1"/>
      <c r="V21" s="1">
        <f t="shared" si="10"/>
        <v>0</v>
      </c>
      <c r="W21" s="1"/>
      <c r="X21" s="1">
        <f t="shared" si="11"/>
        <v>0</v>
      </c>
      <c r="Y21" s="1"/>
      <c r="Z21" s="1">
        <f t="shared" si="12"/>
        <v>0</v>
      </c>
      <c r="AA21" s="1"/>
      <c r="AB21" s="1"/>
      <c r="AC21" s="1" t="s">
        <v>171</v>
      </c>
      <c r="AD21" s="1"/>
      <c r="AE21" s="1"/>
      <c r="AF21" s="32"/>
      <c r="AG21" s="35"/>
      <c r="AH21" s="33"/>
      <c r="AI21" s="1"/>
      <c r="AJ21" s="1">
        <f t="shared" si="17"/>
        <v>0</v>
      </c>
      <c r="AK21" s="1"/>
      <c r="AL21" s="1">
        <f t="shared" si="13"/>
        <v>0</v>
      </c>
      <c r="AM21" s="1"/>
      <c r="AN21" s="1">
        <f t="shared" si="14"/>
        <v>0</v>
      </c>
      <c r="AO21" s="1"/>
      <c r="AP21" s="1">
        <f t="shared" si="15"/>
        <v>0</v>
      </c>
      <c r="AQ21" s="1"/>
      <c r="AR21" s="1">
        <f t="shared" si="19"/>
        <v>0</v>
      </c>
      <c r="AS21" s="1"/>
      <c r="AT21" s="1">
        <f t="shared" si="16"/>
        <v>0</v>
      </c>
    </row>
    <row r="22" spans="1:46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18"/>
        <v>0</v>
      </c>
      <c r="K22" s="1"/>
      <c r="L22" s="1">
        <f t="shared" si="7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8"/>
        <v>0</v>
      </c>
      <c r="S22" s="1"/>
      <c r="T22" s="1">
        <f t="shared" si="9"/>
        <v>0</v>
      </c>
      <c r="U22" s="1"/>
      <c r="V22" s="1">
        <f t="shared" si="10"/>
        <v>0</v>
      </c>
      <c r="W22" s="1"/>
      <c r="X22" s="1">
        <f t="shared" si="11"/>
        <v>0</v>
      </c>
      <c r="Y22" s="1"/>
      <c r="Z22" s="1">
        <f t="shared" si="12"/>
        <v>0</v>
      </c>
      <c r="AA22" s="1"/>
      <c r="AB22" s="1"/>
      <c r="AC22" s="1"/>
      <c r="AD22" s="1"/>
      <c r="AE22" s="1"/>
      <c r="AF22" s="32">
        <f t="shared" si="2"/>
        <v>0</v>
      </c>
      <c r="AG22" s="35"/>
      <c r="AH22" s="33"/>
      <c r="AI22" s="1"/>
      <c r="AJ22" s="1">
        <f t="shared" si="17"/>
        <v>0</v>
      </c>
      <c r="AK22" s="1"/>
      <c r="AL22" s="1">
        <f t="shared" si="13"/>
        <v>0</v>
      </c>
      <c r="AM22" s="1"/>
      <c r="AN22" s="1">
        <f t="shared" si="14"/>
        <v>0</v>
      </c>
      <c r="AO22" s="1"/>
      <c r="AP22" s="1">
        <f t="shared" si="15"/>
        <v>0</v>
      </c>
      <c r="AQ22" s="1"/>
      <c r="AR22" s="1">
        <f t="shared" si="19"/>
        <v>0</v>
      </c>
      <c r="AS22" s="1"/>
      <c r="AT22" s="1">
        <f t="shared" si="16"/>
        <v>0</v>
      </c>
    </row>
    <row r="23" spans="1:46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18"/>
        <v>0</v>
      </c>
      <c r="K23" s="1"/>
      <c r="L23" s="1">
        <f t="shared" si="7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8"/>
        <v>0</v>
      </c>
      <c r="S23" s="1"/>
      <c r="T23" s="1">
        <f t="shared" si="9"/>
        <v>0</v>
      </c>
      <c r="U23" s="1"/>
      <c r="V23" s="1">
        <f t="shared" si="10"/>
        <v>0</v>
      </c>
      <c r="W23" s="1"/>
      <c r="X23" s="1">
        <f t="shared" si="11"/>
        <v>0</v>
      </c>
      <c r="Y23" s="1"/>
      <c r="Z23" s="1">
        <f t="shared" si="12"/>
        <v>0</v>
      </c>
      <c r="AA23" s="1"/>
      <c r="AB23" s="1"/>
      <c r="AC23" s="1"/>
      <c r="AD23" s="1"/>
      <c r="AE23" s="1"/>
      <c r="AF23" s="32">
        <f t="shared" si="2"/>
        <v>0</v>
      </c>
      <c r="AG23" s="35"/>
      <c r="AH23" s="33"/>
      <c r="AI23" s="1"/>
      <c r="AJ23" s="1">
        <f t="shared" si="17"/>
        <v>0</v>
      </c>
      <c r="AK23" s="1"/>
      <c r="AL23" s="1">
        <f t="shared" si="13"/>
        <v>0</v>
      </c>
      <c r="AM23" s="1"/>
      <c r="AN23" s="1">
        <f t="shared" si="14"/>
        <v>0</v>
      </c>
      <c r="AO23" s="1"/>
      <c r="AP23" s="1">
        <f t="shared" si="15"/>
        <v>0</v>
      </c>
      <c r="AQ23" s="1"/>
      <c r="AR23" s="1">
        <f t="shared" si="19"/>
        <v>0</v>
      </c>
      <c r="AS23" s="1"/>
      <c r="AT23" s="1">
        <f t="shared" si="16"/>
        <v>0</v>
      </c>
    </row>
    <row r="24" spans="1:46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18"/>
        <v>0</v>
      </c>
      <c r="K24" s="1"/>
      <c r="L24" s="1">
        <f t="shared" si="7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8"/>
        <v>0</v>
      </c>
      <c r="S24" s="1"/>
      <c r="T24" s="1">
        <f t="shared" si="9"/>
        <v>0</v>
      </c>
      <c r="U24" s="1"/>
      <c r="V24" s="1">
        <f t="shared" si="10"/>
        <v>0</v>
      </c>
      <c r="W24" s="1"/>
      <c r="X24" s="1">
        <f t="shared" si="11"/>
        <v>0</v>
      </c>
      <c r="Y24" s="1"/>
      <c r="Z24" s="1">
        <f t="shared" si="12"/>
        <v>0</v>
      </c>
      <c r="AA24" s="1"/>
      <c r="AB24" s="1"/>
      <c r="AC24" s="1"/>
      <c r="AD24" s="1"/>
      <c r="AE24" s="1"/>
      <c r="AF24" s="32">
        <f t="shared" si="2"/>
        <v>0</v>
      </c>
      <c r="AG24" s="35"/>
      <c r="AH24" s="33"/>
      <c r="AI24" s="1"/>
      <c r="AJ24" s="1">
        <f t="shared" si="17"/>
        <v>0</v>
      </c>
      <c r="AK24" s="1"/>
      <c r="AL24" s="1">
        <f t="shared" si="13"/>
        <v>0</v>
      </c>
      <c r="AM24" s="1"/>
      <c r="AN24" s="1">
        <f t="shared" si="14"/>
        <v>0</v>
      </c>
      <c r="AO24" s="1"/>
      <c r="AP24" s="1">
        <f t="shared" si="15"/>
        <v>0</v>
      </c>
      <c r="AQ24" s="1"/>
      <c r="AR24" s="1">
        <f t="shared" si="19"/>
        <v>0</v>
      </c>
      <c r="AS24" s="1"/>
      <c r="AT24" s="1">
        <f t="shared" si="16"/>
        <v>0</v>
      </c>
    </row>
    <row r="25" spans="1:46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18"/>
        <v>0</v>
      </c>
      <c r="K25" s="1"/>
      <c r="L25" s="1">
        <f t="shared" si="7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8"/>
        <v>0</v>
      </c>
      <c r="S25" s="1"/>
      <c r="T25" s="1">
        <f t="shared" si="9"/>
        <v>0</v>
      </c>
      <c r="U25" s="1"/>
      <c r="V25" s="1">
        <f t="shared" si="10"/>
        <v>0</v>
      </c>
      <c r="W25" s="1"/>
      <c r="X25" s="1">
        <f t="shared" si="11"/>
        <v>0</v>
      </c>
      <c r="Y25" s="1"/>
      <c r="Z25" s="1">
        <f t="shared" si="12"/>
        <v>0</v>
      </c>
      <c r="AA25" s="1"/>
      <c r="AB25" s="1"/>
      <c r="AC25" s="1"/>
      <c r="AD25" s="1"/>
      <c r="AE25" s="1"/>
      <c r="AF25" s="32">
        <f t="shared" si="2"/>
        <v>0</v>
      </c>
      <c r="AG25" s="35"/>
      <c r="AH25" s="33"/>
      <c r="AI25" s="1"/>
      <c r="AJ25" s="1">
        <f t="shared" si="17"/>
        <v>0</v>
      </c>
      <c r="AK25" s="1"/>
      <c r="AL25" s="1">
        <f t="shared" si="13"/>
        <v>0</v>
      </c>
      <c r="AM25" s="1"/>
      <c r="AN25" s="1">
        <f t="shared" si="14"/>
        <v>0</v>
      </c>
      <c r="AO25" s="1"/>
      <c r="AP25" s="1">
        <f t="shared" si="15"/>
        <v>0</v>
      </c>
      <c r="AQ25" s="1"/>
      <c r="AR25" s="1">
        <f t="shared" si="19"/>
        <v>0</v>
      </c>
      <c r="AS25" s="1"/>
      <c r="AT25" s="1">
        <f t="shared" si="16"/>
        <v>0</v>
      </c>
    </row>
    <row r="26" spans="1:46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18"/>
        <v>0</v>
      </c>
      <c r="K26" s="1"/>
      <c r="L26" s="1">
        <f t="shared" si="7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8"/>
        <v>0</v>
      </c>
      <c r="S26" s="1"/>
      <c r="T26" s="1">
        <f t="shared" si="9"/>
        <v>0</v>
      </c>
      <c r="U26" s="1"/>
      <c r="V26" s="1">
        <f t="shared" si="10"/>
        <v>0</v>
      </c>
      <c r="W26" s="1"/>
      <c r="X26" s="1">
        <f t="shared" si="11"/>
        <v>0</v>
      </c>
      <c r="Y26" s="1"/>
      <c r="Z26" s="1">
        <f t="shared" si="12"/>
        <v>0</v>
      </c>
      <c r="AA26" s="1"/>
      <c r="AB26" s="1"/>
      <c r="AC26" s="1"/>
      <c r="AD26" s="1"/>
      <c r="AE26" s="1"/>
      <c r="AF26" s="32">
        <f t="shared" si="2"/>
        <v>0</v>
      </c>
      <c r="AG26" s="35"/>
      <c r="AH26" s="33"/>
      <c r="AI26" s="1"/>
      <c r="AJ26" s="1">
        <f t="shared" si="17"/>
        <v>0</v>
      </c>
      <c r="AK26" s="1"/>
      <c r="AL26" s="1">
        <f t="shared" si="13"/>
        <v>0</v>
      </c>
      <c r="AM26" s="1"/>
      <c r="AN26" s="1">
        <f t="shared" si="14"/>
        <v>0</v>
      </c>
      <c r="AO26" s="1"/>
      <c r="AP26" s="1">
        <f t="shared" si="15"/>
        <v>0</v>
      </c>
      <c r="AQ26" s="1"/>
      <c r="AR26" s="1">
        <f t="shared" si="19"/>
        <v>0</v>
      </c>
      <c r="AS26" s="1"/>
      <c r="AT26" s="1">
        <f t="shared" si="16"/>
        <v>0</v>
      </c>
    </row>
    <row r="27" spans="1:46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18"/>
        <v>0</v>
      </c>
      <c r="K27" s="1"/>
      <c r="L27" s="1">
        <f t="shared" si="7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8"/>
        <v>0</v>
      </c>
      <c r="S27" s="1"/>
      <c r="T27" s="1">
        <f t="shared" si="9"/>
        <v>0</v>
      </c>
      <c r="U27" s="1"/>
      <c r="V27" s="1">
        <f t="shared" si="10"/>
        <v>0</v>
      </c>
      <c r="W27" s="1"/>
      <c r="X27" s="1">
        <f t="shared" si="11"/>
        <v>0</v>
      </c>
      <c r="Y27" s="1"/>
      <c r="Z27" s="1">
        <f t="shared" si="12"/>
        <v>0</v>
      </c>
      <c r="AA27" s="1"/>
      <c r="AB27" s="1"/>
      <c r="AC27" s="1"/>
      <c r="AD27" s="1"/>
      <c r="AE27" s="1"/>
      <c r="AF27" s="32">
        <f t="shared" si="2"/>
        <v>0</v>
      </c>
      <c r="AG27" s="35"/>
      <c r="AH27" s="33"/>
      <c r="AI27" s="1"/>
      <c r="AJ27" s="1">
        <f t="shared" si="17"/>
        <v>0</v>
      </c>
      <c r="AK27" s="1"/>
      <c r="AL27" s="1">
        <f t="shared" si="13"/>
        <v>0</v>
      </c>
      <c r="AM27" s="1"/>
      <c r="AN27" s="1">
        <f t="shared" si="14"/>
        <v>0</v>
      </c>
      <c r="AO27" s="1"/>
      <c r="AP27" s="1">
        <f t="shared" si="15"/>
        <v>0</v>
      </c>
      <c r="AQ27" s="1"/>
      <c r="AR27" s="1">
        <f t="shared" si="19"/>
        <v>0</v>
      </c>
      <c r="AS27" s="1"/>
      <c r="AT27" s="1">
        <f t="shared" si="16"/>
        <v>0</v>
      </c>
    </row>
    <row r="28" spans="1:46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18"/>
        <v>0</v>
      </c>
      <c r="K28" s="1"/>
      <c r="L28" s="1">
        <f t="shared" si="7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8"/>
        <v>0</v>
      </c>
      <c r="S28" s="1"/>
      <c r="T28" s="1">
        <f t="shared" si="9"/>
        <v>0</v>
      </c>
      <c r="U28" s="1"/>
      <c r="V28" s="1">
        <f t="shared" si="10"/>
        <v>0</v>
      </c>
      <c r="W28" s="1"/>
      <c r="X28" s="1">
        <f t="shared" si="11"/>
        <v>0</v>
      </c>
      <c r="Y28" s="1"/>
      <c r="Z28" s="1">
        <f t="shared" si="12"/>
        <v>0</v>
      </c>
      <c r="AA28" s="1"/>
      <c r="AB28" s="1"/>
      <c r="AC28" s="1"/>
      <c r="AD28" s="1"/>
      <c r="AE28" s="1"/>
      <c r="AF28" s="32">
        <f t="shared" si="2"/>
        <v>0</v>
      </c>
      <c r="AG28" s="35"/>
      <c r="AH28" s="33"/>
      <c r="AI28" s="1"/>
      <c r="AJ28" s="1">
        <f t="shared" si="17"/>
        <v>0</v>
      </c>
      <c r="AK28" s="1"/>
      <c r="AL28" s="1">
        <f t="shared" si="13"/>
        <v>0</v>
      </c>
      <c r="AM28" s="1"/>
      <c r="AN28" s="1">
        <f t="shared" si="14"/>
        <v>0</v>
      </c>
      <c r="AO28" s="1"/>
      <c r="AP28" s="1">
        <f t="shared" si="15"/>
        <v>0</v>
      </c>
      <c r="AQ28" s="1"/>
      <c r="AR28" s="1">
        <f t="shared" si="19"/>
        <v>0</v>
      </c>
      <c r="AS28" s="1"/>
      <c r="AT28" s="1">
        <f t="shared" si="16"/>
        <v>0</v>
      </c>
    </row>
    <row r="29" spans="1:46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18"/>
        <v>0</v>
      </c>
      <c r="K29" s="1"/>
      <c r="L29" s="1">
        <f t="shared" si="7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8"/>
        <v>0</v>
      </c>
      <c r="S29" s="1"/>
      <c r="T29" s="1">
        <f t="shared" si="9"/>
        <v>0</v>
      </c>
      <c r="U29" s="1"/>
      <c r="V29" s="1">
        <f t="shared" si="10"/>
        <v>0</v>
      </c>
      <c r="W29" s="1"/>
      <c r="X29" s="1">
        <f t="shared" si="11"/>
        <v>0</v>
      </c>
      <c r="Y29" s="1"/>
      <c r="Z29" s="1">
        <f t="shared" si="12"/>
        <v>0</v>
      </c>
      <c r="AA29" s="1"/>
      <c r="AB29" s="1"/>
      <c r="AC29" s="1"/>
      <c r="AD29" s="1"/>
      <c r="AE29" s="1"/>
      <c r="AF29" s="32">
        <f t="shared" si="2"/>
        <v>0</v>
      </c>
      <c r="AG29" s="35"/>
      <c r="AH29" s="33"/>
      <c r="AI29" s="1"/>
      <c r="AJ29" s="1">
        <f t="shared" si="17"/>
        <v>0</v>
      </c>
      <c r="AK29" s="1"/>
      <c r="AL29" s="1">
        <f t="shared" si="13"/>
        <v>0</v>
      </c>
      <c r="AM29" s="1"/>
      <c r="AN29" s="1">
        <f t="shared" si="14"/>
        <v>0</v>
      </c>
      <c r="AO29" s="1"/>
      <c r="AP29" s="1">
        <f t="shared" si="15"/>
        <v>0</v>
      </c>
      <c r="AQ29" s="1"/>
      <c r="AR29" s="1">
        <f t="shared" si="19"/>
        <v>0</v>
      </c>
      <c r="AS29" s="1"/>
      <c r="AT29" s="1">
        <f t="shared" si="16"/>
        <v>0</v>
      </c>
    </row>
    <row r="30" spans="1:46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18"/>
        <v>0</v>
      </c>
      <c r="K30" s="1"/>
      <c r="L30" s="1">
        <f t="shared" si="7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ref="R30:R34" si="20">PRODUCT(Q30*300)</f>
        <v>0</v>
      </c>
      <c r="S30" s="1"/>
      <c r="T30" s="1">
        <f t="shared" si="9"/>
        <v>0</v>
      </c>
      <c r="U30" s="1"/>
      <c r="V30" s="1">
        <f t="shared" si="10"/>
        <v>0</v>
      </c>
      <c r="W30" s="1"/>
      <c r="X30" s="1">
        <f t="shared" si="11"/>
        <v>0</v>
      </c>
      <c r="Y30" s="1"/>
      <c r="Z30" s="1">
        <f t="shared" si="12"/>
        <v>0</v>
      </c>
      <c r="AA30" s="1"/>
      <c r="AB30" s="1"/>
      <c r="AC30" s="1"/>
      <c r="AD30" s="1"/>
      <c r="AE30" s="1"/>
      <c r="AF30" s="32">
        <f t="shared" si="2"/>
        <v>0</v>
      </c>
      <c r="AG30" s="35"/>
      <c r="AH30" s="33"/>
      <c r="AI30" s="1"/>
      <c r="AJ30" s="1">
        <f t="shared" si="17"/>
        <v>0</v>
      </c>
      <c r="AK30" s="1"/>
      <c r="AL30" s="1">
        <f t="shared" si="13"/>
        <v>0</v>
      </c>
      <c r="AM30" s="1"/>
      <c r="AN30" s="1">
        <f t="shared" si="14"/>
        <v>0</v>
      </c>
      <c r="AO30" s="1"/>
      <c r="AP30" s="1">
        <f t="shared" si="15"/>
        <v>0</v>
      </c>
      <c r="AQ30" s="1"/>
      <c r="AR30" s="1">
        <f t="shared" si="19"/>
        <v>0</v>
      </c>
      <c r="AS30" s="1"/>
      <c r="AT30" s="1">
        <f t="shared" si="16"/>
        <v>0</v>
      </c>
    </row>
    <row r="31" spans="1:46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18"/>
        <v>0</v>
      </c>
      <c r="K31" s="1"/>
      <c r="L31" s="1">
        <f t="shared" si="7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20"/>
        <v>0</v>
      </c>
      <c r="S31" s="1"/>
      <c r="T31" s="1">
        <f t="shared" si="9"/>
        <v>0</v>
      </c>
      <c r="U31" s="1"/>
      <c r="V31" s="1">
        <f t="shared" si="10"/>
        <v>0</v>
      </c>
      <c r="W31" s="1"/>
      <c r="X31" s="1">
        <f t="shared" si="11"/>
        <v>0</v>
      </c>
      <c r="Y31" s="1"/>
      <c r="Z31" s="1">
        <f t="shared" si="12"/>
        <v>0</v>
      </c>
      <c r="AA31" s="1"/>
      <c r="AB31" s="1"/>
      <c r="AC31" s="1"/>
      <c r="AD31" s="1"/>
      <c r="AE31" s="1"/>
      <c r="AF31" s="32">
        <f t="shared" si="2"/>
        <v>0</v>
      </c>
      <c r="AG31" s="35"/>
      <c r="AH31" s="33"/>
      <c r="AI31" s="1"/>
      <c r="AJ31" s="1">
        <f t="shared" si="17"/>
        <v>0</v>
      </c>
      <c r="AK31" s="1"/>
      <c r="AL31" s="1">
        <f t="shared" si="13"/>
        <v>0</v>
      </c>
      <c r="AM31" s="1"/>
      <c r="AN31" s="1">
        <f t="shared" si="14"/>
        <v>0</v>
      </c>
      <c r="AO31" s="1"/>
      <c r="AP31" s="1">
        <f t="shared" si="15"/>
        <v>0</v>
      </c>
      <c r="AQ31" s="1"/>
      <c r="AR31" s="1">
        <f t="shared" si="19"/>
        <v>0</v>
      </c>
      <c r="AS31" s="1"/>
      <c r="AT31" s="1">
        <f t="shared" si="16"/>
        <v>0</v>
      </c>
    </row>
    <row r="32" spans="1:46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18"/>
        <v>0</v>
      </c>
      <c r="K32" s="1"/>
      <c r="L32" s="1">
        <f t="shared" si="7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20"/>
        <v>0</v>
      </c>
      <c r="S32" s="1"/>
      <c r="T32" s="1">
        <f t="shared" si="9"/>
        <v>0</v>
      </c>
      <c r="U32" s="1"/>
      <c r="V32" s="1">
        <f t="shared" si="10"/>
        <v>0</v>
      </c>
      <c r="W32" s="1"/>
      <c r="X32" s="1">
        <f t="shared" si="11"/>
        <v>0</v>
      </c>
      <c r="Y32" s="1"/>
      <c r="Z32" s="1">
        <f t="shared" si="12"/>
        <v>0</v>
      </c>
      <c r="AA32" s="1"/>
      <c r="AB32" s="1"/>
      <c r="AC32" s="1"/>
      <c r="AD32" s="1"/>
      <c r="AE32" s="1"/>
      <c r="AF32" s="32">
        <f t="shared" si="2"/>
        <v>0</v>
      </c>
      <c r="AG32" s="35"/>
      <c r="AH32" s="33"/>
      <c r="AI32" s="1"/>
      <c r="AJ32" s="1">
        <f t="shared" si="17"/>
        <v>0</v>
      </c>
      <c r="AK32" s="1"/>
      <c r="AL32" s="1">
        <f t="shared" si="13"/>
        <v>0</v>
      </c>
      <c r="AM32" s="1"/>
      <c r="AN32" s="1">
        <f t="shared" si="14"/>
        <v>0</v>
      </c>
      <c r="AO32" s="1"/>
      <c r="AP32" s="1">
        <f t="shared" si="15"/>
        <v>0</v>
      </c>
      <c r="AQ32" s="1"/>
      <c r="AR32" s="1">
        <f t="shared" si="19"/>
        <v>0</v>
      </c>
      <c r="AS32" s="1"/>
      <c r="AT32" s="1">
        <f t="shared" si="16"/>
        <v>0</v>
      </c>
    </row>
    <row r="33" spans="1:46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18"/>
        <v>0</v>
      </c>
      <c r="K33" s="1"/>
      <c r="L33" s="1">
        <f t="shared" si="7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20"/>
        <v>0</v>
      </c>
      <c r="S33" s="1"/>
      <c r="T33" s="1">
        <f t="shared" si="9"/>
        <v>0</v>
      </c>
      <c r="U33" s="1"/>
      <c r="V33" s="1">
        <f t="shared" si="10"/>
        <v>0</v>
      </c>
      <c r="W33" s="1"/>
      <c r="X33" s="1">
        <f t="shared" si="11"/>
        <v>0</v>
      </c>
      <c r="Y33" s="1"/>
      <c r="Z33" s="1">
        <f t="shared" si="12"/>
        <v>0</v>
      </c>
      <c r="AA33" s="1"/>
      <c r="AB33" s="1"/>
      <c r="AC33" s="1"/>
      <c r="AD33" s="1"/>
      <c r="AE33" s="1"/>
      <c r="AF33" s="32">
        <f t="shared" si="2"/>
        <v>0</v>
      </c>
      <c r="AG33" s="35"/>
      <c r="AH33" s="33"/>
      <c r="AI33" s="1"/>
      <c r="AJ33" s="1">
        <f t="shared" si="17"/>
        <v>0</v>
      </c>
      <c r="AK33" s="1"/>
      <c r="AL33" s="1">
        <f t="shared" si="13"/>
        <v>0</v>
      </c>
      <c r="AM33" s="1"/>
      <c r="AN33" s="1">
        <f t="shared" si="14"/>
        <v>0</v>
      </c>
      <c r="AO33" s="1"/>
      <c r="AP33" s="1">
        <f t="shared" si="15"/>
        <v>0</v>
      </c>
      <c r="AQ33" s="1"/>
      <c r="AR33" s="1">
        <f t="shared" si="19"/>
        <v>0</v>
      </c>
      <c r="AS33" s="1"/>
      <c r="AT33" s="1">
        <f t="shared" si="16"/>
        <v>0</v>
      </c>
    </row>
    <row r="34" spans="1:46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18"/>
        <v>0</v>
      </c>
      <c r="K34" s="1"/>
      <c r="L34" s="1">
        <f t="shared" si="7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20"/>
        <v>0</v>
      </c>
      <c r="S34" s="1"/>
      <c r="T34" s="1">
        <f t="shared" si="9"/>
        <v>0</v>
      </c>
      <c r="U34" s="1"/>
      <c r="V34" s="1">
        <f t="shared" si="10"/>
        <v>0</v>
      </c>
      <c r="W34" s="1"/>
      <c r="X34" s="1">
        <f t="shared" si="11"/>
        <v>0</v>
      </c>
      <c r="Y34" s="1"/>
      <c r="Z34" s="1">
        <f t="shared" si="12"/>
        <v>0</v>
      </c>
      <c r="AA34" s="1"/>
      <c r="AB34" s="1"/>
      <c r="AC34" s="1"/>
      <c r="AD34" s="1"/>
      <c r="AE34" s="1"/>
      <c r="AF34" s="32">
        <f t="shared" si="2"/>
        <v>0</v>
      </c>
      <c r="AG34" s="36"/>
      <c r="AH34" s="33"/>
      <c r="AI34" s="1"/>
      <c r="AJ34" s="1">
        <f t="shared" si="17"/>
        <v>0</v>
      </c>
      <c r="AK34" s="1"/>
      <c r="AL34" s="1">
        <f t="shared" si="13"/>
        <v>0</v>
      </c>
      <c r="AM34" s="1"/>
      <c r="AN34" s="1">
        <f t="shared" si="14"/>
        <v>0</v>
      </c>
      <c r="AO34" s="1"/>
      <c r="AP34" s="1">
        <f t="shared" si="15"/>
        <v>0</v>
      </c>
      <c r="AQ34" s="1"/>
      <c r="AR34" s="1">
        <f t="shared" si="19"/>
        <v>0</v>
      </c>
      <c r="AS34" s="1"/>
      <c r="AT34" s="1">
        <f t="shared" si="16"/>
        <v>0</v>
      </c>
    </row>
    <row r="35" spans="1:46" ht="24" customHeight="1" thickTop="1" thickBot="1" x14ac:dyDescent="0.5">
      <c r="A35" s="101" t="s">
        <v>21</v>
      </c>
      <c r="B35" s="102"/>
      <c r="C35" s="12">
        <f>C3+C4+C5+C6+C7+C8+C9+C10+C11+C12+C13+C14+C15+C16+C17+C18+C19+C20+C21+C22+C23+C24+C25+C26+C27+C28+C29+C30+C31+C32+C33+C34</f>
        <v>3</v>
      </c>
      <c r="D35" s="12">
        <f t="shared" ref="D35:Z35" si="21">D3+D4+D5+D6+D7+D8+D9+D10+D11+D12+D13+D14+D15+D16+D17+D18+D19+D20+D21+D22+D23+D24+D25+D26+D27+D28+D29+D30+D31+D32+D33+D34</f>
        <v>150</v>
      </c>
      <c r="E35" s="12">
        <f>E3+E4+E5+E6+E7+E8+E9+E10+E11+E12+E13+E14+E15+E16+E17+E18+E19+E20+E21+E22+E23+E24+E25+E26+E27+E28+E29+E30+E31+E32+E33+E34</f>
        <v>1</v>
      </c>
      <c r="F35" s="12">
        <f t="shared" si="21"/>
        <v>50</v>
      </c>
      <c r="G35" s="12">
        <f t="shared" si="21"/>
        <v>1</v>
      </c>
      <c r="H35" s="12">
        <f t="shared" si="21"/>
        <v>250</v>
      </c>
      <c r="I35" s="12">
        <f t="shared" si="21"/>
        <v>6</v>
      </c>
      <c r="J35" s="12">
        <f t="shared" si="21"/>
        <v>1620</v>
      </c>
      <c r="K35" s="12">
        <f t="shared" si="21"/>
        <v>1</v>
      </c>
      <c r="L35" s="12">
        <f t="shared" si="21"/>
        <v>300</v>
      </c>
      <c r="M35" s="12">
        <f t="shared" si="21"/>
        <v>0</v>
      </c>
      <c r="N35" s="12">
        <f t="shared" si="21"/>
        <v>0</v>
      </c>
      <c r="O35" s="12">
        <f t="shared" si="21"/>
        <v>0</v>
      </c>
      <c r="P35" s="12">
        <f t="shared" si="21"/>
        <v>0</v>
      </c>
      <c r="Q35" s="12">
        <f t="shared" si="21"/>
        <v>7.5</v>
      </c>
      <c r="R35" s="12">
        <f t="shared" si="21"/>
        <v>1950</v>
      </c>
      <c r="S35" s="12">
        <f t="shared" si="21"/>
        <v>0</v>
      </c>
      <c r="T35" s="12">
        <f t="shared" si="21"/>
        <v>0</v>
      </c>
      <c r="U35" s="12">
        <f t="shared" si="21"/>
        <v>0</v>
      </c>
      <c r="V35" s="12">
        <f t="shared" si="21"/>
        <v>0</v>
      </c>
      <c r="W35" s="12">
        <f t="shared" si="21"/>
        <v>0</v>
      </c>
      <c r="X35" s="12">
        <f t="shared" si="21"/>
        <v>0</v>
      </c>
      <c r="Y35" s="12">
        <f t="shared" si="21"/>
        <v>4</v>
      </c>
      <c r="Z35" s="12">
        <f t="shared" si="21"/>
        <v>3400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144</v>
      </c>
      <c r="AC35" s="12"/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7924</v>
      </c>
      <c r="AG35" s="39">
        <f>C35+E35+G35+I35+K35+M35+O35+Q35+S35+U35+W35+Y35</f>
        <v>23.5</v>
      </c>
      <c r="AH35" s="13"/>
      <c r="AI35" s="12">
        <f t="shared" ref="AI35:AT35" si="22">AI3+AI4+AI5+AI6+AI7+AI8+AI9+AI10+AI11+AI12+AI13+AI14+AI15+AI16+AI17+AI18+AI19+AI20+AI21+AI22+AI23+AI24+AI25+AI26+AI27+AI28+AI29+AI30+AI31+AI32+AI33+AI34</f>
        <v>2</v>
      </c>
      <c r="AJ35" s="12">
        <f t="shared" si="22"/>
        <v>290</v>
      </c>
      <c r="AK35" s="12">
        <f t="shared" si="22"/>
        <v>3</v>
      </c>
      <c r="AL35" s="12">
        <f t="shared" si="22"/>
        <v>1650</v>
      </c>
      <c r="AM35" s="12">
        <f t="shared" si="22"/>
        <v>0</v>
      </c>
      <c r="AN35" s="12">
        <f t="shared" si="22"/>
        <v>0</v>
      </c>
      <c r="AO35" s="12">
        <f t="shared" si="22"/>
        <v>0</v>
      </c>
      <c r="AP35" s="12">
        <f t="shared" si="22"/>
        <v>0</v>
      </c>
      <c r="AQ35" s="12">
        <f t="shared" si="22"/>
        <v>0</v>
      </c>
      <c r="AR35" s="12">
        <f t="shared" si="22"/>
        <v>0</v>
      </c>
      <c r="AS35" s="12">
        <f t="shared" si="22"/>
        <v>0</v>
      </c>
      <c r="AT35" s="12">
        <f t="shared" si="22"/>
        <v>0</v>
      </c>
    </row>
    <row r="36" spans="1:46" ht="16.5" thickTop="1" thickBot="1" x14ac:dyDescent="0.3"/>
    <row r="37" spans="1:46" ht="27" thickBot="1" x14ac:dyDescent="0.45">
      <c r="AF37" s="28">
        <f>AF35+AJ35+AL35+AR35+AT35+AN35+AP35</f>
        <v>9864</v>
      </c>
      <c r="AG37" s="27"/>
      <c r="AH37" s="18"/>
    </row>
    <row r="38" spans="1:46" ht="26.25" x14ac:dyDescent="0.4">
      <c r="AF38" s="17"/>
      <c r="AG38" s="17"/>
      <c r="AH38" s="18"/>
    </row>
    <row r="39" spans="1:46" ht="26.25" x14ac:dyDescent="0.4">
      <c r="AF39" s="17"/>
      <c r="AG39" s="17"/>
      <c r="AH39" s="18"/>
    </row>
    <row r="40" spans="1:46" ht="26.25" x14ac:dyDescent="0.4">
      <c r="AD40" s="40"/>
      <c r="AF40" s="17"/>
      <c r="AG40" s="17"/>
      <c r="AH40" s="18"/>
    </row>
    <row r="41" spans="1:46" x14ac:dyDescent="0.25">
      <c r="AF41" s="40"/>
    </row>
  </sheetData>
  <mergeCells count="21">
    <mergeCell ref="AS1:AS2"/>
    <mergeCell ref="AT1:AT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  <mergeCell ref="AL1:AL2"/>
    <mergeCell ref="A1:A2"/>
    <mergeCell ref="B1:B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41"/>
  <sheetViews>
    <sheetView topLeftCell="A10" zoomScaleNormal="100" workbookViewId="0">
      <pane xSplit="1" topLeftCell="U1" activePane="topRight" state="frozen"/>
      <selection pane="topRight" activeCell="A20" sqref="A20"/>
    </sheetView>
  </sheetViews>
  <sheetFormatPr defaultRowHeight="15" x14ac:dyDescent="0.25"/>
  <cols>
    <col min="1" max="1" width="29.42578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8.85546875" customWidth="1"/>
    <col min="55" max="78" width="9.140625" style="25"/>
  </cols>
  <sheetData>
    <row r="1" spans="1:78" ht="16.5" thickTop="1" thickBot="1" x14ac:dyDescent="0.3">
      <c r="A1" s="103" t="s">
        <v>0</v>
      </c>
      <c r="B1" s="104" t="s">
        <v>16</v>
      </c>
      <c r="C1" s="106" t="s">
        <v>1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7" t="s">
        <v>11</v>
      </c>
      <c r="T1" s="107"/>
      <c r="U1" s="107"/>
      <c r="V1" s="107"/>
      <c r="W1" s="107"/>
      <c r="X1" s="107"/>
      <c r="Y1" s="108" t="s">
        <v>18</v>
      </c>
      <c r="Z1" s="108" t="s">
        <v>3</v>
      </c>
      <c r="AA1" s="109" t="s">
        <v>26</v>
      </c>
      <c r="AB1" s="110"/>
      <c r="AC1" s="110"/>
      <c r="AD1" s="111"/>
      <c r="AE1" s="46"/>
      <c r="AF1" s="14"/>
      <c r="AG1" s="14"/>
      <c r="AH1" s="103" t="s">
        <v>15</v>
      </c>
      <c r="AI1" s="112" t="s">
        <v>19</v>
      </c>
      <c r="AJ1" s="112" t="s">
        <v>3</v>
      </c>
      <c r="AK1" s="113" t="s">
        <v>20</v>
      </c>
      <c r="AL1" s="112" t="s">
        <v>3</v>
      </c>
      <c r="AM1" s="112" t="s">
        <v>182</v>
      </c>
      <c r="AN1" s="112" t="s">
        <v>3</v>
      </c>
      <c r="AO1" s="112" t="s">
        <v>198</v>
      </c>
      <c r="AP1" s="112" t="s">
        <v>3</v>
      </c>
      <c r="AQ1" s="112" t="s">
        <v>36</v>
      </c>
      <c r="AR1" s="112" t="s">
        <v>3</v>
      </c>
      <c r="AS1" s="114" t="s">
        <v>212</v>
      </c>
      <c r="AT1" s="112" t="s">
        <v>3</v>
      </c>
    </row>
    <row r="2" spans="1:78" ht="25.5" thickTop="1" thickBot="1" x14ac:dyDescent="0.3">
      <c r="A2" s="103"/>
      <c r="B2" s="105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08"/>
      <c r="Z2" s="108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03"/>
      <c r="AI2" s="112"/>
      <c r="AJ2" s="112"/>
      <c r="AK2" s="113"/>
      <c r="AL2" s="112"/>
      <c r="AM2" s="112"/>
      <c r="AN2" s="112"/>
      <c r="AO2" s="112"/>
      <c r="AP2" s="112"/>
      <c r="AQ2" s="112"/>
      <c r="AR2" s="112"/>
      <c r="AS2" s="115"/>
      <c r="AT2" s="112"/>
    </row>
    <row r="3" spans="1:78" s="1" customFormat="1" ht="16.5" thickTop="1" thickBot="1" x14ac:dyDescent="0.3">
      <c r="A3" s="1" t="s">
        <v>242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J3" s="1">
        <f t="shared" ref="J3:J6" si="0">PRODUCT(I3*300)</f>
        <v>0</v>
      </c>
      <c r="L3" s="1">
        <f>PRODUCT(K3*300)</f>
        <v>0</v>
      </c>
      <c r="N3" s="1">
        <f t="shared" ref="N3:N34" si="1">PRODUCT(M3*300)</f>
        <v>0</v>
      </c>
      <c r="P3" s="1">
        <f t="shared" ref="P3:P34" si="2">PRODUCT(O3*300)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3">AD3+AC3+AB3+AA3+Z3+X3+V3+T3+R3+P3+N3+L3+J3+H3+F3+D3+AE3</f>
        <v>0</v>
      </c>
      <c r="AG3" s="34"/>
      <c r="AH3" s="33"/>
      <c r="AJ3" s="1">
        <f>PRODUCT(AI3*145)</f>
        <v>0</v>
      </c>
      <c r="AL3" s="1">
        <f>PRODUCT(AK3*550)</f>
        <v>0</v>
      </c>
      <c r="AN3" s="1">
        <f>PRODUCT(AM3*295)</f>
        <v>0</v>
      </c>
      <c r="AO3" s="1">
        <v>4</v>
      </c>
      <c r="AP3" s="1">
        <f>PRODUCT(AO3*300)</f>
        <v>1200</v>
      </c>
      <c r="AR3" s="1">
        <f t="shared" ref="AR3:AR6" si="4">PRODUCT(AQ3*460)</f>
        <v>0</v>
      </c>
      <c r="AT3" s="1">
        <f>PRODUCT(AS3*150)</f>
        <v>0</v>
      </c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</row>
    <row r="4" spans="1:78" ht="16.5" thickTop="1" thickBot="1" x14ac:dyDescent="0.3">
      <c r="A4" s="1" t="s">
        <v>243</v>
      </c>
      <c r="B4" s="10"/>
      <c r="C4" s="1"/>
      <c r="D4" s="1">
        <f t="shared" ref="D4:D34" si="5">PRODUCT(C4*50)</f>
        <v>0</v>
      </c>
      <c r="E4" s="1"/>
      <c r="F4" s="1">
        <f t="shared" ref="F4:F34" si="6">PRODUCT(E4*50)</f>
        <v>0</v>
      </c>
      <c r="G4" s="1"/>
      <c r="H4" s="1">
        <f t="shared" ref="H4:H34" si="7">PRODUCT(G4*250)</f>
        <v>0</v>
      </c>
      <c r="I4" s="1">
        <v>1</v>
      </c>
      <c r="J4" s="1">
        <f t="shared" si="0"/>
        <v>300</v>
      </c>
      <c r="K4" s="1"/>
      <c r="L4" s="1">
        <f t="shared" ref="L4:L34" si="8">PRODUCT(K4*300)</f>
        <v>0</v>
      </c>
      <c r="M4" s="1"/>
      <c r="N4" s="1">
        <f t="shared" si="1"/>
        <v>0</v>
      </c>
      <c r="O4" s="1"/>
      <c r="P4" s="1">
        <f t="shared" si="2"/>
        <v>0</v>
      </c>
      <c r="Q4" s="1"/>
      <c r="R4" s="1">
        <f t="shared" ref="R4:R34" si="9">PRODUCT(Q4*300)</f>
        <v>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32">
        <f t="shared" si="3"/>
        <v>300</v>
      </c>
      <c r="AG4" s="35"/>
      <c r="AH4" s="33" t="s">
        <v>47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ref="AN4:AN34" si="15">PRODUCT(AM4*295)</f>
        <v>0</v>
      </c>
      <c r="AO4" s="1"/>
      <c r="AP4" s="1">
        <f t="shared" ref="AP4:AP34" si="16">PRODUCT(AO4*300)</f>
        <v>0</v>
      </c>
      <c r="AQ4" s="1"/>
      <c r="AR4" s="1">
        <f t="shared" si="4"/>
        <v>0</v>
      </c>
      <c r="AS4" s="1"/>
      <c r="AT4" s="1">
        <f t="shared" ref="AT4:AT34" si="17">PRODUCT(AS4*150)</f>
        <v>0</v>
      </c>
    </row>
    <row r="5" spans="1:78" ht="16.5" thickTop="1" thickBot="1" x14ac:dyDescent="0.3">
      <c r="A5" s="1" t="s">
        <v>244</v>
      </c>
      <c r="B5" s="10"/>
      <c r="C5" s="1"/>
      <c r="D5" s="1">
        <f t="shared" si="5"/>
        <v>0</v>
      </c>
      <c r="E5" s="1"/>
      <c r="F5" s="1">
        <f t="shared" si="6"/>
        <v>0</v>
      </c>
      <c r="G5" s="1"/>
      <c r="H5" s="1">
        <f t="shared" si="7"/>
        <v>0</v>
      </c>
      <c r="I5" s="1"/>
      <c r="J5" s="1">
        <f t="shared" si="0"/>
        <v>0</v>
      </c>
      <c r="K5" s="1"/>
      <c r="L5" s="1">
        <f t="shared" si="8"/>
        <v>0</v>
      </c>
      <c r="M5" s="1"/>
      <c r="N5" s="1">
        <f t="shared" si="1"/>
        <v>0</v>
      </c>
      <c r="O5" s="1"/>
      <c r="P5" s="1">
        <f t="shared" si="2"/>
        <v>0</v>
      </c>
      <c r="Q5" s="1"/>
      <c r="R5" s="1">
        <f t="shared" si="9"/>
        <v>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>
        <v>1</v>
      </c>
      <c r="Z5" s="1">
        <f t="shared" si="13"/>
        <v>850</v>
      </c>
      <c r="AA5" s="1"/>
      <c r="AB5" s="1"/>
      <c r="AC5" s="1"/>
      <c r="AD5" s="1"/>
      <c r="AE5" s="1">
        <v>15</v>
      </c>
      <c r="AF5" s="32">
        <f t="shared" si="3"/>
        <v>865</v>
      </c>
      <c r="AG5" s="35"/>
      <c r="AH5" s="33" t="s">
        <v>66</v>
      </c>
      <c r="AI5" s="1"/>
      <c r="AJ5" s="1">
        <f t="shared" ref="AJ5:AJ34" si="18">PRODUCT(AI5*145)</f>
        <v>0</v>
      </c>
      <c r="AK5" s="1"/>
      <c r="AL5" s="1">
        <f t="shared" si="14"/>
        <v>0</v>
      </c>
      <c r="AM5" s="1"/>
      <c r="AN5" s="1">
        <f t="shared" si="15"/>
        <v>0</v>
      </c>
      <c r="AO5" s="1"/>
      <c r="AP5" s="1">
        <f t="shared" si="16"/>
        <v>0</v>
      </c>
      <c r="AQ5" s="1"/>
      <c r="AR5" s="1">
        <f t="shared" si="4"/>
        <v>0</v>
      </c>
      <c r="AS5" s="1"/>
      <c r="AT5" s="1">
        <f t="shared" si="17"/>
        <v>0</v>
      </c>
    </row>
    <row r="6" spans="1:78" ht="16.5" thickTop="1" thickBot="1" x14ac:dyDescent="0.3">
      <c r="A6" s="1" t="s">
        <v>245</v>
      </c>
      <c r="B6" s="10"/>
      <c r="C6" s="1">
        <v>2</v>
      </c>
      <c r="D6" s="1">
        <f t="shared" si="5"/>
        <v>100</v>
      </c>
      <c r="E6" s="1"/>
      <c r="F6" s="1">
        <f t="shared" si="6"/>
        <v>0</v>
      </c>
      <c r="G6" s="1"/>
      <c r="H6" s="1">
        <f t="shared" si="7"/>
        <v>0</v>
      </c>
      <c r="I6" s="1"/>
      <c r="J6" s="1">
        <f t="shared" si="0"/>
        <v>0</v>
      </c>
      <c r="K6" s="1"/>
      <c r="L6" s="1">
        <f t="shared" si="8"/>
        <v>0</v>
      </c>
      <c r="M6" s="1"/>
      <c r="N6" s="1">
        <f t="shared" si="1"/>
        <v>0</v>
      </c>
      <c r="O6" s="1"/>
      <c r="P6" s="1">
        <f t="shared" si="2"/>
        <v>0</v>
      </c>
      <c r="Q6" s="1"/>
      <c r="R6" s="1">
        <f t="shared" si="9"/>
        <v>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3"/>
        <v>100</v>
      </c>
      <c r="AG6" s="35"/>
      <c r="AH6" s="33" t="s">
        <v>118</v>
      </c>
      <c r="AI6" s="1"/>
      <c r="AJ6" s="1">
        <f t="shared" si="18"/>
        <v>0</v>
      </c>
      <c r="AK6" s="1"/>
      <c r="AL6" s="1">
        <f t="shared" si="14"/>
        <v>0</v>
      </c>
      <c r="AM6" s="1"/>
      <c r="AN6" s="1">
        <f t="shared" si="15"/>
        <v>0</v>
      </c>
      <c r="AO6" s="1"/>
      <c r="AP6" s="1">
        <f t="shared" si="16"/>
        <v>0</v>
      </c>
      <c r="AQ6" s="1"/>
      <c r="AR6" s="1">
        <f t="shared" si="4"/>
        <v>0</v>
      </c>
      <c r="AS6" s="1"/>
      <c r="AT6" s="1">
        <f t="shared" si="17"/>
        <v>0</v>
      </c>
    </row>
    <row r="7" spans="1:78" ht="16.5" thickTop="1" thickBot="1" x14ac:dyDescent="0.3">
      <c r="A7" s="1" t="s">
        <v>145</v>
      </c>
      <c r="B7" s="10"/>
      <c r="C7" s="1"/>
      <c r="D7" s="1">
        <f t="shared" si="5"/>
        <v>0</v>
      </c>
      <c r="E7" s="1"/>
      <c r="F7" s="1">
        <f t="shared" si="6"/>
        <v>0</v>
      </c>
      <c r="G7" s="1"/>
      <c r="H7" s="1">
        <f t="shared" si="7"/>
        <v>0</v>
      </c>
      <c r="I7" s="1"/>
      <c r="J7" s="1">
        <f t="shared" ref="J7:J34" si="19">PRODUCT(I7*300)</f>
        <v>0</v>
      </c>
      <c r="K7" s="1"/>
      <c r="L7" s="1">
        <f t="shared" si="8"/>
        <v>0</v>
      </c>
      <c r="M7" s="1"/>
      <c r="N7" s="1">
        <f t="shared" si="1"/>
        <v>0</v>
      </c>
      <c r="O7" s="1"/>
      <c r="P7" s="1">
        <f t="shared" si="2"/>
        <v>0</v>
      </c>
      <c r="Q7" s="1">
        <v>1</v>
      </c>
      <c r="R7" s="1">
        <f t="shared" si="9"/>
        <v>300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3"/>
        <v>300</v>
      </c>
      <c r="AG7" s="35"/>
      <c r="AH7" s="33" t="s">
        <v>73</v>
      </c>
      <c r="AI7" s="1"/>
      <c r="AJ7" s="1">
        <f t="shared" si="18"/>
        <v>0</v>
      </c>
      <c r="AK7" s="1"/>
      <c r="AL7" s="1">
        <f t="shared" si="14"/>
        <v>0</v>
      </c>
      <c r="AM7" s="1"/>
      <c r="AN7" s="1">
        <f t="shared" si="15"/>
        <v>0</v>
      </c>
      <c r="AO7" s="1"/>
      <c r="AP7" s="1">
        <f t="shared" si="16"/>
        <v>0</v>
      </c>
      <c r="AQ7" s="1"/>
      <c r="AR7" s="1">
        <f>PRODUCT(AQ7*460)</f>
        <v>0</v>
      </c>
      <c r="AS7" s="1"/>
      <c r="AT7" s="1">
        <f t="shared" si="17"/>
        <v>0</v>
      </c>
    </row>
    <row r="8" spans="1:78" s="1" customFormat="1" ht="16.5" thickTop="1" thickBot="1" x14ac:dyDescent="0.3">
      <c r="A8" s="1" t="s">
        <v>246</v>
      </c>
      <c r="B8" s="10"/>
      <c r="C8" s="1">
        <v>2</v>
      </c>
      <c r="D8" s="1">
        <f t="shared" si="5"/>
        <v>100</v>
      </c>
      <c r="F8" s="1">
        <f t="shared" si="6"/>
        <v>0</v>
      </c>
      <c r="G8" s="22"/>
      <c r="H8" s="1">
        <f t="shared" si="7"/>
        <v>0</v>
      </c>
      <c r="J8" s="1">
        <f t="shared" si="19"/>
        <v>0</v>
      </c>
      <c r="L8" s="1">
        <f t="shared" si="8"/>
        <v>0</v>
      </c>
      <c r="N8" s="1">
        <f t="shared" si="1"/>
        <v>0</v>
      </c>
      <c r="P8" s="1">
        <f t="shared" si="2"/>
        <v>0</v>
      </c>
      <c r="R8" s="1">
        <f t="shared" si="9"/>
        <v>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32">
        <f t="shared" si="3"/>
        <v>100</v>
      </c>
      <c r="AG8" s="35"/>
      <c r="AH8" s="33" t="s">
        <v>194</v>
      </c>
      <c r="AJ8" s="1">
        <f t="shared" si="18"/>
        <v>0</v>
      </c>
      <c r="AL8" s="1">
        <f t="shared" si="14"/>
        <v>0</v>
      </c>
      <c r="AN8" s="1">
        <f t="shared" si="15"/>
        <v>0</v>
      </c>
      <c r="AP8" s="1">
        <f t="shared" si="16"/>
        <v>0</v>
      </c>
      <c r="AR8" s="1">
        <f t="shared" ref="AR8:AR34" si="20">PRODUCT(AQ8*460)</f>
        <v>0</v>
      </c>
      <c r="AT8" s="1">
        <f t="shared" si="17"/>
        <v>0</v>
      </c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</row>
    <row r="9" spans="1:78" ht="16.5" thickTop="1" thickBot="1" x14ac:dyDescent="0.3">
      <c r="A9" s="1" t="s">
        <v>247</v>
      </c>
      <c r="B9" s="11"/>
      <c r="C9" s="1"/>
      <c r="D9" s="1">
        <f t="shared" si="5"/>
        <v>0</v>
      </c>
      <c r="E9" s="1"/>
      <c r="F9" s="1">
        <f t="shared" si="6"/>
        <v>0</v>
      </c>
      <c r="G9" s="1"/>
      <c r="H9" s="1">
        <f t="shared" si="7"/>
        <v>0</v>
      </c>
      <c r="I9" s="1"/>
      <c r="J9" s="1">
        <f t="shared" si="19"/>
        <v>0</v>
      </c>
      <c r="K9" s="1"/>
      <c r="L9" s="1">
        <f t="shared" si="8"/>
        <v>0</v>
      </c>
      <c r="M9" s="1"/>
      <c r="N9" s="1">
        <f t="shared" si="1"/>
        <v>0</v>
      </c>
      <c r="O9" s="1"/>
      <c r="P9" s="1">
        <f t="shared" si="2"/>
        <v>0</v>
      </c>
      <c r="Q9" s="1">
        <v>1</v>
      </c>
      <c r="R9" s="1">
        <f t="shared" si="9"/>
        <v>300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/>
      <c r="AC9" s="1"/>
      <c r="AD9" s="1"/>
      <c r="AE9" s="1"/>
      <c r="AF9" s="32">
        <f t="shared" si="3"/>
        <v>300</v>
      </c>
      <c r="AG9" s="35"/>
      <c r="AH9" s="33" t="s">
        <v>106</v>
      </c>
      <c r="AI9" s="1"/>
      <c r="AJ9" s="1">
        <f t="shared" si="18"/>
        <v>0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6"/>
        <v>0</v>
      </c>
      <c r="AQ9" s="1"/>
      <c r="AR9" s="1">
        <f t="shared" si="20"/>
        <v>0</v>
      </c>
      <c r="AS9" s="1"/>
      <c r="AT9" s="1">
        <f t="shared" si="17"/>
        <v>0</v>
      </c>
    </row>
    <row r="10" spans="1:78" ht="16.5" thickTop="1" thickBot="1" x14ac:dyDescent="0.3">
      <c r="A10" s="1" t="s">
        <v>248</v>
      </c>
      <c r="B10" s="10"/>
      <c r="C10" s="1"/>
      <c r="D10" s="1">
        <f t="shared" si="5"/>
        <v>0</v>
      </c>
      <c r="E10" s="1"/>
      <c r="F10" s="1">
        <f t="shared" si="6"/>
        <v>0</v>
      </c>
      <c r="G10" s="1"/>
      <c r="H10" s="1">
        <f t="shared" si="7"/>
        <v>0</v>
      </c>
      <c r="I10" s="1">
        <v>1</v>
      </c>
      <c r="J10" s="1">
        <f t="shared" si="19"/>
        <v>300</v>
      </c>
      <c r="K10" s="1"/>
      <c r="L10" s="1">
        <f t="shared" si="8"/>
        <v>0</v>
      </c>
      <c r="M10" s="1"/>
      <c r="N10" s="1">
        <f t="shared" si="1"/>
        <v>0</v>
      </c>
      <c r="O10" s="1"/>
      <c r="P10" s="1">
        <f t="shared" si="2"/>
        <v>0</v>
      </c>
      <c r="Q10" s="1"/>
      <c r="R10" s="1">
        <f t="shared" si="9"/>
        <v>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32">
        <f t="shared" si="3"/>
        <v>300</v>
      </c>
      <c r="AG10" s="35"/>
      <c r="AH10" s="33" t="s">
        <v>118</v>
      </c>
      <c r="AI10" s="1"/>
      <c r="AJ10" s="1">
        <f t="shared" si="18"/>
        <v>0</v>
      </c>
      <c r="AK10" s="1"/>
      <c r="AL10" s="1">
        <f t="shared" si="14"/>
        <v>0</v>
      </c>
      <c r="AM10" s="1"/>
      <c r="AN10" s="1">
        <f t="shared" si="15"/>
        <v>0</v>
      </c>
      <c r="AO10" s="1"/>
      <c r="AP10" s="1">
        <f t="shared" si="16"/>
        <v>0</v>
      </c>
      <c r="AQ10" s="1"/>
      <c r="AR10" s="1">
        <f t="shared" si="20"/>
        <v>0</v>
      </c>
      <c r="AS10" s="1"/>
      <c r="AT10" s="1">
        <f t="shared" si="17"/>
        <v>0</v>
      </c>
    </row>
    <row r="11" spans="1:78" ht="16.5" thickTop="1" thickBot="1" x14ac:dyDescent="0.3">
      <c r="A11" s="1" t="s">
        <v>249</v>
      </c>
      <c r="B11" s="10"/>
      <c r="C11" s="1"/>
      <c r="D11" s="1">
        <f t="shared" si="5"/>
        <v>0</v>
      </c>
      <c r="E11" s="1"/>
      <c r="F11" s="1">
        <f t="shared" si="6"/>
        <v>0</v>
      </c>
      <c r="G11" s="1"/>
      <c r="H11" s="1">
        <f t="shared" si="7"/>
        <v>0</v>
      </c>
      <c r="I11" s="1">
        <v>2</v>
      </c>
      <c r="J11" s="1">
        <f t="shared" si="19"/>
        <v>600</v>
      </c>
      <c r="K11" s="1"/>
      <c r="L11" s="1">
        <f t="shared" si="8"/>
        <v>0</v>
      </c>
      <c r="M11" s="1"/>
      <c r="N11" s="1">
        <f t="shared" si="1"/>
        <v>0</v>
      </c>
      <c r="O11" s="1"/>
      <c r="P11" s="1">
        <f t="shared" si="2"/>
        <v>0</v>
      </c>
      <c r="Q11" s="1"/>
      <c r="R11" s="1">
        <f t="shared" si="9"/>
        <v>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>
        <v>160</v>
      </c>
      <c r="AC11" s="1"/>
      <c r="AD11" s="1"/>
      <c r="AE11" s="1"/>
      <c r="AF11" s="32">
        <f t="shared" si="3"/>
        <v>760</v>
      </c>
      <c r="AG11" s="35"/>
      <c r="AH11" s="33" t="s">
        <v>130</v>
      </c>
      <c r="AI11" s="1"/>
      <c r="AJ11" s="1">
        <f t="shared" si="18"/>
        <v>0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  <c r="AQ11" s="1"/>
      <c r="AR11" s="1">
        <f t="shared" si="20"/>
        <v>0</v>
      </c>
      <c r="AS11" s="1"/>
      <c r="AT11" s="1">
        <f t="shared" si="17"/>
        <v>0</v>
      </c>
    </row>
    <row r="12" spans="1:78" ht="16.5" thickTop="1" thickBot="1" x14ac:dyDescent="0.3">
      <c r="A12" s="1" t="s">
        <v>250</v>
      </c>
      <c r="B12" s="10" t="s">
        <v>127</v>
      </c>
      <c r="C12" s="1"/>
      <c r="D12" s="1">
        <f t="shared" si="5"/>
        <v>0</v>
      </c>
      <c r="E12" s="1"/>
      <c r="F12" s="1">
        <f t="shared" si="6"/>
        <v>0</v>
      </c>
      <c r="G12" s="1"/>
      <c r="H12" s="1">
        <f t="shared" si="7"/>
        <v>0</v>
      </c>
      <c r="I12" s="1">
        <v>1</v>
      </c>
      <c r="J12" s="1">
        <v>240</v>
      </c>
      <c r="K12" s="1"/>
      <c r="L12" s="1">
        <f t="shared" si="8"/>
        <v>0</v>
      </c>
      <c r="M12" s="1"/>
      <c r="N12" s="1">
        <f t="shared" si="1"/>
        <v>0</v>
      </c>
      <c r="O12" s="1"/>
      <c r="P12" s="1">
        <f t="shared" si="2"/>
        <v>0</v>
      </c>
      <c r="Q12" s="1"/>
      <c r="R12" s="1">
        <f t="shared" si="9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3"/>
        <v>240</v>
      </c>
      <c r="AG12" s="35"/>
      <c r="AH12" s="33" t="s">
        <v>29</v>
      </c>
      <c r="AI12" s="1"/>
      <c r="AJ12" s="1">
        <f t="shared" si="18"/>
        <v>0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  <c r="AQ12" s="1"/>
      <c r="AR12" s="1">
        <f t="shared" si="20"/>
        <v>0</v>
      </c>
      <c r="AS12" s="1"/>
      <c r="AT12" s="1">
        <f t="shared" si="17"/>
        <v>0</v>
      </c>
    </row>
    <row r="13" spans="1:78" ht="16.5" thickTop="1" thickBot="1" x14ac:dyDescent="0.3">
      <c r="A13" s="1" t="s">
        <v>251</v>
      </c>
      <c r="B13" s="11">
        <v>9281475195</v>
      </c>
      <c r="C13" s="1"/>
      <c r="D13" s="1">
        <f t="shared" si="5"/>
        <v>0</v>
      </c>
      <c r="E13" s="1"/>
      <c r="F13" s="1">
        <f t="shared" si="6"/>
        <v>0</v>
      </c>
      <c r="G13" s="1"/>
      <c r="H13" s="1">
        <f t="shared" si="7"/>
        <v>0</v>
      </c>
      <c r="I13" s="1"/>
      <c r="J13" s="1">
        <f t="shared" si="19"/>
        <v>0</v>
      </c>
      <c r="K13" s="1"/>
      <c r="L13" s="1">
        <f t="shared" si="8"/>
        <v>0</v>
      </c>
      <c r="M13" s="1"/>
      <c r="N13" s="1">
        <f t="shared" si="1"/>
        <v>0</v>
      </c>
      <c r="O13" s="1"/>
      <c r="P13" s="1">
        <f t="shared" si="2"/>
        <v>0</v>
      </c>
      <c r="Q13" s="1">
        <v>2</v>
      </c>
      <c r="R13" s="1">
        <f t="shared" si="9"/>
        <v>600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3"/>
        <v>600</v>
      </c>
      <c r="AG13" s="35"/>
      <c r="AH13" s="33" t="s">
        <v>252</v>
      </c>
      <c r="AI13" s="1"/>
      <c r="AJ13" s="1">
        <f t="shared" si="18"/>
        <v>0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  <c r="AQ13" s="1"/>
      <c r="AR13" s="1">
        <f t="shared" si="20"/>
        <v>0</v>
      </c>
      <c r="AS13" s="1"/>
      <c r="AT13" s="1">
        <f t="shared" si="17"/>
        <v>0</v>
      </c>
    </row>
    <row r="14" spans="1:78" ht="16.5" thickTop="1" thickBot="1" x14ac:dyDescent="0.3">
      <c r="A14" s="1" t="s">
        <v>253</v>
      </c>
      <c r="B14" s="11"/>
      <c r="C14" s="1"/>
      <c r="D14" s="1">
        <f t="shared" si="5"/>
        <v>0</v>
      </c>
      <c r="E14" s="1"/>
      <c r="F14" s="1">
        <f t="shared" si="6"/>
        <v>0</v>
      </c>
      <c r="G14" s="1"/>
      <c r="H14" s="1">
        <f t="shared" si="7"/>
        <v>0</v>
      </c>
      <c r="I14" s="1">
        <v>1</v>
      </c>
      <c r="J14" s="1">
        <f t="shared" si="19"/>
        <v>300</v>
      </c>
      <c r="K14" s="1"/>
      <c r="L14" s="1">
        <f t="shared" si="8"/>
        <v>0</v>
      </c>
      <c r="M14" s="1"/>
      <c r="N14" s="1">
        <f t="shared" si="1"/>
        <v>0</v>
      </c>
      <c r="O14" s="1"/>
      <c r="P14" s="1">
        <f t="shared" si="2"/>
        <v>0</v>
      </c>
      <c r="Q14" s="1"/>
      <c r="R14" s="1">
        <f t="shared" si="9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3"/>
        <v>300</v>
      </c>
      <c r="AG14" s="35"/>
      <c r="AH14" s="33" t="s">
        <v>118</v>
      </c>
      <c r="AI14" s="1"/>
      <c r="AJ14" s="1">
        <f t="shared" si="18"/>
        <v>0</v>
      </c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  <c r="AQ14" s="1"/>
      <c r="AR14" s="1">
        <f t="shared" si="20"/>
        <v>0</v>
      </c>
      <c r="AS14" s="1"/>
      <c r="AT14" s="1">
        <f t="shared" si="17"/>
        <v>0</v>
      </c>
    </row>
    <row r="15" spans="1:78" ht="16.5" thickTop="1" thickBot="1" x14ac:dyDescent="0.3">
      <c r="A15" s="1" t="s">
        <v>254</v>
      </c>
      <c r="B15" s="11"/>
      <c r="C15" s="1">
        <v>3</v>
      </c>
      <c r="D15" s="1">
        <f t="shared" si="5"/>
        <v>150</v>
      </c>
      <c r="E15" s="1"/>
      <c r="F15" s="1">
        <f t="shared" si="6"/>
        <v>0</v>
      </c>
      <c r="G15" s="1"/>
      <c r="H15" s="1">
        <f t="shared" si="7"/>
        <v>0</v>
      </c>
      <c r="I15" s="1"/>
      <c r="J15" s="1">
        <f t="shared" si="19"/>
        <v>0</v>
      </c>
      <c r="K15" s="1"/>
      <c r="L15" s="1">
        <f t="shared" si="8"/>
        <v>0</v>
      </c>
      <c r="M15" s="1"/>
      <c r="N15" s="1">
        <f t="shared" si="1"/>
        <v>0</v>
      </c>
      <c r="O15" s="1"/>
      <c r="P15" s="1">
        <f t="shared" si="2"/>
        <v>0</v>
      </c>
      <c r="Q15" s="1"/>
      <c r="R15" s="1">
        <f t="shared" si="9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32">
        <f t="shared" si="3"/>
        <v>150</v>
      </c>
      <c r="AG15" s="35"/>
      <c r="AH15" s="33" t="s">
        <v>73</v>
      </c>
      <c r="AI15" s="1"/>
      <c r="AJ15" s="1">
        <f t="shared" si="18"/>
        <v>0</v>
      </c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6"/>
        <v>0</v>
      </c>
      <c r="AQ15" s="1"/>
      <c r="AR15" s="1">
        <f t="shared" si="20"/>
        <v>0</v>
      </c>
      <c r="AS15" s="1"/>
      <c r="AT15" s="1">
        <f t="shared" si="17"/>
        <v>0</v>
      </c>
    </row>
    <row r="16" spans="1:78" ht="16.5" thickTop="1" thickBot="1" x14ac:dyDescent="0.3">
      <c r="A16" s="1" t="s">
        <v>255</v>
      </c>
      <c r="B16" s="11"/>
      <c r="C16" s="1"/>
      <c r="D16" s="1">
        <f t="shared" si="5"/>
        <v>0</v>
      </c>
      <c r="E16" s="1"/>
      <c r="F16" s="1">
        <f t="shared" si="6"/>
        <v>0</v>
      </c>
      <c r="G16" s="1"/>
      <c r="H16" s="1">
        <f t="shared" si="7"/>
        <v>0</v>
      </c>
      <c r="I16" s="1"/>
      <c r="J16" s="1">
        <f t="shared" si="19"/>
        <v>0</v>
      </c>
      <c r="K16" s="1"/>
      <c r="L16" s="1">
        <f t="shared" si="8"/>
        <v>0</v>
      </c>
      <c r="M16" s="1"/>
      <c r="N16" s="1">
        <f t="shared" si="1"/>
        <v>0</v>
      </c>
      <c r="O16" s="1"/>
      <c r="P16" s="1">
        <f t="shared" si="2"/>
        <v>0</v>
      </c>
      <c r="Q16" s="1">
        <v>1</v>
      </c>
      <c r="R16" s="1">
        <f t="shared" si="9"/>
        <v>300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32">
        <f t="shared" si="3"/>
        <v>300</v>
      </c>
      <c r="AG16" s="35"/>
      <c r="AH16" s="33" t="s">
        <v>73</v>
      </c>
      <c r="AI16" s="1"/>
      <c r="AJ16" s="1">
        <f t="shared" si="18"/>
        <v>0</v>
      </c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6"/>
        <v>0</v>
      </c>
      <c r="AQ16" s="1"/>
      <c r="AR16" s="1">
        <f t="shared" si="20"/>
        <v>0</v>
      </c>
      <c r="AS16" s="1"/>
      <c r="AT16" s="1">
        <f t="shared" si="17"/>
        <v>0</v>
      </c>
    </row>
    <row r="17" spans="1:46" ht="16.5" thickTop="1" thickBot="1" x14ac:dyDescent="0.3">
      <c r="A17" s="1" t="s">
        <v>256</v>
      </c>
      <c r="B17" s="11"/>
      <c r="C17" s="1"/>
      <c r="D17" s="1">
        <f t="shared" si="5"/>
        <v>0</v>
      </c>
      <c r="E17" s="1"/>
      <c r="F17" s="1">
        <f t="shared" si="6"/>
        <v>0</v>
      </c>
      <c r="G17" s="1"/>
      <c r="H17" s="1">
        <f t="shared" si="7"/>
        <v>0</v>
      </c>
      <c r="I17" s="1">
        <v>1</v>
      </c>
      <c r="J17" s="1">
        <f t="shared" si="19"/>
        <v>300</v>
      </c>
      <c r="K17" s="1"/>
      <c r="L17" s="1">
        <f t="shared" si="8"/>
        <v>0</v>
      </c>
      <c r="M17" s="1"/>
      <c r="N17" s="1">
        <f t="shared" si="1"/>
        <v>0</v>
      </c>
      <c r="O17" s="1"/>
      <c r="P17" s="1">
        <f t="shared" si="2"/>
        <v>0</v>
      </c>
      <c r="Q17" s="1"/>
      <c r="R17" s="1">
        <f t="shared" si="9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3"/>
        <v>300</v>
      </c>
      <c r="AG17" s="35"/>
      <c r="AH17" s="33" t="s">
        <v>29</v>
      </c>
      <c r="AI17" s="1"/>
      <c r="AJ17" s="1">
        <f t="shared" si="18"/>
        <v>0</v>
      </c>
      <c r="AK17" s="1"/>
      <c r="AL17" s="1">
        <f t="shared" si="14"/>
        <v>0</v>
      </c>
      <c r="AM17" s="1"/>
      <c r="AN17" s="1">
        <f t="shared" si="15"/>
        <v>0</v>
      </c>
      <c r="AO17" s="1"/>
      <c r="AP17" s="1">
        <f t="shared" si="16"/>
        <v>0</v>
      </c>
      <c r="AQ17" s="1"/>
      <c r="AR17" s="1">
        <f t="shared" si="20"/>
        <v>0</v>
      </c>
      <c r="AS17" s="1"/>
      <c r="AT17" s="1">
        <f t="shared" si="17"/>
        <v>0</v>
      </c>
    </row>
    <row r="18" spans="1:46" ht="16.5" thickTop="1" thickBot="1" x14ac:dyDescent="0.3">
      <c r="A18" s="1" t="s">
        <v>62</v>
      </c>
      <c r="B18" s="11"/>
      <c r="C18" s="1"/>
      <c r="D18" s="1">
        <f t="shared" si="5"/>
        <v>0</v>
      </c>
      <c r="E18" s="1"/>
      <c r="F18" s="1">
        <f t="shared" si="6"/>
        <v>0</v>
      </c>
      <c r="G18" s="1"/>
      <c r="H18" s="1">
        <f t="shared" si="7"/>
        <v>0</v>
      </c>
      <c r="I18" s="1"/>
      <c r="J18" s="1">
        <f t="shared" si="19"/>
        <v>0</v>
      </c>
      <c r="K18" s="1"/>
      <c r="L18" s="1">
        <f t="shared" si="8"/>
        <v>0</v>
      </c>
      <c r="M18" s="1"/>
      <c r="N18" s="1">
        <f t="shared" si="1"/>
        <v>0</v>
      </c>
      <c r="O18" s="1"/>
      <c r="P18" s="1">
        <f t="shared" si="2"/>
        <v>0</v>
      </c>
      <c r="Q18" s="1">
        <v>1</v>
      </c>
      <c r="R18" s="1">
        <f t="shared" si="9"/>
        <v>300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>
        <v>80</v>
      </c>
      <c r="AC18" s="1"/>
      <c r="AD18" s="1"/>
      <c r="AE18" s="1"/>
      <c r="AF18" s="32">
        <f t="shared" si="3"/>
        <v>380</v>
      </c>
      <c r="AG18" s="35"/>
      <c r="AH18" s="33" t="s">
        <v>30</v>
      </c>
      <c r="AI18" s="1"/>
      <c r="AJ18" s="1">
        <f t="shared" si="18"/>
        <v>0</v>
      </c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  <c r="AQ18" s="1"/>
      <c r="AR18" s="1">
        <f t="shared" si="20"/>
        <v>0</v>
      </c>
      <c r="AS18" s="1"/>
      <c r="AT18" s="1">
        <f t="shared" si="17"/>
        <v>0</v>
      </c>
    </row>
    <row r="19" spans="1:46" ht="16.5" thickTop="1" thickBot="1" x14ac:dyDescent="0.3">
      <c r="A19" s="1" t="s">
        <v>257</v>
      </c>
      <c r="B19" s="11"/>
      <c r="C19" s="1"/>
      <c r="D19" s="1">
        <f t="shared" si="5"/>
        <v>0</v>
      </c>
      <c r="E19" s="1"/>
      <c r="F19" s="1">
        <f t="shared" si="6"/>
        <v>0</v>
      </c>
      <c r="G19" s="1"/>
      <c r="H19" s="1">
        <f t="shared" si="7"/>
        <v>0</v>
      </c>
      <c r="I19" s="1"/>
      <c r="J19" s="1">
        <f t="shared" si="19"/>
        <v>0</v>
      </c>
      <c r="K19" s="1"/>
      <c r="L19" s="1">
        <f t="shared" si="8"/>
        <v>0</v>
      </c>
      <c r="M19" s="1"/>
      <c r="N19" s="1">
        <f t="shared" si="1"/>
        <v>0</v>
      </c>
      <c r="O19" s="1"/>
      <c r="P19" s="1">
        <f t="shared" si="2"/>
        <v>0</v>
      </c>
      <c r="Q19" s="1">
        <v>2</v>
      </c>
      <c r="R19" s="1">
        <f t="shared" si="9"/>
        <v>600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>
        <v>160</v>
      </c>
      <c r="AC19" s="1"/>
      <c r="AD19" s="1"/>
      <c r="AE19" s="1"/>
      <c r="AF19" s="32">
        <f t="shared" si="3"/>
        <v>760</v>
      </c>
      <c r="AG19" s="35"/>
      <c r="AH19" s="33" t="s">
        <v>258</v>
      </c>
      <c r="AI19" s="1"/>
      <c r="AJ19" s="1">
        <f t="shared" si="18"/>
        <v>0</v>
      </c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  <c r="AQ19" s="1"/>
      <c r="AR19" s="1">
        <f t="shared" si="20"/>
        <v>0</v>
      </c>
      <c r="AS19" s="1"/>
      <c r="AT19" s="1">
        <f t="shared" si="17"/>
        <v>0</v>
      </c>
    </row>
    <row r="20" spans="1:46" ht="16.5" thickTop="1" thickBot="1" x14ac:dyDescent="0.3">
      <c r="A20" s="1" t="s">
        <v>259</v>
      </c>
      <c r="B20" s="11"/>
      <c r="C20" s="1"/>
      <c r="D20" s="1">
        <f t="shared" si="5"/>
        <v>0</v>
      </c>
      <c r="E20" s="1"/>
      <c r="F20" s="1">
        <f t="shared" si="6"/>
        <v>0</v>
      </c>
      <c r="G20" s="1"/>
      <c r="H20" s="1">
        <f t="shared" si="7"/>
        <v>0</v>
      </c>
      <c r="I20" s="1"/>
      <c r="J20" s="1">
        <f t="shared" si="19"/>
        <v>0</v>
      </c>
      <c r="K20" s="1"/>
      <c r="L20" s="1">
        <f t="shared" si="8"/>
        <v>0</v>
      </c>
      <c r="M20" s="1"/>
      <c r="N20" s="1">
        <f t="shared" si="1"/>
        <v>0</v>
      </c>
      <c r="O20" s="1"/>
      <c r="P20" s="1">
        <f t="shared" si="2"/>
        <v>0</v>
      </c>
      <c r="Q20" s="1">
        <v>1</v>
      </c>
      <c r="R20" s="1">
        <v>50</v>
      </c>
      <c r="S20" s="1"/>
      <c r="T20" s="1">
        <f t="shared" si="10"/>
        <v>0</v>
      </c>
      <c r="U20" s="1"/>
      <c r="V20" s="1">
        <f t="shared" si="11"/>
        <v>0</v>
      </c>
      <c r="W20" s="1">
        <v>2</v>
      </c>
      <c r="X20" s="1">
        <f t="shared" si="12"/>
        <v>1500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3"/>
        <v>1550</v>
      </c>
      <c r="AG20" s="35"/>
      <c r="AH20" s="33" t="s">
        <v>42</v>
      </c>
      <c r="AI20" s="1"/>
      <c r="AJ20" s="1">
        <f t="shared" si="18"/>
        <v>0</v>
      </c>
      <c r="AK20" s="1"/>
      <c r="AL20" s="1">
        <f t="shared" si="14"/>
        <v>0</v>
      </c>
      <c r="AM20" s="1"/>
      <c r="AN20" s="1">
        <f t="shared" si="15"/>
        <v>0</v>
      </c>
      <c r="AO20" s="1"/>
      <c r="AP20" s="1">
        <f t="shared" si="16"/>
        <v>0</v>
      </c>
      <c r="AQ20" s="1"/>
      <c r="AR20" s="1">
        <f t="shared" si="20"/>
        <v>0</v>
      </c>
      <c r="AS20" s="1"/>
      <c r="AT20" s="1">
        <f t="shared" si="17"/>
        <v>0</v>
      </c>
    </row>
    <row r="21" spans="1:46" ht="16.5" thickTop="1" thickBot="1" x14ac:dyDescent="0.3">
      <c r="A21" s="1" t="s">
        <v>260</v>
      </c>
      <c r="B21" s="11"/>
      <c r="C21" s="1">
        <v>1</v>
      </c>
      <c r="D21" s="1">
        <f t="shared" si="5"/>
        <v>50</v>
      </c>
      <c r="E21" s="1"/>
      <c r="F21" s="1">
        <f t="shared" si="6"/>
        <v>0</v>
      </c>
      <c r="G21" s="1"/>
      <c r="H21" s="1">
        <f t="shared" si="7"/>
        <v>0</v>
      </c>
      <c r="I21" s="1"/>
      <c r="J21" s="1">
        <f t="shared" si="19"/>
        <v>0</v>
      </c>
      <c r="K21" s="1"/>
      <c r="L21" s="1">
        <f t="shared" si="8"/>
        <v>0</v>
      </c>
      <c r="M21" s="1"/>
      <c r="N21" s="1">
        <f t="shared" si="1"/>
        <v>0</v>
      </c>
      <c r="O21" s="1"/>
      <c r="P21" s="1">
        <f t="shared" si="2"/>
        <v>0</v>
      </c>
      <c r="Q21" s="1"/>
      <c r="R21" s="1">
        <f t="shared" si="9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32"/>
      <c r="AG21" s="35"/>
      <c r="AH21" s="33"/>
      <c r="AI21" s="1"/>
      <c r="AJ21" s="1">
        <f t="shared" si="18"/>
        <v>0</v>
      </c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  <c r="AQ21" s="1"/>
      <c r="AR21" s="1">
        <f t="shared" si="20"/>
        <v>0</v>
      </c>
      <c r="AS21" s="1"/>
      <c r="AT21" s="1">
        <f t="shared" si="17"/>
        <v>0</v>
      </c>
    </row>
    <row r="22" spans="1:46" ht="16.5" thickTop="1" thickBot="1" x14ac:dyDescent="0.3">
      <c r="A22" s="1"/>
      <c r="B22" s="11"/>
      <c r="C22" s="1"/>
      <c r="D22" s="1">
        <f t="shared" si="5"/>
        <v>0</v>
      </c>
      <c r="E22" s="1"/>
      <c r="F22" s="1">
        <f t="shared" si="6"/>
        <v>0</v>
      </c>
      <c r="G22" s="1"/>
      <c r="H22" s="1">
        <f t="shared" si="7"/>
        <v>0</v>
      </c>
      <c r="I22" s="1"/>
      <c r="J22" s="1">
        <f t="shared" si="19"/>
        <v>0</v>
      </c>
      <c r="K22" s="1"/>
      <c r="L22" s="1">
        <f t="shared" si="8"/>
        <v>0</v>
      </c>
      <c r="M22" s="1"/>
      <c r="N22" s="1">
        <f t="shared" si="1"/>
        <v>0</v>
      </c>
      <c r="O22" s="1"/>
      <c r="P22" s="1">
        <f t="shared" si="2"/>
        <v>0</v>
      </c>
      <c r="Q22" s="1"/>
      <c r="R22" s="1">
        <f t="shared" si="9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32">
        <f t="shared" si="3"/>
        <v>0</v>
      </c>
      <c r="AG22" s="35"/>
      <c r="AH22" s="33"/>
      <c r="AI22" s="1"/>
      <c r="AJ22" s="1">
        <f t="shared" si="18"/>
        <v>0</v>
      </c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  <c r="AQ22" s="1"/>
      <c r="AR22" s="1">
        <f t="shared" si="20"/>
        <v>0</v>
      </c>
      <c r="AS22" s="1"/>
      <c r="AT22" s="1">
        <f t="shared" si="17"/>
        <v>0</v>
      </c>
    </row>
    <row r="23" spans="1:46" ht="16.5" thickTop="1" thickBot="1" x14ac:dyDescent="0.3">
      <c r="A23" s="1"/>
      <c r="B23" s="11"/>
      <c r="C23" s="1"/>
      <c r="D23" s="1">
        <f t="shared" si="5"/>
        <v>0</v>
      </c>
      <c r="E23" s="1"/>
      <c r="F23" s="1">
        <f t="shared" si="6"/>
        <v>0</v>
      </c>
      <c r="G23" s="1"/>
      <c r="H23" s="1">
        <f t="shared" si="7"/>
        <v>0</v>
      </c>
      <c r="I23" s="1"/>
      <c r="J23" s="1">
        <f t="shared" si="19"/>
        <v>0</v>
      </c>
      <c r="K23" s="1"/>
      <c r="L23" s="1">
        <f t="shared" si="8"/>
        <v>0</v>
      </c>
      <c r="M23" s="1"/>
      <c r="N23" s="1">
        <f t="shared" si="1"/>
        <v>0</v>
      </c>
      <c r="O23" s="1"/>
      <c r="P23" s="1">
        <f t="shared" si="2"/>
        <v>0</v>
      </c>
      <c r="Q23" s="1"/>
      <c r="R23" s="1">
        <f t="shared" si="9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3"/>
        <v>0</v>
      </c>
      <c r="AG23" s="35"/>
      <c r="AH23" s="33"/>
      <c r="AI23" s="1"/>
      <c r="AJ23" s="1">
        <f t="shared" si="18"/>
        <v>0</v>
      </c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  <c r="AQ23" s="1"/>
      <c r="AR23" s="1">
        <f t="shared" si="20"/>
        <v>0</v>
      </c>
      <c r="AS23" s="1"/>
      <c r="AT23" s="1">
        <f t="shared" si="17"/>
        <v>0</v>
      </c>
    </row>
    <row r="24" spans="1:46" ht="16.5" thickTop="1" thickBot="1" x14ac:dyDescent="0.3">
      <c r="A24" s="1"/>
      <c r="B24" s="11"/>
      <c r="C24" s="1"/>
      <c r="D24" s="1">
        <f t="shared" si="5"/>
        <v>0</v>
      </c>
      <c r="E24" s="1"/>
      <c r="F24" s="1">
        <f t="shared" si="6"/>
        <v>0</v>
      </c>
      <c r="G24" s="1"/>
      <c r="H24" s="1">
        <f t="shared" si="7"/>
        <v>0</v>
      </c>
      <c r="I24" s="1"/>
      <c r="J24" s="1">
        <f t="shared" si="19"/>
        <v>0</v>
      </c>
      <c r="K24" s="1"/>
      <c r="L24" s="1">
        <f t="shared" si="8"/>
        <v>0</v>
      </c>
      <c r="M24" s="1"/>
      <c r="N24" s="1">
        <f t="shared" si="1"/>
        <v>0</v>
      </c>
      <c r="O24" s="1"/>
      <c r="P24" s="1">
        <f t="shared" si="2"/>
        <v>0</v>
      </c>
      <c r="Q24" s="1"/>
      <c r="R24" s="1">
        <f t="shared" si="9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3"/>
        <v>0</v>
      </c>
      <c r="AG24" s="35"/>
      <c r="AH24" s="33"/>
      <c r="AI24" s="1"/>
      <c r="AJ24" s="1">
        <f t="shared" si="18"/>
        <v>0</v>
      </c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  <c r="AQ24" s="1"/>
      <c r="AR24" s="1">
        <f t="shared" si="20"/>
        <v>0</v>
      </c>
      <c r="AS24" s="1"/>
      <c r="AT24" s="1">
        <f t="shared" si="17"/>
        <v>0</v>
      </c>
    </row>
    <row r="25" spans="1:46" ht="16.5" thickTop="1" thickBot="1" x14ac:dyDescent="0.3">
      <c r="A25" s="1"/>
      <c r="B25" s="11"/>
      <c r="C25" s="1"/>
      <c r="D25" s="1">
        <f t="shared" si="5"/>
        <v>0</v>
      </c>
      <c r="E25" s="1"/>
      <c r="F25" s="1">
        <f t="shared" si="6"/>
        <v>0</v>
      </c>
      <c r="G25" s="1"/>
      <c r="H25" s="1">
        <f t="shared" si="7"/>
        <v>0</v>
      </c>
      <c r="I25" s="1"/>
      <c r="J25" s="1">
        <f t="shared" si="19"/>
        <v>0</v>
      </c>
      <c r="K25" s="1"/>
      <c r="L25" s="1">
        <f t="shared" si="8"/>
        <v>0</v>
      </c>
      <c r="M25" s="1"/>
      <c r="N25" s="1">
        <f t="shared" si="1"/>
        <v>0</v>
      </c>
      <c r="O25" s="1"/>
      <c r="P25" s="1">
        <f t="shared" si="2"/>
        <v>0</v>
      </c>
      <c r="Q25" s="1"/>
      <c r="R25" s="1">
        <f t="shared" si="9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3"/>
        <v>0</v>
      </c>
      <c r="AG25" s="35"/>
      <c r="AH25" s="33"/>
      <c r="AI25" s="1"/>
      <c r="AJ25" s="1">
        <f t="shared" si="18"/>
        <v>0</v>
      </c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  <c r="AQ25" s="1"/>
      <c r="AR25" s="1">
        <f t="shared" si="20"/>
        <v>0</v>
      </c>
      <c r="AS25" s="1"/>
      <c r="AT25" s="1">
        <f t="shared" si="17"/>
        <v>0</v>
      </c>
    </row>
    <row r="26" spans="1:46" ht="16.5" thickTop="1" thickBot="1" x14ac:dyDescent="0.3">
      <c r="A26" s="1"/>
      <c r="B26" s="11"/>
      <c r="C26" s="1"/>
      <c r="D26" s="1">
        <f t="shared" si="5"/>
        <v>0</v>
      </c>
      <c r="E26" s="1"/>
      <c r="F26" s="1">
        <f t="shared" si="6"/>
        <v>0</v>
      </c>
      <c r="G26" s="1"/>
      <c r="H26" s="1">
        <f t="shared" si="7"/>
        <v>0</v>
      </c>
      <c r="I26" s="1"/>
      <c r="J26" s="1">
        <f t="shared" si="19"/>
        <v>0</v>
      </c>
      <c r="K26" s="1"/>
      <c r="L26" s="1">
        <f t="shared" si="8"/>
        <v>0</v>
      </c>
      <c r="M26" s="1"/>
      <c r="N26" s="1">
        <f t="shared" si="1"/>
        <v>0</v>
      </c>
      <c r="O26" s="1"/>
      <c r="P26" s="1">
        <f t="shared" si="2"/>
        <v>0</v>
      </c>
      <c r="Q26" s="1"/>
      <c r="R26" s="1">
        <f t="shared" si="9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3"/>
        <v>0</v>
      </c>
      <c r="AG26" s="35"/>
      <c r="AH26" s="33"/>
      <c r="AI26" s="1"/>
      <c r="AJ26" s="1">
        <f t="shared" si="18"/>
        <v>0</v>
      </c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  <c r="AQ26" s="1"/>
      <c r="AR26" s="1">
        <f t="shared" si="20"/>
        <v>0</v>
      </c>
      <c r="AS26" s="1"/>
      <c r="AT26" s="1">
        <f t="shared" si="17"/>
        <v>0</v>
      </c>
    </row>
    <row r="27" spans="1:46" ht="16.5" thickTop="1" thickBot="1" x14ac:dyDescent="0.3">
      <c r="A27" s="1"/>
      <c r="B27" s="11"/>
      <c r="C27" s="1"/>
      <c r="D27" s="1">
        <f t="shared" si="5"/>
        <v>0</v>
      </c>
      <c r="E27" s="1"/>
      <c r="F27" s="1">
        <f t="shared" si="6"/>
        <v>0</v>
      </c>
      <c r="G27" s="1"/>
      <c r="H27" s="1">
        <f t="shared" si="7"/>
        <v>0</v>
      </c>
      <c r="I27" s="1"/>
      <c r="J27" s="1">
        <f t="shared" si="19"/>
        <v>0</v>
      </c>
      <c r="K27" s="1"/>
      <c r="L27" s="1">
        <f t="shared" si="8"/>
        <v>0</v>
      </c>
      <c r="M27" s="1"/>
      <c r="N27" s="1">
        <f t="shared" si="1"/>
        <v>0</v>
      </c>
      <c r="O27" s="1"/>
      <c r="P27" s="1">
        <f t="shared" si="2"/>
        <v>0</v>
      </c>
      <c r="Q27" s="1"/>
      <c r="R27" s="1">
        <f t="shared" si="9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3"/>
        <v>0</v>
      </c>
      <c r="AG27" s="35"/>
      <c r="AH27" s="33"/>
      <c r="AI27" s="1"/>
      <c r="AJ27" s="1">
        <f t="shared" si="18"/>
        <v>0</v>
      </c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  <c r="AQ27" s="1"/>
      <c r="AR27" s="1">
        <f t="shared" si="20"/>
        <v>0</v>
      </c>
      <c r="AS27" s="1"/>
      <c r="AT27" s="1">
        <f t="shared" si="17"/>
        <v>0</v>
      </c>
    </row>
    <row r="28" spans="1:46" ht="16.5" thickTop="1" thickBot="1" x14ac:dyDescent="0.3">
      <c r="A28" s="1"/>
      <c r="B28" s="11"/>
      <c r="C28" s="1"/>
      <c r="D28" s="1">
        <f t="shared" si="5"/>
        <v>0</v>
      </c>
      <c r="E28" s="1"/>
      <c r="F28" s="1">
        <f t="shared" si="6"/>
        <v>0</v>
      </c>
      <c r="G28" s="1"/>
      <c r="H28" s="1">
        <f t="shared" si="7"/>
        <v>0</v>
      </c>
      <c r="I28" s="1"/>
      <c r="J28" s="1">
        <f t="shared" si="19"/>
        <v>0</v>
      </c>
      <c r="K28" s="1"/>
      <c r="L28" s="1">
        <f t="shared" si="8"/>
        <v>0</v>
      </c>
      <c r="M28" s="1"/>
      <c r="N28" s="1">
        <f t="shared" si="1"/>
        <v>0</v>
      </c>
      <c r="O28" s="1"/>
      <c r="P28" s="1">
        <f t="shared" si="2"/>
        <v>0</v>
      </c>
      <c r="Q28" s="1"/>
      <c r="R28" s="1">
        <f t="shared" si="9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3"/>
        <v>0</v>
      </c>
      <c r="AG28" s="35"/>
      <c r="AH28" s="33"/>
      <c r="AI28" s="1"/>
      <c r="AJ28" s="1">
        <f t="shared" si="18"/>
        <v>0</v>
      </c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  <c r="AQ28" s="1"/>
      <c r="AR28" s="1">
        <f t="shared" si="20"/>
        <v>0</v>
      </c>
      <c r="AS28" s="1"/>
      <c r="AT28" s="1">
        <f t="shared" si="17"/>
        <v>0</v>
      </c>
    </row>
    <row r="29" spans="1:46" ht="16.5" thickTop="1" thickBot="1" x14ac:dyDescent="0.3">
      <c r="A29" s="1"/>
      <c r="B29" s="11"/>
      <c r="C29" s="1"/>
      <c r="D29" s="1">
        <f t="shared" si="5"/>
        <v>0</v>
      </c>
      <c r="E29" s="1"/>
      <c r="F29" s="1">
        <f t="shared" si="6"/>
        <v>0</v>
      </c>
      <c r="G29" s="1"/>
      <c r="H29" s="1">
        <f t="shared" si="7"/>
        <v>0</v>
      </c>
      <c r="I29" s="1"/>
      <c r="J29" s="1">
        <f t="shared" si="19"/>
        <v>0</v>
      </c>
      <c r="K29" s="1"/>
      <c r="L29" s="1">
        <f t="shared" si="8"/>
        <v>0</v>
      </c>
      <c r="M29" s="1"/>
      <c r="N29" s="1">
        <f t="shared" si="1"/>
        <v>0</v>
      </c>
      <c r="O29" s="1"/>
      <c r="P29" s="1">
        <f t="shared" si="2"/>
        <v>0</v>
      </c>
      <c r="Q29" s="1"/>
      <c r="R29" s="1">
        <f t="shared" si="9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3"/>
        <v>0</v>
      </c>
      <c r="AG29" s="35"/>
      <c r="AH29" s="33"/>
      <c r="AI29" s="1"/>
      <c r="AJ29" s="1">
        <f t="shared" si="18"/>
        <v>0</v>
      </c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  <c r="AQ29" s="1"/>
      <c r="AR29" s="1">
        <f t="shared" si="20"/>
        <v>0</v>
      </c>
      <c r="AS29" s="1"/>
      <c r="AT29" s="1">
        <f t="shared" si="17"/>
        <v>0</v>
      </c>
    </row>
    <row r="30" spans="1:46" ht="16.5" thickTop="1" thickBot="1" x14ac:dyDescent="0.3">
      <c r="A30" s="1"/>
      <c r="B30" s="11"/>
      <c r="C30" s="1"/>
      <c r="D30" s="1">
        <f t="shared" si="5"/>
        <v>0</v>
      </c>
      <c r="E30" s="1"/>
      <c r="F30" s="1">
        <f t="shared" si="6"/>
        <v>0</v>
      </c>
      <c r="G30" s="1"/>
      <c r="H30" s="1">
        <f t="shared" si="7"/>
        <v>0</v>
      </c>
      <c r="I30" s="1"/>
      <c r="J30" s="1">
        <f t="shared" si="19"/>
        <v>0</v>
      </c>
      <c r="K30" s="1"/>
      <c r="L30" s="1">
        <f t="shared" si="8"/>
        <v>0</v>
      </c>
      <c r="M30" s="1"/>
      <c r="N30" s="1">
        <f t="shared" si="1"/>
        <v>0</v>
      </c>
      <c r="O30" s="1"/>
      <c r="P30" s="1">
        <f t="shared" si="2"/>
        <v>0</v>
      </c>
      <c r="Q30" s="1"/>
      <c r="R30" s="1">
        <f t="shared" si="9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3"/>
        <v>0</v>
      </c>
      <c r="AG30" s="35"/>
      <c r="AH30" s="33"/>
      <c r="AI30" s="1"/>
      <c r="AJ30" s="1">
        <f t="shared" si="18"/>
        <v>0</v>
      </c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  <c r="AQ30" s="1"/>
      <c r="AR30" s="1">
        <f t="shared" si="20"/>
        <v>0</v>
      </c>
      <c r="AS30" s="1"/>
      <c r="AT30" s="1">
        <f t="shared" si="17"/>
        <v>0</v>
      </c>
    </row>
    <row r="31" spans="1:46" ht="16.5" thickTop="1" thickBot="1" x14ac:dyDescent="0.3">
      <c r="A31" s="1"/>
      <c r="B31" s="11"/>
      <c r="C31" s="1"/>
      <c r="D31" s="1">
        <f t="shared" si="5"/>
        <v>0</v>
      </c>
      <c r="E31" s="1"/>
      <c r="F31" s="1">
        <f t="shared" si="6"/>
        <v>0</v>
      </c>
      <c r="G31" s="1"/>
      <c r="H31" s="1">
        <f t="shared" si="7"/>
        <v>0</v>
      </c>
      <c r="I31" s="1"/>
      <c r="J31" s="1">
        <f t="shared" si="19"/>
        <v>0</v>
      </c>
      <c r="K31" s="1"/>
      <c r="L31" s="1">
        <f t="shared" si="8"/>
        <v>0</v>
      </c>
      <c r="M31" s="1"/>
      <c r="N31" s="1">
        <f t="shared" si="1"/>
        <v>0</v>
      </c>
      <c r="O31" s="1"/>
      <c r="P31" s="1">
        <f t="shared" si="2"/>
        <v>0</v>
      </c>
      <c r="Q31" s="1"/>
      <c r="R31" s="1">
        <f t="shared" si="9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3"/>
        <v>0</v>
      </c>
      <c r="AG31" s="35"/>
      <c r="AH31" s="33"/>
      <c r="AI31" s="1"/>
      <c r="AJ31" s="1">
        <f t="shared" si="18"/>
        <v>0</v>
      </c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  <c r="AQ31" s="1"/>
      <c r="AR31" s="1">
        <f t="shared" si="20"/>
        <v>0</v>
      </c>
      <c r="AS31" s="1"/>
      <c r="AT31" s="1">
        <f t="shared" si="17"/>
        <v>0</v>
      </c>
    </row>
    <row r="32" spans="1:46" ht="16.5" thickTop="1" thickBot="1" x14ac:dyDescent="0.3">
      <c r="A32" s="1"/>
      <c r="B32" s="11"/>
      <c r="C32" s="1"/>
      <c r="D32" s="1">
        <f t="shared" si="5"/>
        <v>0</v>
      </c>
      <c r="E32" s="1"/>
      <c r="F32" s="1">
        <f t="shared" si="6"/>
        <v>0</v>
      </c>
      <c r="G32" s="1"/>
      <c r="H32" s="1">
        <f t="shared" si="7"/>
        <v>0</v>
      </c>
      <c r="I32" s="1"/>
      <c r="J32" s="1">
        <f t="shared" si="19"/>
        <v>0</v>
      </c>
      <c r="K32" s="1"/>
      <c r="L32" s="1">
        <f t="shared" si="8"/>
        <v>0</v>
      </c>
      <c r="M32" s="1"/>
      <c r="N32" s="1">
        <f t="shared" si="1"/>
        <v>0</v>
      </c>
      <c r="O32" s="1"/>
      <c r="P32" s="1">
        <f t="shared" si="2"/>
        <v>0</v>
      </c>
      <c r="Q32" s="1"/>
      <c r="R32" s="1">
        <f t="shared" si="9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3"/>
        <v>0</v>
      </c>
      <c r="AG32" s="35"/>
      <c r="AH32" s="33"/>
      <c r="AI32" s="1"/>
      <c r="AJ32" s="1">
        <f t="shared" si="18"/>
        <v>0</v>
      </c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  <c r="AQ32" s="1"/>
      <c r="AR32" s="1">
        <f t="shared" si="20"/>
        <v>0</v>
      </c>
      <c r="AS32" s="1"/>
      <c r="AT32" s="1">
        <f t="shared" si="17"/>
        <v>0</v>
      </c>
    </row>
    <row r="33" spans="1:46" ht="16.5" thickTop="1" thickBot="1" x14ac:dyDescent="0.3">
      <c r="A33" s="1"/>
      <c r="B33" s="11"/>
      <c r="C33" s="1"/>
      <c r="D33" s="1">
        <f t="shared" si="5"/>
        <v>0</v>
      </c>
      <c r="E33" s="1"/>
      <c r="F33" s="1">
        <f t="shared" si="6"/>
        <v>0</v>
      </c>
      <c r="G33" s="1"/>
      <c r="H33" s="1">
        <f t="shared" si="7"/>
        <v>0</v>
      </c>
      <c r="I33" s="1"/>
      <c r="J33" s="1">
        <f t="shared" si="19"/>
        <v>0</v>
      </c>
      <c r="K33" s="1"/>
      <c r="L33" s="1">
        <f t="shared" si="8"/>
        <v>0</v>
      </c>
      <c r="M33" s="1"/>
      <c r="N33" s="1">
        <f t="shared" si="1"/>
        <v>0</v>
      </c>
      <c r="O33" s="1"/>
      <c r="P33" s="1">
        <f t="shared" si="2"/>
        <v>0</v>
      </c>
      <c r="Q33" s="1"/>
      <c r="R33" s="1">
        <f t="shared" si="9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3"/>
        <v>0</v>
      </c>
      <c r="AG33" s="35"/>
      <c r="AH33" s="33"/>
      <c r="AI33" s="1"/>
      <c r="AJ33" s="1">
        <f t="shared" si="18"/>
        <v>0</v>
      </c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  <c r="AQ33" s="1"/>
      <c r="AR33" s="1">
        <f t="shared" si="20"/>
        <v>0</v>
      </c>
      <c r="AS33" s="1"/>
      <c r="AT33" s="1">
        <f t="shared" si="17"/>
        <v>0</v>
      </c>
    </row>
    <row r="34" spans="1:46" ht="16.5" thickTop="1" thickBot="1" x14ac:dyDescent="0.3">
      <c r="A34" s="1"/>
      <c r="B34" s="11"/>
      <c r="C34" s="1"/>
      <c r="D34" s="1">
        <f t="shared" si="5"/>
        <v>0</v>
      </c>
      <c r="E34" s="1"/>
      <c r="F34" s="1">
        <f t="shared" si="6"/>
        <v>0</v>
      </c>
      <c r="G34" s="1"/>
      <c r="H34" s="1">
        <f t="shared" si="7"/>
        <v>0</v>
      </c>
      <c r="I34" s="1"/>
      <c r="J34" s="1">
        <f t="shared" si="19"/>
        <v>0</v>
      </c>
      <c r="K34" s="1"/>
      <c r="L34" s="1">
        <f t="shared" si="8"/>
        <v>0</v>
      </c>
      <c r="M34" s="1"/>
      <c r="N34" s="1">
        <f t="shared" si="1"/>
        <v>0</v>
      </c>
      <c r="O34" s="1"/>
      <c r="P34" s="1">
        <f t="shared" si="2"/>
        <v>0</v>
      </c>
      <c r="Q34" s="1"/>
      <c r="R34" s="1">
        <f t="shared" si="9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3"/>
        <v>0</v>
      </c>
      <c r="AG34" s="36"/>
      <c r="AH34" s="33"/>
      <c r="AI34" s="1"/>
      <c r="AJ34" s="1">
        <f t="shared" si="18"/>
        <v>0</v>
      </c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  <c r="AQ34" s="1"/>
      <c r="AR34" s="1">
        <f t="shared" si="20"/>
        <v>0</v>
      </c>
      <c r="AS34" s="1"/>
      <c r="AT34" s="1">
        <f t="shared" si="17"/>
        <v>0</v>
      </c>
    </row>
    <row r="35" spans="1:46" ht="24" customHeight="1" thickTop="1" thickBot="1" x14ac:dyDescent="0.5">
      <c r="A35" s="101" t="s">
        <v>21</v>
      </c>
      <c r="B35" s="102"/>
      <c r="C35" s="12">
        <f>C3+C4+C5+C6+C7+C8+C9+C10+C11+C12+C13+C14+C15+C16+C17+C18+C19+C20+C21+C22+C23+C24+C25+C26+C27+C28+C29+C30+C31+C32+C33+C34</f>
        <v>8</v>
      </c>
      <c r="D35" s="12">
        <f t="shared" ref="D35:Z35" si="21">D3+D4+D5+D6+D7+D8+D9+D10+D11+D12+D13+D14+D15+D16+D17+D18+D19+D20+D21+D22+D23+D24+D25+D26+D27+D28+D29+D30+D31+D32+D33+D34</f>
        <v>400</v>
      </c>
      <c r="E35" s="12">
        <f>E3+E4+E5+E6+E7+E8+E9+E10+E11+E12+E13+E14+E15+E16+E17+E18+E19+E20+E21+E22+E23+E24+E25+E26+E27+E28+E29+E30+E31+E32+E33+E34</f>
        <v>0</v>
      </c>
      <c r="F35" s="12">
        <f t="shared" si="21"/>
        <v>0</v>
      </c>
      <c r="G35" s="12">
        <f t="shared" si="21"/>
        <v>0</v>
      </c>
      <c r="H35" s="12">
        <f t="shared" si="21"/>
        <v>0</v>
      </c>
      <c r="I35" s="12">
        <f t="shared" si="21"/>
        <v>7</v>
      </c>
      <c r="J35" s="12">
        <f t="shared" si="21"/>
        <v>2040</v>
      </c>
      <c r="K35" s="12">
        <f t="shared" si="21"/>
        <v>0</v>
      </c>
      <c r="L35" s="12">
        <f t="shared" si="21"/>
        <v>0</v>
      </c>
      <c r="M35" s="12">
        <f t="shared" si="21"/>
        <v>0</v>
      </c>
      <c r="N35" s="12">
        <f t="shared" si="21"/>
        <v>0</v>
      </c>
      <c r="O35" s="12">
        <f t="shared" si="21"/>
        <v>0</v>
      </c>
      <c r="P35" s="12">
        <f t="shared" si="21"/>
        <v>0</v>
      </c>
      <c r="Q35" s="12">
        <f t="shared" si="21"/>
        <v>9</v>
      </c>
      <c r="R35" s="12">
        <f t="shared" si="21"/>
        <v>2450</v>
      </c>
      <c r="S35" s="12">
        <f t="shared" si="21"/>
        <v>0</v>
      </c>
      <c r="T35" s="12">
        <f t="shared" si="21"/>
        <v>0</v>
      </c>
      <c r="U35" s="12">
        <f t="shared" si="21"/>
        <v>0</v>
      </c>
      <c r="V35" s="12">
        <f t="shared" si="21"/>
        <v>0</v>
      </c>
      <c r="W35" s="12">
        <f t="shared" si="21"/>
        <v>2</v>
      </c>
      <c r="X35" s="12">
        <f t="shared" si="21"/>
        <v>1500</v>
      </c>
      <c r="Y35" s="12">
        <f t="shared" si="21"/>
        <v>1</v>
      </c>
      <c r="Z35" s="12">
        <f t="shared" si="21"/>
        <v>850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400</v>
      </c>
      <c r="AC35" s="12"/>
      <c r="AD35" s="12">
        <f>AD3+AD4+AD5+AD6+AD7+AD8+AD9+AD10+AD11+AD13+AD12+AD14+AD15+AD16+AD17+AD18+AD19+AD20+AD22+AD21+AD23+AD24+AD25+AD26+AD27+AD28+AD29+AD30+AD31+AD32+AD33+AD34</f>
        <v>0</v>
      </c>
      <c r="AE35" s="12">
        <v>15</v>
      </c>
      <c r="AF35" s="16">
        <f>AB35+Z35+X35+R35+J35+D35+AE35</f>
        <v>7655</v>
      </c>
      <c r="AG35" s="39">
        <f>C35+E35+G35+I35+K35+M35+O35+Q35+S35+U35+W35+Y35</f>
        <v>27</v>
      </c>
      <c r="AH35" s="13"/>
      <c r="AI35" s="12">
        <f t="shared" ref="AI35:AT35" si="22">AI3+AI4+AI5+AI6+AI7+AI8+AI9+AI10+AI11+AI12+AI13+AI14+AI15+AI16+AI17+AI18+AI19+AI20+AI21+AI22+AI23+AI24+AI25+AI26+AI27+AI28+AI29+AI30+AI31+AI32+AI33+AI34</f>
        <v>0</v>
      </c>
      <c r="AJ35" s="12">
        <f t="shared" si="22"/>
        <v>0</v>
      </c>
      <c r="AK35" s="12">
        <f t="shared" si="22"/>
        <v>0</v>
      </c>
      <c r="AL35" s="12">
        <f t="shared" si="22"/>
        <v>0</v>
      </c>
      <c r="AM35" s="12">
        <f t="shared" si="22"/>
        <v>0</v>
      </c>
      <c r="AN35" s="12">
        <f t="shared" si="22"/>
        <v>0</v>
      </c>
      <c r="AO35" s="12">
        <f t="shared" si="22"/>
        <v>4</v>
      </c>
      <c r="AP35" s="12">
        <f t="shared" si="22"/>
        <v>1200</v>
      </c>
      <c r="AQ35" s="12">
        <f t="shared" si="22"/>
        <v>0</v>
      </c>
      <c r="AR35" s="12">
        <f t="shared" si="22"/>
        <v>0</v>
      </c>
      <c r="AS35" s="12">
        <f t="shared" si="22"/>
        <v>0</v>
      </c>
      <c r="AT35" s="12">
        <f t="shared" si="22"/>
        <v>0</v>
      </c>
    </row>
    <row r="36" spans="1:46" ht="16.5" thickTop="1" thickBot="1" x14ac:dyDescent="0.3"/>
    <row r="37" spans="1:46" ht="27" thickBot="1" x14ac:dyDescent="0.45">
      <c r="AF37" s="28">
        <f>AF35+AJ35+AL35+AR35+AT35+AN35+AP35</f>
        <v>8855</v>
      </c>
      <c r="AG37" s="27"/>
      <c r="AH37" s="18"/>
    </row>
    <row r="38" spans="1:46" ht="26.25" x14ac:dyDescent="0.4">
      <c r="AF38" s="17"/>
      <c r="AG38" s="17"/>
      <c r="AH38" s="18"/>
    </row>
    <row r="39" spans="1:46" ht="26.25" x14ac:dyDescent="0.4">
      <c r="AF39" s="17"/>
      <c r="AG39" s="17"/>
      <c r="AH39" s="18"/>
    </row>
    <row r="40" spans="1:46" ht="26.25" x14ac:dyDescent="0.4">
      <c r="AD40" s="40"/>
      <c r="AF40" s="17"/>
      <c r="AG40" s="17"/>
      <c r="AH40" s="18"/>
    </row>
    <row r="41" spans="1:46" x14ac:dyDescent="0.25">
      <c r="AF41" s="40"/>
    </row>
  </sheetData>
  <mergeCells count="21">
    <mergeCell ref="B1:B2"/>
    <mergeCell ref="C1:R1"/>
    <mergeCell ref="S1:X1"/>
    <mergeCell ref="Y1:Y2"/>
    <mergeCell ref="Z1:Z2"/>
    <mergeCell ref="AS1:AS2"/>
    <mergeCell ref="AT1:AT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  <mergeCell ref="AL1:AL2"/>
    <mergeCell ref="A1:A2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41"/>
  <sheetViews>
    <sheetView topLeftCell="A9" zoomScaleNormal="100" workbookViewId="0">
      <pane xSplit="1" topLeftCell="Q1" activePane="topRight" state="frozen"/>
      <selection pane="topRight" activeCell="AD38" sqref="AD38"/>
    </sheetView>
  </sheetViews>
  <sheetFormatPr defaultRowHeight="15" x14ac:dyDescent="0.25"/>
  <cols>
    <col min="1" max="1" width="29.42578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8.85546875" customWidth="1"/>
    <col min="55" max="78" width="9.140625" style="25"/>
  </cols>
  <sheetData>
    <row r="1" spans="1:78" ht="16.5" thickTop="1" thickBot="1" x14ac:dyDescent="0.3">
      <c r="A1" s="103" t="s">
        <v>0</v>
      </c>
      <c r="B1" s="104" t="s">
        <v>16</v>
      </c>
      <c r="C1" s="106" t="s">
        <v>1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7" t="s">
        <v>11</v>
      </c>
      <c r="T1" s="107"/>
      <c r="U1" s="107"/>
      <c r="V1" s="107"/>
      <c r="W1" s="107"/>
      <c r="X1" s="107"/>
      <c r="Y1" s="108" t="s">
        <v>18</v>
      </c>
      <c r="Z1" s="108" t="s">
        <v>3</v>
      </c>
      <c r="AA1" s="109" t="s">
        <v>26</v>
      </c>
      <c r="AB1" s="110"/>
      <c r="AC1" s="110"/>
      <c r="AD1" s="111"/>
      <c r="AE1" s="47"/>
      <c r="AF1" s="14"/>
      <c r="AG1" s="14"/>
      <c r="AH1" s="103" t="s">
        <v>15</v>
      </c>
      <c r="AI1" s="112" t="s">
        <v>19</v>
      </c>
      <c r="AJ1" s="112" t="s">
        <v>3</v>
      </c>
      <c r="AK1" s="113" t="s">
        <v>20</v>
      </c>
      <c r="AL1" s="112" t="s">
        <v>3</v>
      </c>
      <c r="AM1" s="112" t="s">
        <v>182</v>
      </c>
      <c r="AN1" s="112" t="s">
        <v>3</v>
      </c>
      <c r="AO1" s="112" t="s">
        <v>198</v>
      </c>
      <c r="AP1" s="112" t="s">
        <v>3</v>
      </c>
      <c r="AQ1" s="112" t="s">
        <v>36</v>
      </c>
      <c r="AR1" s="112" t="s">
        <v>3</v>
      </c>
      <c r="AS1" s="114" t="s">
        <v>212</v>
      </c>
      <c r="AT1" s="112" t="s">
        <v>3</v>
      </c>
    </row>
    <row r="2" spans="1:78" ht="25.5" thickTop="1" thickBot="1" x14ac:dyDescent="0.3">
      <c r="A2" s="103"/>
      <c r="B2" s="105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08"/>
      <c r="Z2" s="108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03"/>
      <c r="AI2" s="112"/>
      <c r="AJ2" s="112"/>
      <c r="AK2" s="113"/>
      <c r="AL2" s="112"/>
      <c r="AM2" s="112"/>
      <c r="AN2" s="112"/>
      <c r="AO2" s="112"/>
      <c r="AP2" s="112"/>
      <c r="AQ2" s="112"/>
      <c r="AR2" s="112"/>
      <c r="AS2" s="115"/>
      <c r="AT2" s="112"/>
    </row>
    <row r="3" spans="1:78" s="1" customFormat="1" ht="16.5" thickTop="1" thickBot="1" x14ac:dyDescent="0.3">
      <c r="A3" s="1" t="s">
        <v>261</v>
      </c>
      <c r="B3" s="10"/>
      <c r="C3" s="1">
        <v>2</v>
      </c>
      <c r="D3" s="1">
        <f>PRODUCT(C3*50)</f>
        <v>100</v>
      </c>
      <c r="E3" s="1">
        <v>1</v>
      </c>
      <c r="F3" s="1">
        <f>PRODUCT(E3*50)</f>
        <v>50</v>
      </c>
      <c r="H3" s="1">
        <f>PRODUCT(G3*250)</f>
        <v>0</v>
      </c>
      <c r="J3" s="1">
        <f t="shared" ref="J3:J34" si="0">PRODUCT(I3*300)</f>
        <v>0</v>
      </c>
      <c r="L3" s="1">
        <f>PRODUCT(K3*300)</f>
        <v>0</v>
      </c>
      <c r="N3" s="1">
        <f t="shared" ref="N3:N34" si="1">PRODUCT(M3*300)</f>
        <v>0</v>
      </c>
      <c r="P3" s="1">
        <f t="shared" ref="P3:P34" si="2">PRODUCT(O3*300)</f>
        <v>0</v>
      </c>
      <c r="R3" s="1">
        <f t="shared" ref="R3:R34" si="3"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" si="4">AD3+AC3+AB3+AA3+Z3+X3+V3+T3+R3+P3+N3+L3+J3+H3+F3+D3+AE3</f>
        <v>150</v>
      </c>
      <c r="AG3" s="34"/>
      <c r="AH3" s="33" t="s">
        <v>30</v>
      </c>
      <c r="AJ3" s="1">
        <f>PRODUCT(AI3*145)</f>
        <v>0</v>
      </c>
      <c r="AL3" s="1">
        <f>PRODUCT(AK3*550)</f>
        <v>0</v>
      </c>
      <c r="AN3" s="1">
        <f>PRODUCT(AM3*295)</f>
        <v>0</v>
      </c>
      <c r="AP3" s="1">
        <f>PRODUCT(AO3*300)</f>
        <v>0</v>
      </c>
      <c r="AR3" s="1">
        <f t="shared" ref="AR3:AR6" si="5">PRODUCT(AQ3*460)</f>
        <v>0</v>
      </c>
      <c r="AT3" s="1">
        <f>PRODUCT(AS3*150)</f>
        <v>0</v>
      </c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</row>
    <row r="4" spans="1:78" ht="16.5" thickTop="1" thickBot="1" x14ac:dyDescent="0.3">
      <c r="A4" s="1" t="s">
        <v>262</v>
      </c>
      <c r="B4" s="10"/>
      <c r="C4" s="1"/>
      <c r="D4" s="1">
        <f t="shared" ref="D4:D34" si="6">PRODUCT(C4*50)</f>
        <v>0</v>
      </c>
      <c r="E4" s="1"/>
      <c r="F4" s="1">
        <f t="shared" ref="F4:F34" si="7">PRODUCT(E4*50)</f>
        <v>0</v>
      </c>
      <c r="G4" s="1">
        <v>1</v>
      </c>
      <c r="H4" s="1">
        <f t="shared" ref="H4:H34" si="8">PRODUCT(G4*250)</f>
        <v>250</v>
      </c>
      <c r="I4" s="1"/>
      <c r="J4" s="1">
        <f t="shared" si="0"/>
        <v>0</v>
      </c>
      <c r="K4" s="1"/>
      <c r="L4" s="1">
        <f t="shared" ref="L4:L34" si="9">PRODUCT(K4*300)</f>
        <v>0</v>
      </c>
      <c r="M4" s="1"/>
      <c r="N4" s="1">
        <f t="shared" si="1"/>
        <v>0</v>
      </c>
      <c r="O4" s="1"/>
      <c r="P4" s="1">
        <f t="shared" si="2"/>
        <v>0</v>
      </c>
      <c r="Q4" s="1"/>
      <c r="R4" s="1">
        <f t="shared" si="3"/>
        <v>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32">
        <f t="shared" ref="AF4:AF34" si="14">AD4+AC4+AB4+AA4+Z4+X4+V4+T4+R4+P4+N4+L4+J4+H4+F4+D4+AE4</f>
        <v>250</v>
      </c>
      <c r="AG4" s="35"/>
      <c r="AH4" s="33" t="s">
        <v>30</v>
      </c>
      <c r="AI4" s="1"/>
      <c r="AJ4" s="1">
        <f>PRODUCT(AI4*145)</f>
        <v>0</v>
      </c>
      <c r="AK4" s="1"/>
      <c r="AL4" s="1">
        <f t="shared" ref="AL4:AL34" si="15">PRODUCT(AK4*550)</f>
        <v>0</v>
      </c>
      <c r="AM4" s="1"/>
      <c r="AN4" s="1">
        <f t="shared" ref="AN4:AN34" si="16">PRODUCT(AM4*295)</f>
        <v>0</v>
      </c>
      <c r="AO4" s="1"/>
      <c r="AP4" s="1">
        <f t="shared" ref="AP4:AP34" si="17">PRODUCT(AO4*300)</f>
        <v>0</v>
      </c>
      <c r="AQ4" s="1"/>
      <c r="AR4" s="1">
        <f t="shared" si="5"/>
        <v>0</v>
      </c>
      <c r="AS4" s="1"/>
      <c r="AT4" s="1">
        <f t="shared" ref="AT4:AT34" si="18">PRODUCT(AS4*150)</f>
        <v>0</v>
      </c>
    </row>
    <row r="5" spans="1:78" ht="16.5" thickTop="1" thickBot="1" x14ac:dyDescent="0.3">
      <c r="A5" s="1" t="s">
        <v>263</v>
      </c>
      <c r="B5" s="10"/>
      <c r="C5" s="1"/>
      <c r="D5" s="1">
        <f t="shared" si="6"/>
        <v>0</v>
      </c>
      <c r="E5" s="1"/>
      <c r="F5" s="1">
        <f t="shared" si="7"/>
        <v>0</v>
      </c>
      <c r="G5" s="1"/>
      <c r="H5" s="1">
        <f t="shared" si="8"/>
        <v>0</v>
      </c>
      <c r="I5" s="1"/>
      <c r="J5" s="1">
        <f t="shared" si="0"/>
        <v>0</v>
      </c>
      <c r="K5" s="1"/>
      <c r="L5" s="1">
        <f t="shared" si="9"/>
        <v>0</v>
      </c>
      <c r="M5" s="1"/>
      <c r="N5" s="1">
        <f t="shared" si="1"/>
        <v>0</v>
      </c>
      <c r="O5" s="1"/>
      <c r="P5" s="1">
        <f t="shared" si="2"/>
        <v>0</v>
      </c>
      <c r="Q5" s="1">
        <v>1</v>
      </c>
      <c r="R5" s="1">
        <f t="shared" si="3"/>
        <v>300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32">
        <f t="shared" si="14"/>
        <v>300</v>
      </c>
      <c r="AG5" s="35"/>
      <c r="AH5" s="33" t="s">
        <v>66</v>
      </c>
      <c r="AI5" s="1"/>
      <c r="AJ5" s="1">
        <f t="shared" ref="AJ5:AJ34" si="19">PRODUCT(AI5*145)</f>
        <v>0</v>
      </c>
      <c r="AK5" s="1"/>
      <c r="AL5" s="1">
        <f t="shared" si="15"/>
        <v>0</v>
      </c>
      <c r="AM5" s="1"/>
      <c r="AN5" s="1">
        <f t="shared" si="16"/>
        <v>0</v>
      </c>
      <c r="AO5" s="1"/>
      <c r="AP5" s="1">
        <f t="shared" si="17"/>
        <v>0</v>
      </c>
      <c r="AQ5" s="1"/>
      <c r="AR5" s="1">
        <f t="shared" si="5"/>
        <v>0</v>
      </c>
      <c r="AS5" s="1"/>
      <c r="AT5" s="1">
        <f t="shared" si="18"/>
        <v>0</v>
      </c>
    </row>
    <row r="6" spans="1:78" ht="16.5" thickTop="1" thickBot="1" x14ac:dyDescent="0.3">
      <c r="A6" s="1" t="s">
        <v>264</v>
      </c>
      <c r="B6" s="10"/>
      <c r="C6" s="1"/>
      <c r="D6" s="1">
        <f t="shared" si="6"/>
        <v>0</v>
      </c>
      <c r="E6" s="1"/>
      <c r="F6" s="1">
        <f t="shared" si="7"/>
        <v>0</v>
      </c>
      <c r="G6" s="1"/>
      <c r="H6" s="1">
        <f t="shared" si="8"/>
        <v>0</v>
      </c>
      <c r="I6" s="1"/>
      <c r="J6" s="1">
        <f t="shared" si="0"/>
        <v>0</v>
      </c>
      <c r="K6" s="1"/>
      <c r="L6" s="1">
        <f t="shared" si="9"/>
        <v>0</v>
      </c>
      <c r="M6" s="1"/>
      <c r="N6" s="1">
        <f t="shared" si="1"/>
        <v>0</v>
      </c>
      <c r="O6" s="1"/>
      <c r="P6" s="1">
        <f t="shared" si="2"/>
        <v>0</v>
      </c>
      <c r="Q6" s="1">
        <v>2</v>
      </c>
      <c r="R6" s="1">
        <f t="shared" si="3"/>
        <v>600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14"/>
        <v>600</v>
      </c>
      <c r="AG6" s="35"/>
      <c r="AH6" s="33" t="s">
        <v>265</v>
      </c>
      <c r="AI6" s="1"/>
      <c r="AJ6" s="1">
        <f t="shared" si="19"/>
        <v>0</v>
      </c>
      <c r="AK6" s="1"/>
      <c r="AL6" s="1">
        <f t="shared" si="15"/>
        <v>0</v>
      </c>
      <c r="AM6" s="1"/>
      <c r="AN6" s="1">
        <f t="shared" si="16"/>
        <v>0</v>
      </c>
      <c r="AO6" s="1"/>
      <c r="AP6" s="1">
        <f t="shared" si="17"/>
        <v>0</v>
      </c>
      <c r="AQ6" s="1"/>
      <c r="AR6" s="1">
        <f t="shared" si="5"/>
        <v>0</v>
      </c>
      <c r="AS6" s="1"/>
      <c r="AT6" s="1">
        <f t="shared" si="18"/>
        <v>0</v>
      </c>
    </row>
    <row r="7" spans="1:78" ht="16.5" thickTop="1" thickBot="1" x14ac:dyDescent="0.3">
      <c r="A7" s="1" t="s">
        <v>266</v>
      </c>
      <c r="B7" s="10"/>
      <c r="C7" s="1"/>
      <c r="D7" s="1">
        <f t="shared" si="6"/>
        <v>0</v>
      </c>
      <c r="E7" s="1"/>
      <c r="F7" s="1">
        <f t="shared" si="7"/>
        <v>0</v>
      </c>
      <c r="G7" s="1"/>
      <c r="H7" s="1">
        <f t="shared" si="8"/>
        <v>0</v>
      </c>
      <c r="I7" s="1">
        <v>1</v>
      </c>
      <c r="J7" s="1">
        <f t="shared" si="0"/>
        <v>300</v>
      </c>
      <c r="K7" s="1"/>
      <c r="L7" s="1">
        <f t="shared" si="9"/>
        <v>0</v>
      </c>
      <c r="M7" s="1"/>
      <c r="N7" s="1">
        <f t="shared" si="1"/>
        <v>0</v>
      </c>
      <c r="O7" s="1"/>
      <c r="P7" s="1">
        <f t="shared" si="2"/>
        <v>0</v>
      </c>
      <c r="Q7" s="1"/>
      <c r="R7" s="1">
        <f t="shared" si="3"/>
        <v>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>
        <v>80</v>
      </c>
      <c r="AC7" s="1"/>
      <c r="AD7" s="1"/>
      <c r="AE7" s="1"/>
      <c r="AF7" s="32">
        <f t="shared" si="14"/>
        <v>380</v>
      </c>
      <c r="AG7" s="35"/>
      <c r="AH7" s="33" t="s">
        <v>97</v>
      </c>
      <c r="AI7" s="1"/>
      <c r="AJ7" s="1">
        <f t="shared" si="19"/>
        <v>0</v>
      </c>
      <c r="AK7" s="1"/>
      <c r="AL7" s="1">
        <f t="shared" si="15"/>
        <v>0</v>
      </c>
      <c r="AM7" s="1"/>
      <c r="AN7" s="1">
        <f t="shared" si="16"/>
        <v>0</v>
      </c>
      <c r="AO7" s="1"/>
      <c r="AP7" s="1">
        <f t="shared" si="17"/>
        <v>0</v>
      </c>
      <c r="AQ7" s="1"/>
      <c r="AR7" s="1">
        <f>PRODUCT(AQ7*460)</f>
        <v>0</v>
      </c>
      <c r="AS7" s="1"/>
      <c r="AT7" s="1">
        <f t="shared" si="18"/>
        <v>0</v>
      </c>
    </row>
    <row r="8" spans="1:78" s="1" customFormat="1" ht="16.5" thickTop="1" thickBot="1" x14ac:dyDescent="0.3">
      <c r="A8" s="1" t="s">
        <v>267</v>
      </c>
      <c r="B8" s="10"/>
      <c r="D8" s="1">
        <f t="shared" si="6"/>
        <v>0</v>
      </c>
      <c r="F8" s="1">
        <f t="shared" si="7"/>
        <v>0</v>
      </c>
      <c r="G8" s="22"/>
      <c r="H8" s="1">
        <f t="shared" si="8"/>
        <v>0</v>
      </c>
      <c r="I8" s="1">
        <v>1</v>
      </c>
      <c r="J8" s="1">
        <f t="shared" si="0"/>
        <v>300</v>
      </c>
      <c r="L8" s="1">
        <f t="shared" si="9"/>
        <v>0</v>
      </c>
      <c r="N8" s="1">
        <f t="shared" si="1"/>
        <v>0</v>
      </c>
      <c r="P8" s="1">
        <f t="shared" si="2"/>
        <v>0</v>
      </c>
      <c r="R8" s="1">
        <f t="shared" si="3"/>
        <v>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32">
        <f t="shared" si="14"/>
        <v>300</v>
      </c>
      <c r="AG8" s="35"/>
      <c r="AH8" s="33" t="s">
        <v>41</v>
      </c>
      <c r="AJ8" s="1">
        <f t="shared" si="19"/>
        <v>0</v>
      </c>
      <c r="AL8" s="1">
        <f t="shared" si="15"/>
        <v>0</v>
      </c>
      <c r="AN8" s="1">
        <f t="shared" si="16"/>
        <v>0</v>
      </c>
      <c r="AP8" s="1">
        <f t="shared" si="17"/>
        <v>0</v>
      </c>
      <c r="AR8" s="1">
        <f t="shared" ref="AR8:AR34" si="20">PRODUCT(AQ8*460)</f>
        <v>0</v>
      </c>
      <c r="AT8" s="1">
        <f t="shared" si="18"/>
        <v>0</v>
      </c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</row>
    <row r="9" spans="1:78" ht="16.5" thickTop="1" thickBot="1" x14ac:dyDescent="0.3">
      <c r="A9" s="1" t="s">
        <v>268</v>
      </c>
      <c r="B9" s="11" t="s">
        <v>127</v>
      </c>
      <c r="C9" s="1"/>
      <c r="D9" s="1">
        <f t="shared" si="6"/>
        <v>0</v>
      </c>
      <c r="E9" s="1"/>
      <c r="F9" s="1">
        <f t="shared" si="7"/>
        <v>0</v>
      </c>
      <c r="G9" s="1"/>
      <c r="H9" s="1">
        <f t="shared" si="8"/>
        <v>0</v>
      </c>
      <c r="I9" s="1"/>
      <c r="J9" s="1">
        <f t="shared" si="0"/>
        <v>0</v>
      </c>
      <c r="K9" s="1"/>
      <c r="L9" s="1">
        <f t="shared" si="9"/>
        <v>0</v>
      </c>
      <c r="M9" s="1"/>
      <c r="N9" s="1">
        <f t="shared" si="1"/>
        <v>0</v>
      </c>
      <c r="O9" s="1"/>
      <c r="P9" s="1">
        <f t="shared" si="2"/>
        <v>0</v>
      </c>
      <c r="Q9" s="1">
        <v>1</v>
      </c>
      <c r="R9" s="1">
        <v>240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/>
      <c r="AC9" s="1"/>
      <c r="AD9" s="1"/>
      <c r="AE9" s="1"/>
      <c r="AF9" s="32">
        <f t="shared" si="14"/>
        <v>240</v>
      </c>
      <c r="AG9" s="35"/>
      <c r="AH9" s="33" t="s">
        <v>33</v>
      </c>
      <c r="AI9" s="1"/>
      <c r="AJ9" s="1">
        <f t="shared" si="19"/>
        <v>0</v>
      </c>
      <c r="AK9" s="1"/>
      <c r="AL9" s="1">
        <f t="shared" si="15"/>
        <v>0</v>
      </c>
      <c r="AM9" s="1"/>
      <c r="AN9" s="1">
        <f t="shared" si="16"/>
        <v>0</v>
      </c>
      <c r="AO9" s="1"/>
      <c r="AP9" s="1">
        <f t="shared" si="17"/>
        <v>0</v>
      </c>
      <c r="AQ9" s="1"/>
      <c r="AR9" s="1">
        <f t="shared" si="20"/>
        <v>0</v>
      </c>
      <c r="AS9" s="1"/>
      <c r="AT9" s="1">
        <f t="shared" si="18"/>
        <v>0</v>
      </c>
    </row>
    <row r="10" spans="1:78" ht="16.5" thickTop="1" thickBot="1" x14ac:dyDescent="0.3">
      <c r="A10" s="1" t="s">
        <v>278</v>
      </c>
      <c r="B10" s="10"/>
      <c r="C10" s="1"/>
      <c r="D10" s="1">
        <f t="shared" si="6"/>
        <v>0</v>
      </c>
      <c r="E10" s="1"/>
      <c r="F10" s="1">
        <f t="shared" si="7"/>
        <v>0</v>
      </c>
      <c r="G10" s="1"/>
      <c r="H10" s="1">
        <f t="shared" si="8"/>
        <v>0</v>
      </c>
      <c r="I10" s="1"/>
      <c r="J10" s="1">
        <f t="shared" si="0"/>
        <v>0</v>
      </c>
      <c r="K10" s="1"/>
      <c r="L10" s="1">
        <f t="shared" si="9"/>
        <v>0</v>
      </c>
      <c r="M10" s="1"/>
      <c r="N10" s="1">
        <f t="shared" si="1"/>
        <v>0</v>
      </c>
      <c r="O10" s="1"/>
      <c r="P10" s="1">
        <f t="shared" si="2"/>
        <v>0</v>
      </c>
      <c r="Q10" s="1">
        <v>1</v>
      </c>
      <c r="R10" s="1">
        <f t="shared" si="3"/>
        <v>300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32">
        <f t="shared" si="14"/>
        <v>300</v>
      </c>
      <c r="AG10" s="35"/>
      <c r="AH10" s="33" t="s">
        <v>33</v>
      </c>
      <c r="AI10" s="1"/>
      <c r="AJ10" s="1">
        <f t="shared" si="19"/>
        <v>0</v>
      </c>
      <c r="AK10" s="1"/>
      <c r="AL10" s="1">
        <f t="shared" si="15"/>
        <v>0</v>
      </c>
      <c r="AM10" s="1"/>
      <c r="AN10" s="1">
        <f t="shared" si="16"/>
        <v>0</v>
      </c>
      <c r="AO10" s="1"/>
      <c r="AP10" s="1">
        <f t="shared" si="17"/>
        <v>0</v>
      </c>
      <c r="AQ10" s="1"/>
      <c r="AR10" s="1">
        <f t="shared" si="20"/>
        <v>0</v>
      </c>
      <c r="AS10" s="1"/>
      <c r="AT10" s="1">
        <f t="shared" si="18"/>
        <v>0</v>
      </c>
    </row>
    <row r="11" spans="1:78" ht="16.5" thickTop="1" thickBot="1" x14ac:dyDescent="0.3">
      <c r="A11" s="1" t="s">
        <v>269</v>
      </c>
      <c r="B11" s="10"/>
      <c r="C11" s="1">
        <v>1</v>
      </c>
      <c r="D11" s="1">
        <v>50</v>
      </c>
      <c r="E11" s="1">
        <v>1</v>
      </c>
      <c r="F11" s="1">
        <f t="shared" si="7"/>
        <v>50</v>
      </c>
      <c r="G11" s="1"/>
      <c r="H11" s="1">
        <f t="shared" si="8"/>
        <v>0</v>
      </c>
      <c r="I11" s="1"/>
      <c r="J11" s="1">
        <f t="shared" si="0"/>
        <v>0</v>
      </c>
      <c r="K11" s="1"/>
      <c r="L11" s="1">
        <f t="shared" si="9"/>
        <v>0</v>
      </c>
      <c r="M11" s="1"/>
      <c r="N11" s="1">
        <f t="shared" si="1"/>
        <v>0</v>
      </c>
      <c r="O11" s="1"/>
      <c r="P11" s="1">
        <f t="shared" si="2"/>
        <v>0</v>
      </c>
      <c r="Q11" s="1"/>
      <c r="R11" s="1">
        <f t="shared" si="3"/>
        <v>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32">
        <f t="shared" si="14"/>
        <v>100</v>
      </c>
      <c r="AG11" s="35"/>
      <c r="AH11" s="33" t="s">
        <v>258</v>
      </c>
      <c r="AI11" s="1"/>
      <c r="AJ11" s="1">
        <f t="shared" si="19"/>
        <v>0</v>
      </c>
      <c r="AK11" s="1"/>
      <c r="AL11" s="1">
        <f t="shared" si="15"/>
        <v>0</v>
      </c>
      <c r="AM11" s="1"/>
      <c r="AN11" s="1">
        <f t="shared" si="16"/>
        <v>0</v>
      </c>
      <c r="AO11" s="1"/>
      <c r="AP11" s="1">
        <f t="shared" si="17"/>
        <v>0</v>
      </c>
      <c r="AQ11" s="1"/>
      <c r="AR11" s="1">
        <f t="shared" si="20"/>
        <v>0</v>
      </c>
      <c r="AS11" s="1"/>
      <c r="AT11" s="1">
        <f t="shared" si="18"/>
        <v>0</v>
      </c>
    </row>
    <row r="12" spans="1:78" ht="16.5" thickTop="1" thickBot="1" x14ac:dyDescent="0.3">
      <c r="A12" s="1" t="s">
        <v>270</v>
      </c>
      <c r="B12" s="10"/>
      <c r="C12" s="1"/>
      <c r="D12" s="1">
        <f t="shared" si="6"/>
        <v>0</v>
      </c>
      <c r="E12" s="1"/>
      <c r="F12" s="1">
        <f t="shared" si="7"/>
        <v>0</v>
      </c>
      <c r="G12" s="1"/>
      <c r="H12" s="1">
        <f t="shared" si="8"/>
        <v>0</v>
      </c>
      <c r="I12" s="1">
        <v>1</v>
      </c>
      <c r="J12" s="1">
        <f t="shared" si="0"/>
        <v>300</v>
      </c>
      <c r="K12" s="1"/>
      <c r="L12" s="1">
        <f t="shared" si="9"/>
        <v>0</v>
      </c>
      <c r="M12" s="1"/>
      <c r="N12" s="1">
        <f t="shared" si="1"/>
        <v>0</v>
      </c>
      <c r="O12" s="1"/>
      <c r="P12" s="1">
        <f t="shared" si="2"/>
        <v>0</v>
      </c>
      <c r="Q12" s="1">
        <v>1</v>
      </c>
      <c r="R12" s="1">
        <f t="shared" si="3"/>
        <v>300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>
        <v>80</v>
      </c>
      <c r="AC12" s="1"/>
      <c r="AD12" s="1"/>
      <c r="AE12" s="1"/>
      <c r="AF12" s="32">
        <f t="shared" si="14"/>
        <v>680</v>
      </c>
      <c r="AG12" s="35"/>
      <c r="AH12" s="33" t="s">
        <v>142</v>
      </c>
      <c r="AI12" s="1"/>
      <c r="AJ12" s="1">
        <f t="shared" si="19"/>
        <v>0</v>
      </c>
      <c r="AK12" s="1"/>
      <c r="AL12" s="1">
        <f t="shared" si="15"/>
        <v>0</v>
      </c>
      <c r="AM12" s="1"/>
      <c r="AN12" s="1">
        <f t="shared" si="16"/>
        <v>0</v>
      </c>
      <c r="AO12" s="1"/>
      <c r="AP12" s="1">
        <f t="shared" si="17"/>
        <v>0</v>
      </c>
      <c r="AQ12" s="1"/>
      <c r="AR12" s="1">
        <f t="shared" si="20"/>
        <v>0</v>
      </c>
      <c r="AS12" s="1"/>
      <c r="AT12" s="1">
        <f t="shared" si="18"/>
        <v>0</v>
      </c>
    </row>
    <row r="13" spans="1:78" ht="16.5" thickTop="1" thickBot="1" x14ac:dyDescent="0.3">
      <c r="A13" s="1" t="s">
        <v>271</v>
      </c>
      <c r="B13" s="11"/>
      <c r="C13" s="1"/>
      <c r="D13" s="1">
        <f t="shared" si="6"/>
        <v>0</v>
      </c>
      <c r="E13" s="1"/>
      <c r="F13" s="1">
        <f t="shared" si="7"/>
        <v>0</v>
      </c>
      <c r="G13" s="1"/>
      <c r="H13" s="1">
        <f t="shared" si="8"/>
        <v>0</v>
      </c>
      <c r="I13" s="1">
        <v>2</v>
      </c>
      <c r="J13" s="1">
        <f t="shared" si="0"/>
        <v>600</v>
      </c>
      <c r="K13" s="1"/>
      <c r="L13" s="1">
        <f t="shared" si="9"/>
        <v>0</v>
      </c>
      <c r="M13" s="1"/>
      <c r="N13" s="1">
        <f t="shared" si="1"/>
        <v>0</v>
      </c>
      <c r="O13" s="1"/>
      <c r="P13" s="1">
        <f t="shared" si="2"/>
        <v>0</v>
      </c>
      <c r="Q13" s="1"/>
      <c r="R13" s="1">
        <f t="shared" si="3"/>
        <v>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14"/>
        <v>600</v>
      </c>
      <c r="AG13" s="35"/>
      <c r="AH13" s="33" t="s">
        <v>272</v>
      </c>
      <c r="AI13" s="1"/>
      <c r="AJ13" s="1">
        <f t="shared" si="19"/>
        <v>0</v>
      </c>
      <c r="AK13" s="1"/>
      <c r="AL13" s="1">
        <f t="shared" si="15"/>
        <v>0</v>
      </c>
      <c r="AM13" s="1"/>
      <c r="AN13" s="1">
        <f t="shared" si="16"/>
        <v>0</v>
      </c>
      <c r="AO13" s="1"/>
      <c r="AP13" s="1">
        <f t="shared" si="17"/>
        <v>0</v>
      </c>
      <c r="AQ13" s="1"/>
      <c r="AR13" s="1">
        <f t="shared" si="20"/>
        <v>0</v>
      </c>
      <c r="AS13" s="1"/>
      <c r="AT13" s="1">
        <f t="shared" si="18"/>
        <v>0</v>
      </c>
    </row>
    <row r="14" spans="1:78" ht="16.5" thickTop="1" thickBot="1" x14ac:dyDescent="0.3">
      <c r="A14" s="1" t="s">
        <v>273</v>
      </c>
      <c r="B14" s="11"/>
      <c r="C14" s="1"/>
      <c r="D14" s="1">
        <f t="shared" si="6"/>
        <v>0</v>
      </c>
      <c r="E14" s="1"/>
      <c r="F14" s="1">
        <f t="shared" si="7"/>
        <v>0</v>
      </c>
      <c r="G14" s="1"/>
      <c r="H14" s="1">
        <f t="shared" si="8"/>
        <v>0</v>
      </c>
      <c r="I14" s="1"/>
      <c r="J14" s="1">
        <f t="shared" si="0"/>
        <v>0</v>
      </c>
      <c r="K14" s="1"/>
      <c r="L14" s="1">
        <f t="shared" si="9"/>
        <v>0</v>
      </c>
      <c r="M14" s="1"/>
      <c r="N14" s="1">
        <f t="shared" si="1"/>
        <v>0</v>
      </c>
      <c r="O14" s="1"/>
      <c r="P14" s="1">
        <f t="shared" si="2"/>
        <v>0</v>
      </c>
      <c r="Q14" s="1"/>
      <c r="R14" s="1">
        <f t="shared" si="3"/>
        <v>0</v>
      </c>
      <c r="S14" s="1"/>
      <c r="T14" s="1">
        <f t="shared" si="10"/>
        <v>0</v>
      </c>
      <c r="U14" s="1"/>
      <c r="V14" s="1">
        <f t="shared" si="11"/>
        <v>0</v>
      </c>
      <c r="W14" s="1">
        <v>1</v>
      </c>
      <c r="X14" s="1">
        <f t="shared" si="12"/>
        <v>750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14"/>
        <v>750</v>
      </c>
      <c r="AG14" s="35"/>
      <c r="AH14" s="33" t="s">
        <v>97</v>
      </c>
      <c r="AI14" s="1"/>
      <c r="AJ14" s="1">
        <f t="shared" si="19"/>
        <v>0</v>
      </c>
      <c r="AK14" s="1"/>
      <c r="AL14" s="1">
        <f t="shared" si="15"/>
        <v>0</v>
      </c>
      <c r="AM14" s="1"/>
      <c r="AN14" s="1">
        <f t="shared" si="16"/>
        <v>0</v>
      </c>
      <c r="AO14" s="1"/>
      <c r="AP14" s="1">
        <f t="shared" si="17"/>
        <v>0</v>
      </c>
      <c r="AQ14" s="1"/>
      <c r="AR14" s="1">
        <f t="shared" si="20"/>
        <v>0</v>
      </c>
      <c r="AS14" s="1"/>
      <c r="AT14" s="1">
        <f t="shared" si="18"/>
        <v>0</v>
      </c>
    </row>
    <row r="15" spans="1:78" ht="16.5" thickTop="1" thickBot="1" x14ac:dyDescent="0.3">
      <c r="A15" s="1" t="s">
        <v>274</v>
      </c>
      <c r="B15" s="11"/>
      <c r="C15" s="1"/>
      <c r="D15" s="1">
        <f t="shared" si="6"/>
        <v>0</v>
      </c>
      <c r="E15" s="1"/>
      <c r="F15" s="1">
        <f t="shared" si="7"/>
        <v>0</v>
      </c>
      <c r="G15" s="1"/>
      <c r="H15" s="1">
        <f t="shared" si="8"/>
        <v>0</v>
      </c>
      <c r="I15" s="1">
        <v>2</v>
      </c>
      <c r="J15" s="1">
        <f t="shared" si="0"/>
        <v>600</v>
      </c>
      <c r="K15" s="1">
        <v>2</v>
      </c>
      <c r="L15" s="1">
        <f t="shared" si="9"/>
        <v>600</v>
      </c>
      <c r="M15" s="1"/>
      <c r="N15" s="1">
        <f t="shared" si="1"/>
        <v>0</v>
      </c>
      <c r="O15" s="1"/>
      <c r="P15" s="1">
        <f t="shared" si="2"/>
        <v>0</v>
      </c>
      <c r="Q15" s="1"/>
      <c r="R15" s="1">
        <f t="shared" si="3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32">
        <f t="shared" si="14"/>
        <v>1200</v>
      </c>
      <c r="AG15" s="35"/>
      <c r="AH15" s="33" t="s">
        <v>275</v>
      </c>
      <c r="AI15" s="1"/>
      <c r="AJ15" s="1">
        <f t="shared" si="19"/>
        <v>0</v>
      </c>
      <c r="AK15" s="1"/>
      <c r="AL15" s="1">
        <f t="shared" si="15"/>
        <v>0</v>
      </c>
      <c r="AM15" s="1"/>
      <c r="AN15" s="1">
        <f t="shared" si="16"/>
        <v>0</v>
      </c>
      <c r="AO15" s="1"/>
      <c r="AP15" s="1">
        <f t="shared" si="17"/>
        <v>0</v>
      </c>
      <c r="AQ15" s="1"/>
      <c r="AR15" s="1">
        <f t="shared" si="20"/>
        <v>0</v>
      </c>
      <c r="AS15" s="1"/>
      <c r="AT15" s="1">
        <f t="shared" si="18"/>
        <v>0</v>
      </c>
    </row>
    <row r="16" spans="1:78" ht="16.5" thickTop="1" thickBot="1" x14ac:dyDescent="0.3">
      <c r="A16" s="1" t="s">
        <v>276</v>
      </c>
      <c r="B16" s="11"/>
      <c r="C16" s="1"/>
      <c r="D16" s="1">
        <f t="shared" si="6"/>
        <v>0</v>
      </c>
      <c r="E16" s="1"/>
      <c r="F16" s="1">
        <f t="shared" si="7"/>
        <v>0</v>
      </c>
      <c r="G16" s="1"/>
      <c r="H16" s="1">
        <f t="shared" si="8"/>
        <v>0</v>
      </c>
      <c r="I16" s="1"/>
      <c r="J16" s="1">
        <f t="shared" si="0"/>
        <v>0</v>
      </c>
      <c r="K16" s="1"/>
      <c r="L16" s="1">
        <f t="shared" si="9"/>
        <v>0</v>
      </c>
      <c r="M16" s="1"/>
      <c r="N16" s="1">
        <f t="shared" si="1"/>
        <v>0</v>
      </c>
      <c r="O16" s="1"/>
      <c r="P16" s="1">
        <f t="shared" si="2"/>
        <v>0</v>
      </c>
      <c r="Q16" s="1">
        <v>2</v>
      </c>
      <c r="R16" s="1">
        <f t="shared" si="3"/>
        <v>600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32">
        <f t="shared" si="14"/>
        <v>600</v>
      </c>
      <c r="AG16" s="35"/>
      <c r="AH16" s="33" t="s">
        <v>277</v>
      </c>
      <c r="AI16" s="1"/>
      <c r="AJ16" s="1">
        <f t="shared" si="19"/>
        <v>0</v>
      </c>
      <c r="AK16" s="1"/>
      <c r="AL16" s="1">
        <f t="shared" si="15"/>
        <v>0</v>
      </c>
      <c r="AM16" s="1"/>
      <c r="AN16" s="1">
        <f t="shared" si="16"/>
        <v>0</v>
      </c>
      <c r="AO16" s="1"/>
      <c r="AP16" s="1">
        <f t="shared" si="17"/>
        <v>0</v>
      </c>
      <c r="AQ16" s="1"/>
      <c r="AR16" s="1">
        <f t="shared" si="20"/>
        <v>0</v>
      </c>
      <c r="AS16" s="1"/>
      <c r="AT16" s="1">
        <f t="shared" si="18"/>
        <v>0</v>
      </c>
    </row>
    <row r="17" spans="1:46" ht="16.5" thickTop="1" thickBot="1" x14ac:dyDescent="0.3">
      <c r="A17" s="1" t="s">
        <v>279</v>
      </c>
      <c r="B17" s="11"/>
      <c r="C17" s="1"/>
      <c r="D17" s="1">
        <f t="shared" si="6"/>
        <v>0</v>
      </c>
      <c r="E17" s="1"/>
      <c r="F17" s="1">
        <f t="shared" si="7"/>
        <v>0</v>
      </c>
      <c r="G17" s="1"/>
      <c r="H17" s="1">
        <f t="shared" si="8"/>
        <v>0</v>
      </c>
      <c r="I17" s="1"/>
      <c r="J17" s="1">
        <f t="shared" si="0"/>
        <v>0</v>
      </c>
      <c r="K17" s="1"/>
      <c r="L17" s="1">
        <f t="shared" si="9"/>
        <v>0</v>
      </c>
      <c r="M17" s="1"/>
      <c r="N17" s="1">
        <f t="shared" si="1"/>
        <v>0</v>
      </c>
      <c r="O17" s="1"/>
      <c r="P17" s="1">
        <f t="shared" si="2"/>
        <v>0</v>
      </c>
      <c r="Q17" s="1"/>
      <c r="R17" s="1">
        <f t="shared" si="3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14"/>
        <v>0</v>
      </c>
      <c r="AG17" s="35"/>
      <c r="AH17" s="33"/>
      <c r="AI17" s="1"/>
      <c r="AJ17" s="1">
        <f t="shared" si="19"/>
        <v>0</v>
      </c>
      <c r="AK17" s="1"/>
      <c r="AL17" s="1">
        <f t="shared" si="15"/>
        <v>0</v>
      </c>
      <c r="AM17" s="1"/>
      <c r="AN17" s="1">
        <f t="shared" si="16"/>
        <v>0</v>
      </c>
      <c r="AO17" s="1">
        <v>1</v>
      </c>
      <c r="AP17" s="1">
        <f t="shared" si="17"/>
        <v>300</v>
      </c>
      <c r="AQ17" s="1"/>
      <c r="AR17" s="1">
        <f t="shared" si="20"/>
        <v>0</v>
      </c>
      <c r="AS17" s="1"/>
      <c r="AT17" s="1">
        <f t="shared" si="18"/>
        <v>0</v>
      </c>
    </row>
    <row r="18" spans="1:46" ht="16.5" thickTop="1" thickBot="1" x14ac:dyDescent="0.3">
      <c r="A18" s="1" t="s">
        <v>280</v>
      </c>
      <c r="B18" s="11"/>
      <c r="C18" s="1"/>
      <c r="D18" s="1">
        <f t="shared" si="6"/>
        <v>0</v>
      </c>
      <c r="E18" s="1"/>
      <c r="F18" s="1">
        <f t="shared" si="7"/>
        <v>0</v>
      </c>
      <c r="G18" s="1"/>
      <c r="H18" s="1">
        <f t="shared" si="8"/>
        <v>0</v>
      </c>
      <c r="I18" s="1">
        <v>2</v>
      </c>
      <c r="J18" s="1">
        <v>300</v>
      </c>
      <c r="K18" s="1"/>
      <c r="L18" s="1">
        <f t="shared" si="9"/>
        <v>0</v>
      </c>
      <c r="M18" s="1"/>
      <c r="N18" s="1">
        <f t="shared" si="1"/>
        <v>0</v>
      </c>
      <c r="O18" s="1"/>
      <c r="P18" s="1">
        <f t="shared" si="2"/>
        <v>0</v>
      </c>
      <c r="Q18" s="1"/>
      <c r="R18" s="1">
        <f t="shared" si="3"/>
        <v>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>
        <v>150</v>
      </c>
      <c r="AB18" s="1">
        <v>80</v>
      </c>
      <c r="AC18" s="1"/>
      <c r="AD18" s="1"/>
      <c r="AE18" s="1">
        <v>15</v>
      </c>
      <c r="AF18" s="32">
        <f t="shared" si="14"/>
        <v>545</v>
      </c>
      <c r="AG18" s="35"/>
      <c r="AH18" s="33" t="s">
        <v>252</v>
      </c>
      <c r="AI18" s="1"/>
      <c r="AJ18" s="1">
        <f t="shared" si="19"/>
        <v>0</v>
      </c>
      <c r="AK18" s="1">
        <v>1</v>
      </c>
      <c r="AL18" s="1">
        <f t="shared" si="15"/>
        <v>550</v>
      </c>
      <c r="AM18" s="1"/>
      <c r="AN18" s="1">
        <f t="shared" si="16"/>
        <v>0</v>
      </c>
      <c r="AO18" s="1"/>
      <c r="AP18" s="1">
        <f t="shared" si="17"/>
        <v>0</v>
      </c>
      <c r="AQ18" s="1"/>
      <c r="AR18" s="1">
        <f t="shared" si="20"/>
        <v>0</v>
      </c>
      <c r="AS18" s="1"/>
      <c r="AT18" s="1">
        <f t="shared" si="18"/>
        <v>0</v>
      </c>
    </row>
    <row r="19" spans="1:46" ht="16.5" thickTop="1" thickBot="1" x14ac:dyDescent="0.3">
      <c r="A19" s="1" t="s">
        <v>281</v>
      </c>
      <c r="B19" s="11"/>
      <c r="C19" s="1"/>
      <c r="D19" s="1">
        <f t="shared" si="6"/>
        <v>0</v>
      </c>
      <c r="E19" s="1"/>
      <c r="F19" s="1">
        <f t="shared" si="7"/>
        <v>0</v>
      </c>
      <c r="G19" s="1"/>
      <c r="H19" s="1">
        <f t="shared" si="8"/>
        <v>0</v>
      </c>
      <c r="I19" s="1"/>
      <c r="J19" s="1">
        <f t="shared" si="0"/>
        <v>0</v>
      </c>
      <c r="K19" s="1"/>
      <c r="L19" s="1">
        <f t="shared" si="9"/>
        <v>0</v>
      </c>
      <c r="M19" s="1"/>
      <c r="N19" s="1">
        <f t="shared" si="1"/>
        <v>0</v>
      </c>
      <c r="O19" s="1"/>
      <c r="P19" s="1">
        <f t="shared" si="2"/>
        <v>0</v>
      </c>
      <c r="Q19" s="1"/>
      <c r="R19" s="1">
        <f t="shared" si="3"/>
        <v>0</v>
      </c>
      <c r="S19" s="1"/>
      <c r="T19" s="1">
        <f t="shared" si="10"/>
        <v>0</v>
      </c>
      <c r="U19" s="1"/>
      <c r="V19" s="1">
        <f t="shared" si="11"/>
        <v>0</v>
      </c>
      <c r="W19" s="1">
        <v>2</v>
      </c>
      <c r="X19" s="1">
        <v>750</v>
      </c>
      <c r="Y19" s="1"/>
      <c r="Z19" s="1">
        <f t="shared" si="13"/>
        <v>0</v>
      </c>
      <c r="AA19" s="1"/>
      <c r="AB19" s="1"/>
      <c r="AC19" s="1"/>
      <c r="AD19" s="1"/>
      <c r="AE19" s="1"/>
      <c r="AF19" s="32">
        <f t="shared" si="14"/>
        <v>750</v>
      </c>
      <c r="AG19" s="35"/>
      <c r="AH19" s="33" t="s">
        <v>150</v>
      </c>
      <c r="AI19" s="1"/>
      <c r="AJ19" s="1">
        <f t="shared" si="19"/>
        <v>0</v>
      </c>
      <c r="AK19" s="1"/>
      <c r="AL19" s="1">
        <f t="shared" si="15"/>
        <v>0</v>
      </c>
      <c r="AM19" s="1"/>
      <c r="AN19" s="1">
        <f t="shared" si="16"/>
        <v>0</v>
      </c>
      <c r="AO19" s="1"/>
      <c r="AP19" s="1">
        <f t="shared" si="17"/>
        <v>0</v>
      </c>
      <c r="AQ19" s="1"/>
      <c r="AR19" s="1">
        <f t="shared" si="20"/>
        <v>0</v>
      </c>
      <c r="AS19" s="1"/>
      <c r="AT19" s="1">
        <f t="shared" si="18"/>
        <v>0</v>
      </c>
    </row>
    <row r="20" spans="1:46" ht="16.5" thickTop="1" thickBot="1" x14ac:dyDescent="0.3">
      <c r="A20" s="1" t="s">
        <v>282</v>
      </c>
      <c r="B20" s="11"/>
      <c r="C20" s="1"/>
      <c r="D20" s="1">
        <f t="shared" si="6"/>
        <v>0</v>
      </c>
      <c r="E20" s="1"/>
      <c r="F20" s="1">
        <f t="shared" si="7"/>
        <v>0</v>
      </c>
      <c r="G20" s="1"/>
      <c r="H20" s="1">
        <f t="shared" si="8"/>
        <v>0</v>
      </c>
      <c r="I20" s="1"/>
      <c r="J20" s="1">
        <f t="shared" si="0"/>
        <v>0</v>
      </c>
      <c r="K20" s="1"/>
      <c r="L20" s="1">
        <f t="shared" si="9"/>
        <v>0</v>
      </c>
      <c r="M20" s="1"/>
      <c r="N20" s="1">
        <f t="shared" si="1"/>
        <v>0</v>
      </c>
      <c r="O20" s="1"/>
      <c r="P20" s="1">
        <f t="shared" si="2"/>
        <v>0</v>
      </c>
      <c r="Q20" s="1">
        <v>2</v>
      </c>
      <c r="R20" s="1">
        <f t="shared" si="3"/>
        <v>600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14"/>
        <v>600</v>
      </c>
      <c r="AG20" s="35"/>
      <c r="AH20" s="33" t="s">
        <v>275</v>
      </c>
      <c r="AI20" s="1"/>
      <c r="AJ20" s="1">
        <f t="shared" si="19"/>
        <v>0</v>
      </c>
      <c r="AK20" s="1"/>
      <c r="AL20" s="1">
        <f t="shared" si="15"/>
        <v>0</v>
      </c>
      <c r="AM20" s="1"/>
      <c r="AN20" s="1">
        <f t="shared" si="16"/>
        <v>0</v>
      </c>
      <c r="AO20" s="1"/>
      <c r="AP20" s="1">
        <f t="shared" si="17"/>
        <v>0</v>
      </c>
      <c r="AQ20" s="1"/>
      <c r="AR20" s="1">
        <f t="shared" si="20"/>
        <v>0</v>
      </c>
      <c r="AS20" s="1"/>
      <c r="AT20" s="1">
        <f t="shared" si="18"/>
        <v>0</v>
      </c>
    </row>
    <row r="21" spans="1:46" ht="16.5" thickTop="1" thickBot="1" x14ac:dyDescent="0.3">
      <c r="A21" s="1" t="s">
        <v>283</v>
      </c>
      <c r="B21" s="11"/>
      <c r="C21" s="1"/>
      <c r="D21" s="1">
        <f t="shared" si="6"/>
        <v>0</v>
      </c>
      <c r="E21" s="1"/>
      <c r="F21" s="1">
        <f t="shared" si="7"/>
        <v>0</v>
      </c>
      <c r="G21" s="1"/>
      <c r="H21" s="1">
        <f t="shared" si="8"/>
        <v>0</v>
      </c>
      <c r="I21" s="1"/>
      <c r="J21" s="1">
        <f t="shared" si="0"/>
        <v>0</v>
      </c>
      <c r="K21" s="1">
        <v>1</v>
      </c>
      <c r="L21" s="1">
        <f t="shared" si="9"/>
        <v>300</v>
      </c>
      <c r="M21" s="1"/>
      <c r="N21" s="1">
        <f t="shared" si="1"/>
        <v>0</v>
      </c>
      <c r="O21" s="1"/>
      <c r="P21" s="1">
        <f t="shared" si="2"/>
        <v>0</v>
      </c>
      <c r="Q21" s="1">
        <v>1</v>
      </c>
      <c r="R21" s="1">
        <v>240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>
        <v>50</v>
      </c>
      <c r="AD21" s="1"/>
      <c r="AE21" s="1"/>
      <c r="AF21" s="32">
        <f t="shared" si="14"/>
        <v>590</v>
      </c>
      <c r="AG21" s="35"/>
      <c r="AH21" s="33" t="s">
        <v>252</v>
      </c>
      <c r="AI21" s="1"/>
      <c r="AJ21" s="1">
        <f t="shared" si="19"/>
        <v>0</v>
      </c>
      <c r="AK21" s="1"/>
      <c r="AL21" s="1">
        <f t="shared" si="15"/>
        <v>0</v>
      </c>
      <c r="AM21" s="1"/>
      <c r="AN21" s="1">
        <f t="shared" si="16"/>
        <v>0</v>
      </c>
      <c r="AO21" s="1"/>
      <c r="AP21" s="1">
        <f t="shared" si="17"/>
        <v>0</v>
      </c>
      <c r="AQ21" s="1"/>
      <c r="AR21" s="1">
        <f t="shared" si="20"/>
        <v>0</v>
      </c>
      <c r="AS21" s="1"/>
      <c r="AT21" s="1">
        <f t="shared" si="18"/>
        <v>0</v>
      </c>
    </row>
    <row r="22" spans="1:46" ht="16.5" thickTop="1" thickBot="1" x14ac:dyDescent="0.3">
      <c r="A22" s="1" t="s">
        <v>284</v>
      </c>
      <c r="B22" s="11"/>
      <c r="C22" s="1"/>
      <c r="D22" s="1">
        <f t="shared" si="6"/>
        <v>0</v>
      </c>
      <c r="E22" s="1"/>
      <c r="F22" s="1">
        <f t="shared" si="7"/>
        <v>0</v>
      </c>
      <c r="G22" s="1"/>
      <c r="H22" s="1">
        <f t="shared" si="8"/>
        <v>0</v>
      </c>
      <c r="I22" s="1"/>
      <c r="J22" s="1">
        <f t="shared" si="0"/>
        <v>0</v>
      </c>
      <c r="K22" s="1"/>
      <c r="L22" s="1">
        <f t="shared" si="9"/>
        <v>0</v>
      </c>
      <c r="M22" s="1"/>
      <c r="N22" s="1">
        <f t="shared" si="1"/>
        <v>0</v>
      </c>
      <c r="O22" s="1"/>
      <c r="P22" s="1">
        <f t="shared" si="2"/>
        <v>0</v>
      </c>
      <c r="Q22" s="1"/>
      <c r="R22" s="1">
        <f t="shared" si="3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32">
        <f t="shared" si="14"/>
        <v>0</v>
      </c>
      <c r="AG22" s="35"/>
      <c r="AH22" s="33"/>
      <c r="AI22" s="1">
        <v>2</v>
      </c>
      <c r="AJ22" s="1">
        <f t="shared" si="19"/>
        <v>290</v>
      </c>
      <c r="AK22" s="1"/>
      <c r="AL22" s="1">
        <f t="shared" si="15"/>
        <v>0</v>
      </c>
      <c r="AM22" s="1"/>
      <c r="AN22" s="1">
        <f t="shared" si="16"/>
        <v>0</v>
      </c>
      <c r="AO22" s="1"/>
      <c r="AP22" s="1">
        <f t="shared" si="17"/>
        <v>0</v>
      </c>
      <c r="AQ22" s="1"/>
      <c r="AR22" s="1">
        <f t="shared" si="20"/>
        <v>0</v>
      </c>
      <c r="AS22" s="1"/>
      <c r="AT22" s="1">
        <f t="shared" si="18"/>
        <v>0</v>
      </c>
    </row>
    <row r="23" spans="1:46" ht="16.5" thickTop="1" thickBot="1" x14ac:dyDescent="0.3">
      <c r="A23" s="1" t="s">
        <v>285</v>
      </c>
      <c r="B23" s="11"/>
      <c r="C23" s="1"/>
      <c r="D23" s="1">
        <f t="shared" si="6"/>
        <v>0</v>
      </c>
      <c r="E23" s="1"/>
      <c r="F23" s="1">
        <f t="shared" si="7"/>
        <v>0</v>
      </c>
      <c r="G23" s="1"/>
      <c r="H23" s="1">
        <f t="shared" si="8"/>
        <v>0</v>
      </c>
      <c r="I23" s="1">
        <v>2</v>
      </c>
      <c r="J23" s="1">
        <v>300</v>
      </c>
      <c r="K23" s="1"/>
      <c r="L23" s="1">
        <f t="shared" si="9"/>
        <v>0</v>
      </c>
      <c r="M23" s="1"/>
      <c r="N23" s="1">
        <f t="shared" si="1"/>
        <v>0</v>
      </c>
      <c r="O23" s="1"/>
      <c r="P23" s="1">
        <f t="shared" si="2"/>
        <v>0</v>
      </c>
      <c r="Q23" s="1"/>
      <c r="R23" s="1">
        <f t="shared" si="3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>
        <v>160</v>
      </c>
      <c r="AC23" s="1"/>
      <c r="AD23" s="1"/>
      <c r="AE23" s="1"/>
      <c r="AF23" s="32">
        <f t="shared" si="14"/>
        <v>460</v>
      </c>
      <c r="AG23" s="35"/>
      <c r="AH23" s="33" t="s">
        <v>150</v>
      </c>
      <c r="AI23" s="1"/>
      <c r="AJ23" s="1">
        <f t="shared" si="19"/>
        <v>0</v>
      </c>
      <c r="AK23" s="1">
        <v>1</v>
      </c>
      <c r="AL23" s="1">
        <f t="shared" si="15"/>
        <v>550</v>
      </c>
      <c r="AM23" s="1"/>
      <c r="AN23" s="1">
        <f t="shared" si="16"/>
        <v>0</v>
      </c>
      <c r="AO23" s="1"/>
      <c r="AP23" s="1">
        <f t="shared" si="17"/>
        <v>0</v>
      </c>
      <c r="AQ23" s="1"/>
      <c r="AR23" s="1">
        <f t="shared" si="20"/>
        <v>0</v>
      </c>
      <c r="AS23" s="1"/>
      <c r="AT23" s="1">
        <f t="shared" si="18"/>
        <v>0</v>
      </c>
    </row>
    <row r="24" spans="1:46" ht="16.5" thickTop="1" thickBot="1" x14ac:dyDescent="0.3">
      <c r="A24" s="1"/>
      <c r="B24" s="11"/>
      <c r="C24" s="1"/>
      <c r="D24" s="1">
        <f t="shared" si="6"/>
        <v>0</v>
      </c>
      <c r="E24" s="1"/>
      <c r="F24" s="1">
        <f t="shared" si="7"/>
        <v>0</v>
      </c>
      <c r="G24" s="1"/>
      <c r="H24" s="1">
        <f t="shared" si="8"/>
        <v>0</v>
      </c>
      <c r="I24" s="1"/>
      <c r="J24" s="1">
        <f t="shared" si="0"/>
        <v>0</v>
      </c>
      <c r="K24" s="1"/>
      <c r="L24" s="1">
        <f t="shared" si="9"/>
        <v>0</v>
      </c>
      <c r="M24" s="1"/>
      <c r="N24" s="1">
        <f t="shared" si="1"/>
        <v>0</v>
      </c>
      <c r="O24" s="1"/>
      <c r="P24" s="1">
        <f t="shared" si="2"/>
        <v>0</v>
      </c>
      <c r="Q24" s="1"/>
      <c r="R24" s="1">
        <f t="shared" si="3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14"/>
        <v>0</v>
      </c>
      <c r="AG24" s="35"/>
      <c r="AH24" s="33"/>
      <c r="AI24" s="1"/>
      <c r="AJ24" s="1">
        <f t="shared" si="19"/>
        <v>0</v>
      </c>
      <c r="AK24" s="1"/>
      <c r="AL24" s="1">
        <f t="shared" si="15"/>
        <v>0</v>
      </c>
      <c r="AM24" s="1"/>
      <c r="AN24" s="1">
        <f t="shared" si="16"/>
        <v>0</v>
      </c>
      <c r="AO24" s="1"/>
      <c r="AP24" s="1">
        <f t="shared" si="17"/>
        <v>0</v>
      </c>
      <c r="AQ24" s="1"/>
      <c r="AR24" s="1">
        <f t="shared" si="20"/>
        <v>0</v>
      </c>
      <c r="AS24" s="1"/>
      <c r="AT24" s="1">
        <f t="shared" si="18"/>
        <v>0</v>
      </c>
    </row>
    <row r="25" spans="1:46" ht="16.5" thickTop="1" thickBot="1" x14ac:dyDescent="0.3">
      <c r="A25" s="1"/>
      <c r="B25" s="11"/>
      <c r="C25" s="1"/>
      <c r="D25" s="1">
        <f t="shared" si="6"/>
        <v>0</v>
      </c>
      <c r="E25" s="1"/>
      <c r="F25" s="1">
        <f t="shared" si="7"/>
        <v>0</v>
      </c>
      <c r="G25" s="1"/>
      <c r="H25" s="1">
        <f t="shared" si="8"/>
        <v>0</v>
      </c>
      <c r="I25" s="1"/>
      <c r="J25" s="1">
        <f t="shared" si="0"/>
        <v>0</v>
      </c>
      <c r="K25" s="1"/>
      <c r="L25" s="1">
        <f t="shared" si="9"/>
        <v>0</v>
      </c>
      <c r="M25" s="1"/>
      <c r="N25" s="1">
        <f t="shared" si="1"/>
        <v>0</v>
      </c>
      <c r="O25" s="1"/>
      <c r="P25" s="1">
        <f t="shared" si="2"/>
        <v>0</v>
      </c>
      <c r="Q25" s="1"/>
      <c r="R25" s="1">
        <f t="shared" si="3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14"/>
        <v>0</v>
      </c>
      <c r="AG25" s="35"/>
      <c r="AH25" s="33"/>
      <c r="AI25" s="1"/>
      <c r="AJ25" s="1">
        <f t="shared" si="19"/>
        <v>0</v>
      </c>
      <c r="AK25" s="1"/>
      <c r="AL25" s="1">
        <f t="shared" si="15"/>
        <v>0</v>
      </c>
      <c r="AM25" s="1"/>
      <c r="AN25" s="1">
        <f t="shared" si="16"/>
        <v>0</v>
      </c>
      <c r="AO25" s="1"/>
      <c r="AP25" s="1">
        <f t="shared" si="17"/>
        <v>0</v>
      </c>
      <c r="AQ25" s="1"/>
      <c r="AR25" s="1">
        <f t="shared" si="20"/>
        <v>0</v>
      </c>
      <c r="AS25" s="1"/>
      <c r="AT25" s="1">
        <f t="shared" si="18"/>
        <v>0</v>
      </c>
    </row>
    <row r="26" spans="1:46" ht="16.5" thickTop="1" thickBot="1" x14ac:dyDescent="0.3">
      <c r="A26" s="1"/>
      <c r="B26" s="11"/>
      <c r="C26" s="1"/>
      <c r="D26" s="1">
        <f t="shared" si="6"/>
        <v>0</v>
      </c>
      <c r="E26" s="1"/>
      <c r="F26" s="1">
        <f t="shared" si="7"/>
        <v>0</v>
      </c>
      <c r="G26" s="1"/>
      <c r="H26" s="1">
        <f t="shared" si="8"/>
        <v>0</v>
      </c>
      <c r="I26" s="1"/>
      <c r="J26" s="1">
        <f t="shared" si="0"/>
        <v>0</v>
      </c>
      <c r="K26" s="1"/>
      <c r="L26" s="1">
        <f t="shared" si="9"/>
        <v>0</v>
      </c>
      <c r="M26" s="1"/>
      <c r="N26" s="1">
        <f t="shared" si="1"/>
        <v>0</v>
      </c>
      <c r="O26" s="1"/>
      <c r="P26" s="1">
        <f t="shared" si="2"/>
        <v>0</v>
      </c>
      <c r="Q26" s="1"/>
      <c r="R26" s="1">
        <f t="shared" si="3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14"/>
        <v>0</v>
      </c>
      <c r="AG26" s="35"/>
      <c r="AH26" s="33"/>
      <c r="AI26" s="1"/>
      <c r="AJ26" s="1">
        <f t="shared" si="19"/>
        <v>0</v>
      </c>
      <c r="AK26" s="1"/>
      <c r="AL26" s="1">
        <f t="shared" si="15"/>
        <v>0</v>
      </c>
      <c r="AM26" s="1"/>
      <c r="AN26" s="1">
        <f t="shared" si="16"/>
        <v>0</v>
      </c>
      <c r="AO26" s="1"/>
      <c r="AP26" s="1">
        <f t="shared" si="17"/>
        <v>0</v>
      </c>
      <c r="AQ26" s="1"/>
      <c r="AR26" s="1">
        <f t="shared" si="20"/>
        <v>0</v>
      </c>
      <c r="AS26" s="1"/>
      <c r="AT26" s="1">
        <f t="shared" si="18"/>
        <v>0</v>
      </c>
    </row>
    <row r="27" spans="1:46" ht="16.5" thickTop="1" thickBot="1" x14ac:dyDescent="0.3">
      <c r="A27" s="1"/>
      <c r="B27" s="11"/>
      <c r="C27" s="1"/>
      <c r="D27" s="1">
        <f t="shared" si="6"/>
        <v>0</v>
      </c>
      <c r="E27" s="1"/>
      <c r="F27" s="1">
        <f t="shared" si="7"/>
        <v>0</v>
      </c>
      <c r="G27" s="1"/>
      <c r="H27" s="1">
        <f t="shared" si="8"/>
        <v>0</v>
      </c>
      <c r="I27" s="1"/>
      <c r="J27" s="1">
        <f t="shared" si="0"/>
        <v>0</v>
      </c>
      <c r="K27" s="1"/>
      <c r="L27" s="1">
        <f t="shared" si="9"/>
        <v>0</v>
      </c>
      <c r="M27" s="1"/>
      <c r="N27" s="1">
        <f t="shared" si="1"/>
        <v>0</v>
      </c>
      <c r="O27" s="1"/>
      <c r="P27" s="1">
        <f t="shared" si="2"/>
        <v>0</v>
      </c>
      <c r="Q27" s="1"/>
      <c r="R27" s="1">
        <f t="shared" si="3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14"/>
        <v>0</v>
      </c>
      <c r="AG27" s="35"/>
      <c r="AH27" s="33"/>
      <c r="AI27" s="1"/>
      <c r="AJ27" s="1">
        <f t="shared" si="19"/>
        <v>0</v>
      </c>
      <c r="AK27" s="1"/>
      <c r="AL27" s="1">
        <f t="shared" si="15"/>
        <v>0</v>
      </c>
      <c r="AM27" s="1"/>
      <c r="AN27" s="1">
        <f t="shared" si="16"/>
        <v>0</v>
      </c>
      <c r="AO27" s="1"/>
      <c r="AP27" s="1">
        <f t="shared" si="17"/>
        <v>0</v>
      </c>
      <c r="AQ27" s="1"/>
      <c r="AR27" s="1">
        <f t="shared" si="20"/>
        <v>0</v>
      </c>
      <c r="AS27" s="1"/>
      <c r="AT27" s="1">
        <f t="shared" si="18"/>
        <v>0</v>
      </c>
    </row>
    <row r="28" spans="1:46" ht="16.5" thickTop="1" thickBot="1" x14ac:dyDescent="0.3">
      <c r="A28" s="1"/>
      <c r="B28" s="11"/>
      <c r="C28" s="1"/>
      <c r="D28" s="1">
        <f t="shared" si="6"/>
        <v>0</v>
      </c>
      <c r="E28" s="1"/>
      <c r="F28" s="1">
        <f t="shared" si="7"/>
        <v>0</v>
      </c>
      <c r="G28" s="1"/>
      <c r="H28" s="1">
        <f t="shared" si="8"/>
        <v>0</v>
      </c>
      <c r="I28" s="1"/>
      <c r="J28" s="1">
        <f t="shared" si="0"/>
        <v>0</v>
      </c>
      <c r="K28" s="1"/>
      <c r="L28" s="1">
        <f t="shared" si="9"/>
        <v>0</v>
      </c>
      <c r="M28" s="1"/>
      <c r="N28" s="1">
        <f t="shared" si="1"/>
        <v>0</v>
      </c>
      <c r="O28" s="1"/>
      <c r="P28" s="1">
        <f t="shared" si="2"/>
        <v>0</v>
      </c>
      <c r="Q28" s="1"/>
      <c r="R28" s="1">
        <f t="shared" si="3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14"/>
        <v>0</v>
      </c>
      <c r="AG28" s="35"/>
      <c r="AH28" s="33"/>
      <c r="AI28" s="1"/>
      <c r="AJ28" s="1">
        <f t="shared" si="19"/>
        <v>0</v>
      </c>
      <c r="AK28" s="1"/>
      <c r="AL28" s="1">
        <f t="shared" si="15"/>
        <v>0</v>
      </c>
      <c r="AM28" s="1"/>
      <c r="AN28" s="1">
        <f t="shared" si="16"/>
        <v>0</v>
      </c>
      <c r="AO28" s="1"/>
      <c r="AP28" s="1">
        <f t="shared" si="17"/>
        <v>0</v>
      </c>
      <c r="AQ28" s="1"/>
      <c r="AR28" s="1">
        <f t="shared" si="20"/>
        <v>0</v>
      </c>
      <c r="AS28" s="1"/>
      <c r="AT28" s="1">
        <f t="shared" si="18"/>
        <v>0</v>
      </c>
    </row>
    <row r="29" spans="1:46" ht="16.5" thickTop="1" thickBot="1" x14ac:dyDescent="0.3">
      <c r="A29" s="1"/>
      <c r="B29" s="11"/>
      <c r="C29" s="1"/>
      <c r="D29" s="1">
        <f t="shared" si="6"/>
        <v>0</v>
      </c>
      <c r="E29" s="1"/>
      <c r="F29" s="1">
        <f t="shared" si="7"/>
        <v>0</v>
      </c>
      <c r="G29" s="1"/>
      <c r="H29" s="1">
        <f t="shared" si="8"/>
        <v>0</v>
      </c>
      <c r="I29" s="1"/>
      <c r="J29" s="1">
        <f t="shared" si="0"/>
        <v>0</v>
      </c>
      <c r="K29" s="1"/>
      <c r="L29" s="1">
        <f t="shared" si="9"/>
        <v>0</v>
      </c>
      <c r="M29" s="1"/>
      <c r="N29" s="1">
        <f t="shared" si="1"/>
        <v>0</v>
      </c>
      <c r="O29" s="1"/>
      <c r="P29" s="1">
        <f t="shared" si="2"/>
        <v>0</v>
      </c>
      <c r="Q29" s="1"/>
      <c r="R29" s="1">
        <f t="shared" si="3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14"/>
        <v>0</v>
      </c>
      <c r="AG29" s="35"/>
      <c r="AH29" s="33"/>
      <c r="AI29" s="1"/>
      <c r="AJ29" s="1">
        <f t="shared" si="19"/>
        <v>0</v>
      </c>
      <c r="AK29" s="1"/>
      <c r="AL29" s="1">
        <f t="shared" si="15"/>
        <v>0</v>
      </c>
      <c r="AM29" s="1"/>
      <c r="AN29" s="1">
        <f t="shared" si="16"/>
        <v>0</v>
      </c>
      <c r="AO29" s="1"/>
      <c r="AP29" s="1">
        <f t="shared" si="17"/>
        <v>0</v>
      </c>
      <c r="AQ29" s="1"/>
      <c r="AR29" s="1">
        <f t="shared" si="20"/>
        <v>0</v>
      </c>
      <c r="AS29" s="1"/>
      <c r="AT29" s="1">
        <f t="shared" si="18"/>
        <v>0</v>
      </c>
    </row>
    <row r="30" spans="1:46" ht="16.5" thickTop="1" thickBot="1" x14ac:dyDescent="0.3">
      <c r="A30" s="1"/>
      <c r="B30" s="11"/>
      <c r="C30" s="1"/>
      <c r="D30" s="1">
        <f t="shared" si="6"/>
        <v>0</v>
      </c>
      <c r="E30" s="1"/>
      <c r="F30" s="1">
        <f t="shared" si="7"/>
        <v>0</v>
      </c>
      <c r="G30" s="1"/>
      <c r="H30" s="1">
        <f t="shared" si="8"/>
        <v>0</v>
      </c>
      <c r="I30" s="1"/>
      <c r="J30" s="1">
        <f t="shared" si="0"/>
        <v>0</v>
      </c>
      <c r="K30" s="1"/>
      <c r="L30" s="1">
        <f t="shared" si="9"/>
        <v>0</v>
      </c>
      <c r="M30" s="1"/>
      <c r="N30" s="1">
        <f t="shared" si="1"/>
        <v>0</v>
      </c>
      <c r="O30" s="1"/>
      <c r="P30" s="1">
        <f t="shared" si="2"/>
        <v>0</v>
      </c>
      <c r="Q30" s="1"/>
      <c r="R30" s="1">
        <f t="shared" si="3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14"/>
        <v>0</v>
      </c>
      <c r="AG30" s="35"/>
      <c r="AH30" s="33"/>
      <c r="AI30" s="1"/>
      <c r="AJ30" s="1">
        <f t="shared" si="19"/>
        <v>0</v>
      </c>
      <c r="AK30" s="1"/>
      <c r="AL30" s="1">
        <f t="shared" si="15"/>
        <v>0</v>
      </c>
      <c r="AM30" s="1"/>
      <c r="AN30" s="1">
        <f t="shared" si="16"/>
        <v>0</v>
      </c>
      <c r="AO30" s="1"/>
      <c r="AP30" s="1">
        <f t="shared" si="17"/>
        <v>0</v>
      </c>
      <c r="AQ30" s="1"/>
      <c r="AR30" s="1">
        <f t="shared" si="20"/>
        <v>0</v>
      </c>
      <c r="AS30" s="1"/>
      <c r="AT30" s="1">
        <f t="shared" si="18"/>
        <v>0</v>
      </c>
    </row>
    <row r="31" spans="1:46" ht="16.5" thickTop="1" thickBot="1" x14ac:dyDescent="0.3">
      <c r="A31" s="1"/>
      <c r="B31" s="11"/>
      <c r="C31" s="1"/>
      <c r="D31" s="1">
        <f t="shared" si="6"/>
        <v>0</v>
      </c>
      <c r="E31" s="1"/>
      <c r="F31" s="1">
        <f t="shared" si="7"/>
        <v>0</v>
      </c>
      <c r="G31" s="1"/>
      <c r="H31" s="1">
        <f t="shared" si="8"/>
        <v>0</v>
      </c>
      <c r="I31" s="1"/>
      <c r="J31" s="1">
        <f t="shared" si="0"/>
        <v>0</v>
      </c>
      <c r="K31" s="1"/>
      <c r="L31" s="1">
        <f t="shared" si="9"/>
        <v>0</v>
      </c>
      <c r="M31" s="1"/>
      <c r="N31" s="1">
        <f t="shared" si="1"/>
        <v>0</v>
      </c>
      <c r="O31" s="1"/>
      <c r="P31" s="1">
        <f t="shared" si="2"/>
        <v>0</v>
      </c>
      <c r="Q31" s="1"/>
      <c r="R31" s="1">
        <f t="shared" si="3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14"/>
        <v>0</v>
      </c>
      <c r="AG31" s="35"/>
      <c r="AH31" s="33"/>
      <c r="AI31" s="1"/>
      <c r="AJ31" s="1">
        <f t="shared" si="19"/>
        <v>0</v>
      </c>
      <c r="AK31" s="1"/>
      <c r="AL31" s="1">
        <f t="shared" si="15"/>
        <v>0</v>
      </c>
      <c r="AM31" s="1"/>
      <c r="AN31" s="1">
        <f t="shared" si="16"/>
        <v>0</v>
      </c>
      <c r="AO31" s="1"/>
      <c r="AP31" s="1">
        <f t="shared" si="17"/>
        <v>0</v>
      </c>
      <c r="AQ31" s="1"/>
      <c r="AR31" s="1">
        <f t="shared" si="20"/>
        <v>0</v>
      </c>
      <c r="AS31" s="1"/>
      <c r="AT31" s="1">
        <f t="shared" si="18"/>
        <v>0</v>
      </c>
    </row>
    <row r="32" spans="1:46" ht="16.5" thickTop="1" thickBot="1" x14ac:dyDescent="0.3">
      <c r="A32" s="1"/>
      <c r="B32" s="11"/>
      <c r="C32" s="1"/>
      <c r="D32" s="1">
        <f t="shared" si="6"/>
        <v>0</v>
      </c>
      <c r="E32" s="1"/>
      <c r="F32" s="1">
        <f t="shared" si="7"/>
        <v>0</v>
      </c>
      <c r="G32" s="1"/>
      <c r="H32" s="1">
        <f t="shared" si="8"/>
        <v>0</v>
      </c>
      <c r="I32" s="1"/>
      <c r="J32" s="1">
        <f t="shared" si="0"/>
        <v>0</v>
      </c>
      <c r="K32" s="1"/>
      <c r="L32" s="1">
        <f t="shared" si="9"/>
        <v>0</v>
      </c>
      <c r="M32" s="1"/>
      <c r="N32" s="1">
        <f t="shared" si="1"/>
        <v>0</v>
      </c>
      <c r="O32" s="1"/>
      <c r="P32" s="1">
        <f t="shared" si="2"/>
        <v>0</v>
      </c>
      <c r="Q32" s="1"/>
      <c r="R32" s="1">
        <f t="shared" si="3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14"/>
        <v>0</v>
      </c>
      <c r="AG32" s="35"/>
      <c r="AH32" s="33"/>
      <c r="AI32" s="1"/>
      <c r="AJ32" s="1">
        <f t="shared" si="19"/>
        <v>0</v>
      </c>
      <c r="AK32" s="1"/>
      <c r="AL32" s="1">
        <f t="shared" si="15"/>
        <v>0</v>
      </c>
      <c r="AM32" s="1"/>
      <c r="AN32" s="1">
        <f t="shared" si="16"/>
        <v>0</v>
      </c>
      <c r="AO32" s="1"/>
      <c r="AP32" s="1">
        <f t="shared" si="17"/>
        <v>0</v>
      </c>
      <c r="AQ32" s="1"/>
      <c r="AR32" s="1">
        <f t="shared" si="20"/>
        <v>0</v>
      </c>
      <c r="AS32" s="1"/>
      <c r="AT32" s="1">
        <f t="shared" si="18"/>
        <v>0</v>
      </c>
    </row>
    <row r="33" spans="1:46" ht="16.5" thickTop="1" thickBot="1" x14ac:dyDescent="0.3">
      <c r="A33" s="1"/>
      <c r="B33" s="11"/>
      <c r="C33" s="1"/>
      <c r="D33" s="1">
        <f t="shared" si="6"/>
        <v>0</v>
      </c>
      <c r="E33" s="1"/>
      <c r="F33" s="1">
        <f t="shared" si="7"/>
        <v>0</v>
      </c>
      <c r="G33" s="1"/>
      <c r="H33" s="1">
        <f t="shared" si="8"/>
        <v>0</v>
      </c>
      <c r="I33" s="1"/>
      <c r="J33" s="1">
        <f t="shared" si="0"/>
        <v>0</v>
      </c>
      <c r="K33" s="1"/>
      <c r="L33" s="1">
        <f t="shared" si="9"/>
        <v>0</v>
      </c>
      <c r="M33" s="1"/>
      <c r="N33" s="1">
        <f t="shared" si="1"/>
        <v>0</v>
      </c>
      <c r="O33" s="1"/>
      <c r="P33" s="1">
        <f t="shared" si="2"/>
        <v>0</v>
      </c>
      <c r="Q33" s="1"/>
      <c r="R33" s="1">
        <f t="shared" si="3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14"/>
        <v>0</v>
      </c>
      <c r="AG33" s="35"/>
      <c r="AH33" s="33"/>
      <c r="AI33" s="1"/>
      <c r="AJ33" s="1">
        <f t="shared" si="19"/>
        <v>0</v>
      </c>
      <c r="AK33" s="1"/>
      <c r="AL33" s="1">
        <f t="shared" si="15"/>
        <v>0</v>
      </c>
      <c r="AM33" s="1"/>
      <c r="AN33" s="1">
        <f t="shared" si="16"/>
        <v>0</v>
      </c>
      <c r="AO33" s="1"/>
      <c r="AP33" s="1">
        <f t="shared" si="17"/>
        <v>0</v>
      </c>
      <c r="AQ33" s="1"/>
      <c r="AR33" s="1">
        <f t="shared" si="20"/>
        <v>0</v>
      </c>
      <c r="AS33" s="1"/>
      <c r="AT33" s="1">
        <f t="shared" si="18"/>
        <v>0</v>
      </c>
    </row>
    <row r="34" spans="1:46" ht="16.5" thickTop="1" thickBot="1" x14ac:dyDescent="0.3">
      <c r="A34" s="1"/>
      <c r="B34" s="11"/>
      <c r="C34" s="1"/>
      <c r="D34" s="1">
        <f t="shared" si="6"/>
        <v>0</v>
      </c>
      <c r="E34" s="1"/>
      <c r="F34" s="1">
        <f t="shared" si="7"/>
        <v>0</v>
      </c>
      <c r="G34" s="1"/>
      <c r="H34" s="1">
        <f t="shared" si="8"/>
        <v>0</v>
      </c>
      <c r="I34" s="1"/>
      <c r="J34" s="1">
        <f t="shared" si="0"/>
        <v>0</v>
      </c>
      <c r="K34" s="1"/>
      <c r="L34" s="1">
        <f t="shared" si="9"/>
        <v>0</v>
      </c>
      <c r="M34" s="1"/>
      <c r="N34" s="1">
        <f t="shared" si="1"/>
        <v>0</v>
      </c>
      <c r="O34" s="1"/>
      <c r="P34" s="1">
        <f t="shared" si="2"/>
        <v>0</v>
      </c>
      <c r="Q34" s="1"/>
      <c r="R34" s="1">
        <f t="shared" si="3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14"/>
        <v>0</v>
      </c>
      <c r="AG34" s="36"/>
      <c r="AH34" s="33"/>
      <c r="AI34" s="1"/>
      <c r="AJ34" s="1">
        <f t="shared" si="19"/>
        <v>0</v>
      </c>
      <c r="AK34" s="1"/>
      <c r="AL34" s="1">
        <f t="shared" si="15"/>
        <v>0</v>
      </c>
      <c r="AM34" s="1"/>
      <c r="AN34" s="1">
        <f t="shared" si="16"/>
        <v>0</v>
      </c>
      <c r="AO34" s="1"/>
      <c r="AP34" s="1">
        <f t="shared" si="17"/>
        <v>0</v>
      </c>
      <c r="AQ34" s="1"/>
      <c r="AR34" s="1">
        <f t="shared" si="20"/>
        <v>0</v>
      </c>
      <c r="AS34" s="1"/>
      <c r="AT34" s="1">
        <f t="shared" si="18"/>
        <v>0</v>
      </c>
    </row>
    <row r="35" spans="1:46" ht="24" customHeight="1" thickTop="1" thickBot="1" x14ac:dyDescent="0.5">
      <c r="A35" s="101" t="s">
        <v>21</v>
      </c>
      <c r="B35" s="102"/>
      <c r="C35" s="12">
        <f>C3+C4+C5+C6+C7+C8+C9+C10+C11+C12+C13+C14+C15+C16+C17+C18+C19+C20+C21+C22+C23+C24+C25+C26+C27+C28+C29+C30+C31+C32+C33+C34</f>
        <v>3</v>
      </c>
      <c r="D35" s="12">
        <f t="shared" ref="D35:Z35" si="21">D3+D4+D5+D6+D7+D8+D9+D10+D11+D12+D13+D14+D15+D16+D17+D18+D19+D20+D21+D22+D23+D24+D25+D26+D27+D28+D29+D30+D31+D32+D33+D34</f>
        <v>150</v>
      </c>
      <c r="E35" s="12">
        <f>E3+E4+E5+E6+E7+E8+E9+E10+E11+E12+E13+E14+E15+E16+E17+E18+E19+E20+E21+E22+E23+E24+E25+E26+E27+E28+E29+E30+E31+E32+E33+E34</f>
        <v>2</v>
      </c>
      <c r="F35" s="12">
        <f t="shared" si="21"/>
        <v>100</v>
      </c>
      <c r="G35" s="12">
        <f t="shared" si="21"/>
        <v>1</v>
      </c>
      <c r="H35" s="12">
        <f t="shared" si="21"/>
        <v>250</v>
      </c>
      <c r="I35" s="12">
        <f t="shared" si="21"/>
        <v>11</v>
      </c>
      <c r="J35" s="12">
        <f t="shared" si="21"/>
        <v>2700</v>
      </c>
      <c r="K35" s="12">
        <f t="shared" si="21"/>
        <v>3</v>
      </c>
      <c r="L35" s="12">
        <f t="shared" si="21"/>
        <v>900</v>
      </c>
      <c r="M35" s="12">
        <f t="shared" si="21"/>
        <v>0</v>
      </c>
      <c r="N35" s="12">
        <f t="shared" si="21"/>
        <v>0</v>
      </c>
      <c r="O35" s="12">
        <f t="shared" si="21"/>
        <v>0</v>
      </c>
      <c r="P35" s="12">
        <f t="shared" si="21"/>
        <v>0</v>
      </c>
      <c r="Q35" s="12">
        <f t="shared" si="21"/>
        <v>11</v>
      </c>
      <c r="R35" s="12">
        <f t="shared" si="21"/>
        <v>3180</v>
      </c>
      <c r="S35" s="12">
        <f t="shared" si="21"/>
        <v>0</v>
      </c>
      <c r="T35" s="12">
        <f t="shared" si="21"/>
        <v>0</v>
      </c>
      <c r="U35" s="12">
        <f t="shared" si="21"/>
        <v>0</v>
      </c>
      <c r="V35" s="12">
        <f t="shared" si="21"/>
        <v>0</v>
      </c>
      <c r="W35" s="12">
        <f t="shared" si="21"/>
        <v>3</v>
      </c>
      <c r="X35" s="12">
        <f t="shared" si="21"/>
        <v>1500</v>
      </c>
      <c r="Y35" s="12">
        <f t="shared" si="21"/>
        <v>0</v>
      </c>
      <c r="Z35" s="12">
        <f t="shared" si="21"/>
        <v>0</v>
      </c>
      <c r="AA35" s="12">
        <f>AA3+AA4+AA5+AA6+AA7+AA8+AA9+AA10+AA11+AA13+AA12+AA14+AA15+AA16+AA17+AA18+AA19+AA20+AA22+AA21+AA23+AA24+AA25+AA26+AA27+AA28+AA29+AA30+AA31+AA32+AA33+AA34</f>
        <v>150</v>
      </c>
      <c r="AB35" s="12">
        <f>AB3+AB4+AB5+AB6+AB7+AB8+AB9+AB10+AB11+AB13+AB12+AB14+AB15+AB16+AB17+AB18+AB19+AB20+AB22+AB21+AB23+AB24+AB25+AB26+AB27+AB28+AB29+AB30+AB31+AB32+AB33+AB34</f>
        <v>400</v>
      </c>
      <c r="AC35" s="12">
        <f>AC3+AC4+AC5+AC6+AC7+AC8+AC9+AC10+AC11+AC13+AC12+AC14+AC15+AC16+AC17+AC18+AC19+AC20+AC22+AC21+AC23+AC24+AC25+AC26+AC27+AC28+AC29+AC30+AC31+AC32+AC33+AC34</f>
        <v>50</v>
      </c>
      <c r="AD35" s="12">
        <f>AD3+AD4+AD5+AD6+AD7+AD8+AD9+AD10+AD11+AD13+AD12+AD14+AD15+AD16+AD17+AD18+AD19+AD20+AD22+AD21+AD23+AD24+AD25+AD26+AD27+AD28+AD29+AD30+AD31+AD32+AD33+AD34</f>
        <v>0</v>
      </c>
      <c r="AE35" s="12">
        <f>AE3+AE4+AE5+AE6+AE7+AE8+AE9+AE10+AE11+AE13+AE12+AE14+AE15+AE16+AE17+AE18+AE19+AE20+AE22+AE21+AE23+AE24+AE25+AE26+AE27+AE28+AE29+AE30+AE31+AE32+AE33+AE34</f>
        <v>15</v>
      </c>
      <c r="AF35" s="16">
        <f>AB35+X35+R35+H35+L35+J35+F35+D35+N35+P35+T35+V35+Z35+AC35+AE35+AA35+AD35</f>
        <v>9395</v>
      </c>
      <c r="AG35" s="39">
        <f>C35+E35+G35+I35+K35+M35+O35+Q35+S35+U35+W35+Y35</f>
        <v>34</v>
      </c>
      <c r="AH35" s="13"/>
      <c r="AI35" s="12">
        <f t="shared" ref="AI35:AT35" si="22">AI3+AI4+AI5+AI6+AI7+AI8+AI9+AI10+AI11+AI12+AI13+AI14+AI15+AI16+AI17+AI18+AI19+AI20+AI21+AI22+AI23+AI24+AI25+AI26+AI27+AI28+AI29+AI30+AI31+AI32+AI33+AI34</f>
        <v>2</v>
      </c>
      <c r="AJ35" s="12">
        <f t="shared" si="22"/>
        <v>290</v>
      </c>
      <c r="AK35" s="12">
        <f t="shared" si="22"/>
        <v>2</v>
      </c>
      <c r="AL35" s="12">
        <f t="shared" si="22"/>
        <v>1100</v>
      </c>
      <c r="AM35" s="12">
        <f t="shared" si="22"/>
        <v>0</v>
      </c>
      <c r="AN35" s="12">
        <f t="shared" si="22"/>
        <v>0</v>
      </c>
      <c r="AO35" s="12">
        <f t="shared" si="22"/>
        <v>1</v>
      </c>
      <c r="AP35" s="12">
        <f t="shared" si="22"/>
        <v>300</v>
      </c>
      <c r="AQ35" s="12">
        <f t="shared" si="22"/>
        <v>0</v>
      </c>
      <c r="AR35" s="12">
        <f t="shared" si="22"/>
        <v>0</v>
      </c>
      <c r="AS35" s="12">
        <f t="shared" si="22"/>
        <v>0</v>
      </c>
      <c r="AT35" s="12">
        <f t="shared" si="22"/>
        <v>0</v>
      </c>
    </row>
    <row r="36" spans="1:46" ht="16.5" thickTop="1" thickBot="1" x14ac:dyDescent="0.3"/>
    <row r="37" spans="1:46" ht="27" thickBot="1" x14ac:dyDescent="0.45">
      <c r="AF37" s="28">
        <f>AF35+AJ35+AL35+AR35+AT35+AN35+AP35</f>
        <v>11085</v>
      </c>
      <c r="AG37" s="27"/>
      <c r="AH37" s="18"/>
    </row>
    <row r="38" spans="1:46" ht="26.25" x14ac:dyDescent="0.4">
      <c r="AF38" s="17"/>
      <c r="AG38" s="17"/>
      <c r="AH38" s="18"/>
    </row>
    <row r="39" spans="1:46" ht="26.25" x14ac:dyDescent="0.4">
      <c r="AF39" s="17"/>
      <c r="AG39" s="17"/>
      <c r="AH39" s="18"/>
    </row>
    <row r="40" spans="1:46" ht="26.25" x14ac:dyDescent="0.4">
      <c r="AD40" s="40"/>
      <c r="AF40" s="17"/>
      <c r="AG40" s="17"/>
      <c r="AH40" s="18"/>
    </row>
    <row r="41" spans="1:46" x14ac:dyDescent="0.25">
      <c r="AF41" s="40"/>
    </row>
  </sheetData>
  <mergeCells count="21">
    <mergeCell ref="B1:B2"/>
    <mergeCell ref="C1:R1"/>
    <mergeCell ref="S1:X1"/>
    <mergeCell ref="Y1:Y2"/>
    <mergeCell ref="Z1:Z2"/>
    <mergeCell ref="AS1:AS2"/>
    <mergeCell ref="AT1:AT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  <mergeCell ref="AL1:AL2"/>
    <mergeCell ref="A1:A2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41"/>
  <sheetViews>
    <sheetView zoomScaleNormal="100" workbookViewId="0">
      <pane xSplit="1" topLeftCell="Z1" activePane="topRight" state="frozen"/>
      <selection pane="topRight" activeCell="I22" sqref="I22"/>
    </sheetView>
  </sheetViews>
  <sheetFormatPr defaultRowHeight="15" x14ac:dyDescent="0.25"/>
  <cols>
    <col min="1" max="1" width="29.42578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8.85546875" customWidth="1"/>
    <col min="55" max="78" width="9.140625" style="25"/>
  </cols>
  <sheetData>
    <row r="1" spans="1:78" ht="16.5" thickTop="1" thickBot="1" x14ac:dyDescent="0.3">
      <c r="A1" s="103" t="s">
        <v>0</v>
      </c>
      <c r="B1" s="104" t="s">
        <v>16</v>
      </c>
      <c r="C1" s="106" t="s">
        <v>1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7" t="s">
        <v>11</v>
      </c>
      <c r="T1" s="107"/>
      <c r="U1" s="107"/>
      <c r="V1" s="107"/>
      <c r="W1" s="107"/>
      <c r="X1" s="107"/>
      <c r="Y1" s="108" t="s">
        <v>18</v>
      </c>
      <c r="Z1" s="108" t="s">
        <v>3</v>
      </c>
      <c r="AA1" s="109" t="s">
        <v>26</v>
      </c>
      <c r="AB1" s="110"/>
      <c r="AC1" s="110"/>
      <c r="AD1" s="111"/>
      <c r="AE1" s="48"/>
      <c r="AF1" s="14"/>
      <c r="AG1" s="14"/>
      <c r="AH1" s="103" t="s">
        <v>15</v>
      </c>
      <c r="AI1" s="112" t="s">
        <v>19</v>
      </c>
      <c r="AJ1" s="112" t="s">
        <v>3</v>
      </c>
      <c r="AK1" s="113" t="s">
        <v>20</v>
      </c>
      <c r="AL1" s="112" t="s">
        <v>3</v>
      </c>
      <c r="AM1" s="112" t="s">
        <v>182</v>
      </c>
      <c r="AN1" s="112" t="s">
        <v>3</v>
      </c>
      <c r="AO1" s="112" t="s">
        <v>198</v>
      </c>
      <c r="AP1" s="112" t="s">
        <v>3</v>
      </c>
      <c r="AQ1" s="112" t="s">
        <v>36</v>
      </c>
      <c r="AR1" s="112" t="s">
        <v>3</v>
      </c>
      <c r="AS1" s="114" t="s">
        <v>212</v>
      </c>
      <c r="AT1" s="112" t="s">
        <v>3</v>
      </c>
    </row>
    <row r="2" spans="1:78" ht="25.5" thickTop="1" thickBot="1" x14ac:dyDescent="0.3">
      <c r="A2" s="103"/>
      <c r="B2" s="105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08"/>
      <c r="Z2" s="108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03"/>
      <c r="AI2" s="112"/>
      <c r="AJ2" s="112"/>
      <c r="AK2" s="113"/>
      <c r="AL2" s="112"/>
      <c r="AM2" s="112"/>
      <c r="AN2" s="112"/>
      <c r="AO2" s="112"/>
      <c r="AP2" s="112"/>
      <c r="AQ2" s="112"/>
      <c r="AR2" s="112"/>
      <c r="AS2" s="115"/>
      <c r="AT2" s="112"/>
    </row>
    <row r="3" spans="1:78" s="1" customFormat="1" ht="16.5" thickTop="1" thickBot="1" x14ac:dyDescent="0.3">
      <c r="A3" s="1" t="s">
        <v>286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I3" s="1">
        <v>2</v>
      </c>
      <c r="J3" s="1">
        <f t="shared" ref="J3:J34" si="0">PRODUCT(I3*300)</f>
        <v>600</v>
      </c>
      <c r="L3" s="1">
        <f>PRODUCT(K3*300)</f>
        <v>0</v>
      </c>
      <c r="N3" s="1">
        <f t="shared" ref="N3:N34" si="1">PRODUCT(M3*300)</f>
        <v>0</v>
      </c>
      <c r="P3" s="1">
        <f t="shared" ref="P3:P34" si="2">PRODUCT(O3*300)</f>
        <v>0</v>
      </c>
      <c r="R3" s="1">
        <f t="shared" ref="R3:R34" si="3"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4">AD3+AC3+AB3+AA3+Z3+X3+V3+T3+R3+P3+N3+L3+J3+H3+F3+D3+AE3</f>
        <v>600</v>
      </c>
      <c r="AG3" s="34"/>
      <c r="AH3" s="33" t="s">
        <v>287</v>
      </c>
      <c r="AJ3" s="1">
        <f>PRODUCT(AI3*145)</f>
        <v>0</v>
      </c>
      <c r="AL3" s="1">
        <f>PRODUCT(AK3*550)</f>
        <v>0</v>
      </c>
      <c r="AN3" s="1">
        <f>PRODUCT(AM3*295)</f>
        <v>0</v>
      </c>
      <c r="AP3" s="1">
        <f>PRODUCT(AO3*300)</f>
        <v>0</v>
      </c>
      <c r="AR3" s="1">
        <f t="shared" ref="AR3:AR6" si="5">PRODUCT(AQ3*460)</f>
        <v>0</v>
      </c>
      <c r="AT3" s="1">
        <f>PRODUCT(AS3*150)</f>
        <v>0</v>
      </c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</row>
    <row r="4" spans="1:78" ht="16.5" thickTop="1" thickBot="1" x14ac:dyDescent="0.3">
      <c r="A4" s="1" t="s">
        <v>288</v>
      </c>
      <c r="B4" s="10"/>
      <c r="C4" s="1"/>
      <c r="D4" s="1">
        <f t="shared" ref="D4:D34" si="6">PRODUCT(C4*50)</f>
        <v>0</v>
      </c>
      <c r="E4" s="1"/>
      <c r="F4" s="1">
        <f t="shared" ref="F4:F34" si="7">PRODUCT(E4*50)</f>
        <v>0</v>
      </c>
      <c r="G4" s="1"/>
      <c r="H4" s="1">
        <f t="shared" ref="H4:H34" si="8">PRODUCT(G4*250)</f>
        <v>0</v>
      </c>
      <c r="I4" s="1">
        <v>1</v>
      </c>
      <c r="J4" s="1">
        <f t="shared" si="0"/>
        <v>300</v>
      </c>
      <c r="K4" s="1"/>
      <c r="L4" s="1">
        <f>PRODUCT(K4*300)</f>
        <v>0</v>
      </c>
      <c r="M4" s="1"/>
      <c r="N4" s="1">
        <f t="shared" si="1"/>
        <v>0</v>
      </c>
      <c r="O4" s="1"/>
      <c r="P4" s="1">
        <f t="shared" si="2"/>
        <v>0</v>
      </c>
      <c r="Q4" s="1"/>
      <c r="R4" s="1">
        <f t="shared" si="3"/>
        <v>0</v>
      </c>
      <c r="S4" s="1"/>
      <c r="T4" s="1">
        <f t="shared" ref="T4:T34" si="9">PRODUCT(S4*550)</f>
        <v>0</v>
      </c>
      <c r="U4" s="1"/>
      <c r="V4" s="1">
        <f t="shared" ref="V4:V34" si="10">PRODUCT(U4*650)</f>
        <v>0</v>
      </c>
      <c r="W4" s="1"/>
      <c r="X4" s="1">
        <f t="shared" ref="X4:X34" si="11">PRODUCT(W4*750)</f>
        <v>0</v>
      </c>
      <c r="Y4" s="1"/>
      <c r="Z4" s="1">
        <f t="shared" ref="Z4:Z34" si="12">PRODUCT(Y4*850)</f>
        <v>0</v>
      </c>
      <c r="AA4" s="1"/>
      <c r="AB4" s="1">
        <v>80</v>
      </c>
      <c r="AC4" s="1"/>
      <c r="AD4" s="1"/>
      <c r="AE4" s="1"/>
      <c r="AF4" s="32">
        <f t="shared" si="4"/>
        <v>380</v>
      </c>
      <c r="AG4" s="35"/>
      <c r="AH4" s="33" t="s">
        <v>41</v>
      </c>
      <c r="AI4" s="1"/>
      <c r="AJ4" s="1">
        <f>PRODUCT(AI4*145)</f>
        <v>0</v>
      </c>
      <c r="AK4" s="1"/>
      <c r="AL4" s="1">
        <f t="shared" ref="AL4:AL34" si="13">PRODUCT(AK4*550)</f>
        <v>0</v>
      </c>
      <c r="AM4" s="1"/>
      <c r="AN4" s="1">
        <f t="shared" ref="AN4:AN34" si="14">PRODUCT(AM4*295)</f>
        <v>0</v>
      </c>
      <c r="AO4" s="1"/>
      <c r="AP4" s="1">
        <f t="shared" ref="AP4:AP34" si="15">PRODUCT(AO4*300)</f>
        <v>0</v>
      </c>
      <c r="AQ4" s="1"/>
      <c r="AR4" s="1">
        <f t="shared" si="5"/>
        <v>0</v>
      </c>
      <c r="AS4" s="1"/>
      <c r="AT4" s="1">
        <f t="shared" ref="AT4:AT34" si="16">PRODUCT(AS4*150)</f>
        <v>0</v>
      </c>
    </row>
    <row r="5" spans="1:78" ht="16.5" thickTop="1" thickBot="1" x14ac:dyDescent="0.3">
      <c r="A5" s="1" t="s">
        <v>289</v>
      </c>
      <c r="B5" s="10"/>
      <c r="C5" s="1"/>
      <c r="D5" s="1">
        <f t="shared" si="6"/>
        <v>0</v>
      </c>
      <c r="E5" s="1"/>
      <c r="F5" s="1">
        <f t="shared" si="7"/>
        <v>0</v>
      </c>
      <c r="G5" s="1"/>
      <c r="H5" s="1">
        <f t="shared" si="8"/>
        <v>0</v>
      </c>
      <c r="I5" s="1"/>
      <c r="J5" s="1">
        <f t="shared" si="0"/>
        <v>0</v>
      </c>
      <c r="K5" s="1"/>
      <c r="L5" s="1">
        <f t="shared" ref="L5:L34" si="17">PRODUCT(K5*300)</f>
        <v>0</v>
      </c>
      <c r="M5" s="1"/>
      <c r="N5" s="1">
        <f t="shared" si="1"/>
        <v>0</v>
      </c>
      <c r="O5" s="1"/>
      <c r="P5" s="1">
        <f t="shared" si="2"/>
        <v>0</v>
      </c>
      <c r="Q5" s="1"/>
      <c r="R5" s="1">
        <f t="shared" si="3"/>
        <v>0</v>
      </c>
      <c r="S5" s="1"/>
      <c r="T5" s="1">
        <f t="shared" si="9"/>
        <v>0</v>
      </c>
      <c r="U5" s="1"/>
      <c r="V5" s="1">
        <f t="shared" si="10"/>
        <v>0</v>
      </c>
      <c r="W5" s="1"/>
      <c r="X5" s="1">
        <f t="shared" si="11"/>
        <v>0</v>
      </c>
      <c r="Y5" s="1">
        <v>1</v>
      </c>
      <c r="Z5" s="1">
        <f t="shared" si="12"/>
        <v>850</v>
      </c>
      <c r="AA5" s="1"/>
      <c r="AB5" s="1"/>
      <c r="AC5" s="1"/>
      <c r="AD5" s="1"/>
      <c r="AE5" s="1"/>
      <c r="AF5" s="32">
        <f t="shared" si="4"/>
        <v>850</v>
      </c>
      <c r="AG5" s="35"/>
      <c r="AH5" s="33" t="s">
        <v>126</v>
      </c>
      <c r="AI5" s="1"/>
      <c r="AJ5" s="1">
        <f t="shared" ref="AJ5:AJ34" si="18">PRODUCT(AI5*145)</f>
        <v>0</v>
      </c>
      <c r="AK5" s="1"/>
      <c r="AL5" s="1">
        <f t="shared" si="13"/>
        <v>0</v>
      </c>
      <c r="AM5" s="1"/>
      <c r="AN5" s="1">
        <f t="shared" si="14"/>
        <v>0</v>
      </c>
      <c r="AO5" s="1"/>
      <c r="AP5" s="1">
        <f t="shared" si="15"/>
        <v>0</v>
      </c>
      <c r="AQ5" s="1"/>
      <c r="AR5" s="1">
        <f t="shared" si="5"/>
        <v>0</v>
      </c>
      <c r="AS5" s="1"/>
      <c r="AT5" s="1">
        <f t="shared" si="16"/>
        <v>0</v>
      </c>
    </row>
    <row r="6" spans="1:78" ht="16.5" thickTop="1" thickBot="1" x14ac:dyDescent="0.3">
      <c r="A6" s="1" t="s">
        <v>290</v>
      </c>
      <c r="B6" s="10"/>
      <c r="C6" s="1"/>
      <c r="D6" s="1">
        <f t="shared" si="6"/>
        <v>0</v>
      </c>
      <c r="E6" s="1"/>
      <c r="F6" s="1">
        <f t="shared" si="7"/>
        <v>0</v>
      </c>
      <c r="G6" s="1"/>
      <c r="H6" s="1">
        <f t="shared" si="8"/>
        <v>0</v>
      </c>
      <c r="I6" s="1">
        <v>3</v>
      </c>
      <c r="J6" s="1">
        <f t="shared" si="0"/>
        <v>900</v>
      </c>
      <c r="K6" s="1"/>
      <c r="L6" s="1">
        <f t="shared" si="17"/>
        <v>0</v>
      </c>
      <c r="M6" s="1"/>
      <c r="N6" s="1">
        <f t="shared" si="1"/>
        <v>0</v>
      </c>
      <c r="O6" s="1"/>
      <c r="P6" s="1">
        <f t="shared" si="2"/>
        <v>0</v>
      </c>
      <c r="Q6" s="1"/>
      <c r="R6" s="1">
        <f t="shared" si="3"/>
        <v>0</v>
      </c>
      <c r="S6" s="1"/>
      <c r="T6" s="1">
        <f t="shared" si="9"/>
        <v>0</v>
      </c>
      <c r="U6" s="1"/>
      <c r="V6" s="1">
        <f t="shared" si="10"/>
        <v>0</v>
      </c>
      <c r="W6" s="1"/>
      <c r="X6" s="1">
        <f t="shared" si="11"/>
        <v>0</v>
      </c>
      <c r="Y6" s="1"/>
      <c r="Z6" s="1">
        <f t="shared" si="12"/>
        <v>0</v>
      </c>
      <c r="AA6" s="1"/>
      <c r="AB6" s="1"/>
      <c r="AC6" s="1"/>
      <c r="AD6" s="1"/>
      <c r="AE6" s="1"/>
      <c r="AF6" s="32">
        <f t="shared" si="4"/>
        <v>900</v>
      </c>
      <c r="AG6" s="35"/>
      <c r="AH6" s="33" t="s">
        <v>291</v>
      </c>
      <c r="AI6" s="1"/>
      <c r="AJ6" s="1">
        <f t="shared" si="18"/>
        <v>0</v>
      </c>
      <c r="AK6" s="1"/>
      <c r="AL6" s="1">
        <f t="shared" si="13"/>
        <v>0</v>
      </c>
      <c r="AM6" s="1"/>
      <c r="AN6" s="1">
        <f t="shared" si="14"/>
        <v>0</v>
      </c>
      <c r="AO6" s="1"/>
      <c r="AP6" s="1">
        <f t="shared" si="15"/>
        <v>0</v>
      </c>
      <c r="AQ6" s="1"/>
      <c r="AR6" s="1">
        <f t="shared" si="5"/>
        <v>0</v>
      </c>
      <c r="AS6" s="1"/>
      <c r="AT6" s="1">
        <f t="shared" si="16"/>
        <v>0</v>
      </c>
    </row>
    <row r="7" spans="1:78" ht="16.5" thickTop="1" thickBot="1" x14ac:dyDescent="0.3">
      <c r="A7" s="1" t="s">
        <v>292</v>
      </c>
      <c r="B7" s="10"/>
      <c r="C7" s="1"/>
      <c r="D7" s="1">
        <f t="shared" si="6"/>
        <v>0</v>
      </c>
      <c r="E7" s="1"/>
      <c r="F7" s="1">
        <f t="shared" si="7"/>
        <v>0</v>
      </c>
      <c r="G7" s="1"/>
      <c r="H7" s="1">
        <f t="shared" si="8"/>
        <v>0</v>
      </c>
      <c r="I7" s="1"/>
      <c r="J7" s="1">
        <f t="shared" si="0"/>
        <v>0</v>
      </c>
      <c r="K7" s="1"/>
      <c r="L7" s="1">
        <f t="shared" si="17"/>
        <v>0</v>
      </c>
      <c r="M7" s="1"/>
      <c r="N7" s="1">
        <f t="shared" si="1"/>
        <v>0</v>
      </c>
      <c r="O7" s="1"/>
      <c r="P7" s="1">
        <f t="shared" si="2"/>
        <v>0</v>
      </c>
      <c r="Q7" s="1"/>
      <c r="R7" s="1">
        <f t="shared" si="3"/>
        <v>0</v>
      </c>
      <c r="S7" s="1"/>
      <c r="T7" s="1">
        <f t="shared" si="9"/>
        <v>0</v>
      </c>
      <c r="U7" s="1"/>
      <c r="V7" s="1">
        <f t="shared" si="10"/>
        <v>0</v>
      </c>
      <c r="W7" s="1"/>
      <c r="X7" s="1">
        <f t="shared" si="11"/>
        <v>0</v>
      </c>
      <c r="Y7" s="1">
        <v>2</v>
      </c>
      <c r="Z7" s="1">
        <f t="shared" si="12"/>
        <v>1700</v>
      </c>
      <c r="AA7" s="1"/>
      <c r="AB7" s="1"/>
      <c r="AC7" s="1"/>
      <c r="AD7" s="1"/>
      <c r="AE7" s="1"/>
      <c r="AF7" s="32">
        <f t="shared" si="4"/>
        <v>1700</v>
      </c>
      <c r="AG7" s="35"/>
      <c r="AH7" s="33" t="s">
        <v>121</v>
      </c>
      <c r="AI7" s="1"/>
      <c r="AJ7" s="1">
        <f t="shared" si="18"/>
        <v>0</v>
      </c>
      <c r="AK7" s="1"/>
      <c r="AL7" s="1">
        <f t="shared" si="13"/>
        <v>0</v>
      </c>
      <c r="AM7" s="1"/>
      <c r="AN7" s="1">
        <f t="shared" si="14"/>
        <v>0</v>
      </c>
      <c r="AO7" s="1"/>
      <c r="AP7" s="1">
        <f t="shared" si="15"/>
        <v>0</v>
      </c>
      <c r="AQ7" s="1"/>
      <c r="AR7" s="1">
        <f>PRODUCT(AQ7*460)</f>
        <v>0</v>
      </c>
      <c r="AS7" s="1"/>
      <c r="AT7" s="1">
        <f t="shared" si="16"/>
        <v>0</v>
      </c>
    </row>
    <row r="8" spans="1:78" s="1" customFormat="1" ht="16.5" thickTop="1" thickBot="1" x14ac:dyDescent="0.3">
      <c r="A8" s="1" t="s">
        <v>293</v>
      </c>
      <c r="B8" s="10"/>
      <c r="C8" s="1">
        <v>3</v>
      </c>
      <c r="D8" s="1">
        <f t="shared" si="6"/>
        <v>150</v>
      </c>
      <c r="F8" s="1">
        <f t="shared" si="7"/>
        <v>0</v>
      </c>
      <c r="G8" s="22"/>
      <c r="H8" s="1">
        <f t="shared" si="8"/>
        <v>0</v>
      </c>
      <c r="J8" s="1">
        <f t="shared" si="0"/>
        <v>0</v>
      </c>
      <c r="L8" s="1">
        <f t="shared" si="17"/>
        <v>0</v>
      </c>
      <c r="N8" s="1">
        <f t="shared" si="1"/>
        <v>0</v>
      </c>
      <c r="P8" s="1">
        <f t="shared" si="2"/>
        <v>0</v>
      </c>
      <c r="R8" s="1">
        <f t="shared" si="3"/>
        <v>0</v>
      </c>
      <c r="T8" s="1">
        <f t="shared" si="9"/>
        <v>0</v>
      </c>
      <c r="V8" s="1">
        <f t="shared" si="10"/>
        <v>0</v>
      </c>
      <c r="X8" s="1">
        <f t="shared" si="11"/>
        <v>0</v>
      </c>
      <c r="Z8" s="1">
        <f t="shared" si="12"/>
        <v>0</v>
      </c>
      <c r="AF8" s="32">
        <f t="shared" si="4"/>
        <v>150</v>
      </c>
      <c r="AG8" s="35"/>
      <c r="AH8" s="33" t="s">
        <v>118</v>
      </c>
      <c r="AJ8" s="1">
        <f t="shared" si="18"/>
        <v>0</v>
      </c>
      <c r="AL8" s="1">
        <f t="shared" si="13"/>
        <v>0</v>
      </c>
      <c r="AN8" s="1">
        <f t="shared" si="14"/>
        <v>0</v>
      </c>
      <c r="AP8" s="1">
        <f t="shared" si="15"/>
        <v>0</v>
      </c>
      <c r="AR8" s="1">
        <f t="shared" ref="AR8:AR34" si="19">PRODUCT(AQ8*460)</f>
        <v>0</v>
      </c>
      <c r="AT8" s="1">
        <f t="shared" si="16"/>
        <v>0</v>
      </c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</row>
    <row r="9" spans="1:78" ht="16.5" thickTop="1" thickBot="1" x14ac:dyDescent="0.3">
      <c r="A9" s="1" t="s">
        <v>294</v>
      </c>
      <c r="B9" s="11"/>
      <c r="C9" s="1"/>
      <c r="D9" s="1">
        <f t="shared" si="6"/>
        <v>0</v>
      </c>
      <c r="E9" s="1"/>
      <c r="F9" s="1">
        <f t="shared" si="7"/>
        <v>0</v>
      </c>
      <c r="G9" s="1"/>
      <c r="H9" s="1">
        <f t="shared" si="8"/>
        <v>0</v>
      </c>
      <c r="I9" s="1">
        <v>1</v>
      </c>
      <c r="J9" s="1">
        <f t="shared" si="0"/>
        <v>300</v>
      </c>
      <c r="K9" s="1"/>
      <c r="L9" s="1">
        <f t="shared" si="17"/>
        <v>0</v>
      </c>
      <c r="M9" s="1"/>
      <c r="N9" s="1">
        <f t="shared" si="1"/>
        <v>0</v>
      </c>
      <c r="O9" s="1"/>
      <c r="P9" s="1">
        <f t="shared" si="2"/>
        <v>0</v>
      </c>
      <c r="Q9" s="1"/>
      <c r="R9" s="1">
        <f t="shared" si="3"/>
        <v>0</v>
      </c>
      <c r="S9" s="1"/>
      <c r="T9" s="1">
        <f t="shared" si="9"/>
        <v>0</v>
      </c>
      <c r="U9" s="1"/>
      <c r="V9" s="1">
        <f t="shared" si="10"/>
        <v>0</v>
      </c>
      <c r="W9" s="1"/>
      <c r="X9" s="1">
        <f t="shared" si="11"/>
        <v>0</v>
      </c>
      <c r="Y9" s="1"/>
      <c r="Z9" s="1">
        <f t="shared" si="12"/>
        <v>0</v>
      </c>
      <c r="AA9" s="1"/>
      <c r="AB9" s="1"/>
      <c r="AC9" s="1"/>
      <c r="AD9" s="1"/>
      <c r="AE9" s="1"/>
      <c r="AF9" s="32">
        <f t="shared" si="4"/>
        <v>300</v>
      </c>
      <c r="AG9" s="35"/>
      <c r="AH9" s="33" t="s">
        <v>118</v>
      </c>
      <c r="AI9" s="1"/>
      <c r="AJ9" s="1">
        <f t="shared" si="18"/>
        <v>0</v>
      </c>
      <c r="AK9" s="1"/>
      <c r="AL9" s="1">
        <f t="shared" si="13"/>
        <v>0</v>
      </c>
      <c r="AM9" s="1"/>
      <c r="AN9" s="1">
        <f t="shared" si="14"/>
        <v>0</v>
      </c>
      <c r="AO9" s="1"/>
      <c r="AP9" s="1">
        <f t="shared" si="15"/>
        <v>0</v>
      </c>
      <c r="AQ9" s="1"/>
      <c r="AR9" s="1">
        <f t="shared" si="19"/>
        <v>0</v>
      </c>
      <c r="AS9" s="1"/>
      <c r="AT9" s="1">
        <f t="shared" si="16"/>
        <v>0</v>
      </c>
    </row>
    <row r="10" spans="1:78" ht="16.5" thickTop="1" thickBot="1" x14ac:dyDescent="0.3">
      <c r="A10" s="1" t="s">
        <v>295</v>
      </c>
      <c r="B10" s="10"/>
      <c r="C10" s="1"/>
      <c r="D10" s="1">
        <f>PRODUCT(C10*50)</f>
        <v>0</v>
      </c>
      <c r="E10" s="1"/>
      <c r="F10" s="1">
        <f t="shared" si="7"/>
        <v>0</v>
      </c>
      <c r="G10" s="1"/>
      <c r="H10" s="1">
        <f t="shared" si="8"/>
        <v>0</v>
      </c>
      <c r="I10" s="1"/>
      <c r="J10" s="1">
        <f t="shared" si="0"/>
        <v>0</v>
      </c>
      <c r="K10" s="1"/>
      <c r="L10" s="1">
        <f t="shared" si="17"/>
        <v>0</v>
      </c>
      <c r="M10" s="1"/>
      <c r="N10" s="1">
        <f t="shared" si="1"/>
        <v>0</v>
      </c>
      <c r="O10" s="1"/>
      <c r="P10" s="1">
        <f t="shared" si="2"/>
        <v>0</v>
      </c>
      <c r="Q10" s="1">
        <v>2</v>
      </c>
      <c r="R10" s="1">
        <f t="shared" si="3"/>
        <v>600</v>
      </c>
      <c r="S10" s="1"/>
      <c r="T10" s="1">
        <f t="shared" si="9"/>
        <v>0</v>
      </c>
      <c r="U10" s="1"/>
      <c r="V10" s="1">
        <f t="shared" si="10"/>
        <v>0</v>
      </c>
      <c r="W10" s="1"/>
      <c r="X10" s="1">
        <f t="shared" si="11"/>
        <v>0</v>
      </c>
      <c r="Y10" s="1"/>
      <c r="Z10" s="1">
        <f t="shared" si="12"/>
        <v>0</v>
      </c>
      <c r="AA10" s="1"/>
      <c r="AB10" s="1"/>
      <c r="AC10" s="1"/>
      <c r="AD10" s="1"/>
      <c r="AE10" s="1"/>
      <c r="AF10" s="32">
        <f t="shared" si="4"/>
        <v>600</v>
      </c>
      <c r="AG10" s="35"/>
      <c r="AH10" s="33" t="s">
        <v>296</v>
      </c>
      <c r="AI10" s="1"/>
      <c r="AJ10" s="1">
        <f t="shared" si="18"/>
        <v>0</v>
      </c>
      <c r="AK10" s="1"/>
      <c r="AL10" s="1">
        <f t="shared" si="13"/>
        <v>0</v>
      </c>
      <c r="AM10" s="1"/>
      <c r="AN10" s="1">
        <f t="shared" si="14"/>
        <v>0</v>
      </c>
      <c r="AO10" s="1"/>
      <c r="AP10" s="1">
        <f t="shared" si="15"/>
        <v>0</v>
      </c>
      <c r="AQ10" s="1"/>
      <c r="AR10" s="1">
        <f t="shared" si="19"/>
        <v>0</v>
      </c>
      <c r="AS10" s="1"/>
      <c r="AT10" s="1">
        <f t="shared" si="16"/>
        <v>0</v>
      </c>
    </row>
    <row r="11" spans="1:78" ht="16.5" thickTop="1" thickBot="1" x14ac:dyDescent="0.3">
      <c r="A11" s="1" t="s">
        <v>297</v>
      </c>
      <c r="B11" s="10"/>
      <c r="C11" s="1"/>
      <c r="D11" s="1">
        <f>PRODUCT(C11*50)</f>
        <v>0</v>
      </c>
      <c r="E11" s="1"/>
      <c r="F11" s="1">
        <f t="shared" si="7"/>
        <v>0</v>
      </c>
      <c r="G11" s="1"/>
      <c r="H11" s="1">
        <f t="shared" si="8"/>
        <v>0</v>
      </c>
      <c r="I11" s="1">
        <v>1</v>
      </c>
      <c r="J11" s="1">
        <f t="shared" si="0"/>
        <v>300</v>
      </c>
      <c r="K11" s="1"/>
      <c r="L11" s="1">
        <f t="shared" si="17"/>
        <v>0</v>
      </c>
      <c r="M11" s="1"/>
      <c r="N11" s="1">
        <f t="shared" si="1"/>
        <v>0</v>
      </c>
      <c r="O11" s="1"/>
      <c r="P11" s="1">
        <f t="shared" si="2"/>
        <v>0</v>
      </c>
      <c r="Q11" s="1"/>
      <c r="R11" s="1">
        <f t="shared" si="3"/>
        <v>0</v>
      </c>
      <c r="S11" s="1"/>
      <c r="T11" s="1">
        <f t="shared" si="9"/>
        <v>0</v>
      </c>
      <c r="U11" s="1"/>
      <c r="V11" s="1">
        <f t="shared" si="10"/>
        <v>0</v>
      </c>
      <c r="W11" s="1"/>
      <c r="X11" s="1">
        <f t="shared" si="11"/>
        <v>0</v>
      </c>
      <c r="Y11" s="1"/>
      <c r="Z11" s="1">
        <f t="shared" si="12"/>
        <v>0</v>
      </c>
      <c r="AA11" s="1"/>
      <c r="AB11" s="1">
        <v>80</v>
      </c>
      <c r="AC11" s="1"/>
      <c r="AD11" s="1"/>
      <c r="AE11" s="1"/>
      <c r="AF11" s="32">
        <f t="shared" si="4"/>
        <v>380</v>
      </c>
      <c r="AG11" s="35"/>
      <c r="AH11" s="33" t="s">
        <v>60</v>
      </c>
      <c r="AI11" s="1"/>
      <c r="AJ11" s="1">
        <f t="shared" si="18"/>
        <v>0</v>
      </c>
      <c r="AK11" s="1"/>
      <c r="AL11" s="1">
        <f t="shared" si="13"/>
        <v>0</v>
      </c>
      <c r="AM11" s="1"/>
      <c r="AN11" s="1">
        <f t="shared" si="14"/>
        <v>0</v>
      </c>
      <c r="AO11" s="1"/>
      <c r="AP11" s="1">
        <f t="shared" si="15"/>
        <v>0</v>
      </c>
      <c r="AQ11" s="1"/>
      <c r="AR11" s="1">
        <f t="shared" si="19"/>
        <v>0</v>
      </c>
      <c r="AS11" s="1"/>
      <c r="AT11" s="1">
        <f t="shared" si="16"/>
        <v>0</v>
      </c>
    </row>
    <row r="12" spans="1:78" ht="16.5" thickTop="1" thickBot="1" x14ac:dyDescent="0.3">
      <c r="A12" s="1" t="s">
        <v>298</v>
      </c>
      <c r="B12" s="10"/>
      <c r="C12" s="1"/>
      <c r="D12" s="1">
        <f t="shared" si="6"/>
        <v>0</v>
      </c>
      <c r="E12" s="1"/>
      <c r="F12" s="1">
        <f t="shared" si="7"/>
        <v>0</v>
      </c>
      <c r="G12" s="1"/>
      <c r="H12" s="1">
        <f t="shared" si="8"/>
        <v>0</v>
      </c>
      <c r="I12" s="1">
        <v>1</v>
      </c>
      <c r="J12" s="1">
        <f t="shared" si="0"/>
        <v>300</v>
      </c>
      <c r="K12" s="1"/>
      <c r="L12" s="1">
        <f t="shared" si="17"/>
        <v>0</v>
      </c>
      <c r="M12" s="1"/>
      <c r="N12" s="1">
        <f t="shared" si="1"/>
        <v>0</v>
      </c>
      <c r="O12" s="1"/>
      <c r="P12" s="1">
        <f t="shared" si="2"/>
        <v>0</v>
      </c>
      <c r="Q12" s="1"/>
      <c r="R12" s="1">
        <f t="shared" si="3"/>
        <v>0</v>
      </c>
      <c r="S12" s="1"/>
      <c r="T12" s="1">
        <f t="shared" si="9"/>
        <v>0</v>
      </c>
      <c r="U12" s="1"/>
      <c r="V12" s="1">
        <f t="shared" si="10"/>
        <v>0</v>
      </c>
      <c r="W12" s="1"/>
      <c r="X12" s="1">
        <f t="shared" si="11"/>
        <v>0</v>
      </c>
      <c r="Y12" s="1"/>
      <c r="Z12" s="1">
        <f t="shared" si="12"/>
        <v>0</v>
      </c>
      <c r="AA12" s="1"/>
      <c r="AB12" s="1"/>
      <c r="AC12" s="1"/>
      <c r="AD12" s="1"/>
      <c r="AE12" s="1"/>
      <c r="AF12" s="32">
        <f t="shared" si="4"/>
        <v>300</v>
      </c>
      <c r="AG12" s="35"/>
      <c r="AH12" s="33" t="s">
        <v>106</v>
      </c>
      <c r="AI12" s="1"/>
      <c r="AJ12" s="1">
        <f t="shared" si="18"/>
        <v>0</v>
      </c>
      <c r="AK12" s="1"/>
      <c r="AL12" s="1">
        <f t="shared" si="13"/>
        <v>0</v>
      </c>
      <c r="AM12" s="1"/>
      <c r="AN12" s="1">
        <f t="shared" si="14"/>
        <v>0</v>
      </c>
      <c r="AO12" s="1"/>
      <c r="AP12" s="1">
        <f t="shared" si="15"/>
        <v>0</v>
      </c>
      <c r="AQ12" s="1"/>
      <c r="AR12" s="1">
        <f t="shared" si="19"/>
        <v>0</v>
      </c>
      <c r="AS12" s="1"/>
      <c r="AT12" s="1">
        <f t="shared" si="16"/>
        <v>0</v>
      </c>
    </row>
    <row r="13" spans="1:78" ht="16.5" thickTop="1" thickBot="1" x14ac:dyDescent="0.3">
      <c r="A13" s="1" t="s">
        <v>299</v>
      </c>
      <c r="B13" s="11"/>
      <c r="C13" s="1"/>
      <c r="D13" s="1">
        <f t="shared" si="6"/>
        <v>0</v>
      </c>
      <c r="E13" s="1"/>
      <c r="F13" s="1">
        <f t="shared" si="7"/>
        <v>0</v>
      </c>
      <c r="G13" s="1"/>
      <c r="H13" s="1">
        <f t="shared" si="8"/>
        <v>0</v>
      </c>
      <c r="I13" s="1"/>
      <c r="J13" s="1">
        <f t="shared" si="0"/>
        <v>0</v>
      </c>
      <c r="K13" s="1"/>
      <c r="L13" s="1">
        <f t="shared" si="17"/>
        <v>0</v>
      </c>
      <c r="M13" s="1"/>
      <c r="N13" s="1">
        <f t="shared" si="1"/>
        <v>0</v>
      </c>
      <c r="O13" s="1"/>
      <c r="P13" s="1">
        <f t="shared" si="2"/>
        <v>0</v>
      </c>
      <c r="Q13" s="1">
        <v>2</v>
      </c>
      <c r="R13" s="1">
        <f t="shared" si="3"/>
        <v>600</v>
      </c>
      <c r="S13" s="1"/>
      <c r="T13" s="1">
        <f t="shared" si="9"/>
        <v>0</v>
      </c>
      <c r="U13" s="1"/>
      <c r="V13" s="1">
        <f t="shared" si="10"/>
        <v>0</v>
      </c>
      <c r="W13" s="1"/>
      <c r="X13" s="1">
        <f t="shared" si="11"/>
        <v>0</v>
      </c>
      <c r="Y13" s="1"/>
      <c r="Z13" s="1">
        <f t="shared" si="12"/>
        <v>0</v>
      </c>
      <c r="AA13" s="1"/>
      <c r="AB13" s="1"/>
      <c r="AC13" s="1"/>
      <c r="AD13" s="1"/>
      <c r="AE13" s="1"/>
      <c r="AF13" s="32">
        <f t="shared" si="4"/>
        <v>600</v>
      </c>
      <c r="AG13" s="35"/>
      <c r="AH13" s="33" t="s">
        <v>300</v>
      </c>
      <c r="AI13" s="1"/>
      <c r="AJ13" s="1">
        <f t="shared" si="18"/>
        <v>0</v>
      </c>
      <c r="AK13" s="1"/>
      <c r="AL13" s="1">
        <f t="shared" si="13"/>
        <v>0</v>
      </c>
      <c r="AM13" s="1"/>
      <c r="AN13" s="1">
        <f t="shared" si="14"/>
        <v>0</v>
      </c>
      <c r="AO13" s="1"/>
      <c r="AP13" s="1">
        <f t="shared" si="15"/>
        <v>0</v>
      </c>
      <c r="AQ13" s="1"/>
      <c r="AR13" s="1">
        <f t="shared" si="19"/>
        <v>0</v>
      </c>
      <c r="AS13" s="1"/>
      <c r="AT13" s="1">
        <f t="shared" si="16"/>
        <v>0</v>
      </c>
    </row>
    <row r="14" spans="1:78" ht="16.5" thickTop="1" thickBot="1" x14ac:dyDescent="0.3">
      <c r="A14" s="1" t="s">
        <v>301</v>
      </c>
      <c r="B14" s="11"/>
      <c r="C14" s="1"/>
      <c r="D14" s="1">
        <f t="shared" si="6"/>
        <v>0</v>
      </c>
      <c r="E14" s="1"/>
      <c r="F14" s="1">
        <f t="shared" si="7"/>
        <v>0</v>
      </c>
      <c r="G14" s="1"/>
      <c r="H14" s="1">
        <f t="shared" si="8"/>
        <v>0</v>
      </c>
      <c r="I14" s="1"/>
      <c r="J14" s="1">
        <f t="shared" si="0"/>
        <v>0</v>
      </c>
      <c r="K14" s="1"/>
      <c r="L14" s="1">
        <f t="shared" si="17"/>
        <v>0</v>
      </c>
      <c r="M14" s="1"/>
      <c r="N14" s="1">
        <f t="shared" si="1"/>
        <v>0</v>
      </c>
      <c r="O14" s="1"/>
      <c r="P14" s="1">
        <f t="shared" si="2"/>
        <v>0</v>
      </c>
      <c r="Q14" s="1">
        <v>2</v>
      </c>
      <c r="R14" s="1">
        <v>100</v>
      </c>
      <c r="S14" s="1"/>
      <c r="T14" s="1">
        <f t="shared" si="9"/>
        <v>0</v>
      </c>
      <c r="U14" s="1"/>
      <c r="V14" s="1">
        <f t="shared" si="10"/>
        <v>0</v>
      </c>
      <c r="W14" s="1">
        <v>2</v>
      </c>
      <c r="X14" s="1">
        <v>750</v>
      </c>
      <c r="Y14" s="1"/>
      <c r="Z14" s="1">
        <f t="shared" si="12"/>
        <v>0</v>
      </c>
      <c r="AA14" s="1"/>
      <c r="AB14" s="1">
        <v>80</v>
      </c>
      <c r="AC14" s="1"/>
      <c r="AD14" s="1"/>
      <c r="AE14" s="1"/>
      <c r="AF14" s="32">
        <f t="shared" si="4"/>
        <v>930</v>
      </c>
      <c r="AG14" s="35"/>
      <c r="AH14" s="33" t="s">
        <v>234</v>
      </c>
      <c r="AI14" s="1"/>
      <c r="AJ14" s="1">
        <f t="shared" si="18"/>
        <v>0</v>
      </c>
      <c r="AK14" s="1">
        <v>1</v>
      </c>
      <c r="AL14" s="1">
        <f t="shared" si="13"/>
        <v>550</v>
      </c>
      <c r="AM14" s="1"/>
      <c r="AN14" s="1">
        <f t="shared" si="14"/>
        <v>0</v>
      </c>
      <c r="AO14" s="1"/>
      <c r="AP14" s="1">
        <f t="shared" si="15"/>
        <v>0</v>
      </c>
      <c r="AQ14" s="1"/>
      <c r="AR14" s="1">
        <f t="shared" si="19"/>
        <v>0</v>
      </c>
      <c r="AS14" s="1"/>
      <c r="AT14" s="1">
        <f t="shared" si="16"/>
        <v>0</v>
      </c>
    </row>
    <row r="15" spans="1:78" ht="16.5" thickTop="1" thickBot="1" x14ac:dyDescent="0.3">
      <c r="A15" s="1" t="s">
        <v>302</v>
      </c>
      <c r="B15" s="11"/>
      <c r="C15" s="1"/>
      <c r="D15" s="1">
        <f t="shared" si="6"/>
        <v>0</v>
      </c>
      <c r="E15" s="1"/>
      <c r="F15" s="1">
        <f t="shared" si="7"/>
        <v>0</v>
      </c>
      <c r="G15" s="1"/>
      <c r="H15" s="1">
        <f t="shared" si="8"/>
        <v>0</v>
      </c>
      <c r="I15" s="1">
        <v>2</v>
      </c>
      <c r="J15" s="1">
        <f t="shared" si="0"/>
        <v>600</v>
      </c>
      <c r="K15" s="1"/>
      <c r="L15" s="1">
        <f t="shared" si="17"/>
        <v>0</v>
      </c>
      <c r="M15" s="1"/>
      <c r="N15" s="1">
        <f t="shared" si="1"/>
        <v>0</v>
      </c>
      <c r="O15" s="1"/>
      <c r="P15" s="1">
        <f t="shared" si="2"/>
        <v>0</v>
      </c>
      <c r="Q15" s="1"/>
      <c r="R15" s="1">
        <f t="shared" si="3"/>
        <v>0</v>
      </c>
      <c r="S15" s="1"/>
      <c r="T15" s="1">
        <f t="shared" si="9"/>
        <v>0</v>
      </c>
      <c r="U15" s="1"/>
      <c r="V15" s="1">
        <f t="shared" si="10"/>
        <v>0</v>
      </c>
      <c r="W15" s="1"/>
      <c r="X15" s="1">
        <f t="shared" ref="X15:X22" si="20">PRODUCT(W15*750)</f>
        <v>0</v>
      </c>
      <c r="Y15" s="1"/>
      <c r="Z15" s="1">
        <f t="shared" si="12"/>
        <v>0</v>
      </c>
      <c r="AA15" s="1"/>
      <c r="AB15" s="1"/>
      <c r="AC15" s="1"/>
      <c r="AD15" s="1"/>
      <c r="AE15" s="1"/>
      <c r="AF15" s="32">
        <f t="shared" si="4"/>
        <v>600</v>
      </c>
      <c r="AG15" s="35"/>
      <c r="AH15" s="33" t="s">
        <v>303</v>
      </c>
      <c r="AI15" s="1"/>
      <c r="AJ15" s="1">
        <f t="shared" si="18"/>
        <v>0</v>
      </c>
      <c r="AK15" s="1"/>
      <c r="AL15" s="1">
        <f t="shared" si="13"/>
        <v>0</v>
      </c>
      <c r="AM15" s="1"/>
      <c r="AN15" s="1">
        <f t="shared" si="14"/>
        <v>0</v>
      </c>
      <c r="AO15" s="1"/>
      <c r="AP15" s="1">
        <f t="shared" si="15"/>
        <v>0</v>
      </c>
      <c r="AQ15" s="1"/>
      <c r="AR15" s="1">
        <f t="shared" si="19"/>
        <v>0</v>
      </c>
      <c r="AS15" s="1"/>
      <c r="AT15" s="1">
        <f t="shared" si="16"/>
        <v>0</v>
      </c>
    </row>
    <row r="16" spans="1:78" ht="16.5" thickTop="1" thickBot="1" x14ac:dyDescent="0.3">
      <c r="A16" s="1" t="s">
        <v>304</v>
      </c>
      <c r="B16" s="11"/>
      <c r="C16" s="1"/>
      <c r="D16" s="1">
        <f t="shared" si="6"/>
        <v>0</v>
      </c>
      <c r="E16" s="1"/>
      <c r="F16" s="1">
        <f t="shared" si="7"/>
        <v>0</v>
      </c>
      <c r="G16" s="1"/>
      <c r="H16" s="1">
        <f t="shared" si="8"/>
        <v>0</v>
      </c>
      <c r="I16" s="1"/>
      <c r="J16" s="1">
        <f t="shared" si="0"/>
        <v>0</v>
      </c>
      <c r="K16" s="1"/>
      <c r="L16" s="1">
        <f t="shared" si="17"/>
        <v>0</v>
      </c>
      <c r="M16" s="1"/>
      <c r="N16" s="1">
        <f t="shared" si="1"/>
        <v>0</v>
      </c>
      <c r="O16" s="1"/>
      <c r="P16" s="1">
        <f t="shared" si="2"/>
        <v>0</v>
      </c>
      <c r="Q16" s="1"/>
      <c r="R16" s="1">
        <f t="shared" si="3"/>
        <v>0</v>
      </c>
      <c r="S16" s="1"/>
      <c r="T16" s="1">
        <f t="shared" si="9"/>
        <v>0</v>
      </c>
      <c r="U16" s="1"/>
      <c r="V16" s="1">
        <f t="shared" si="10"/>
        <v>0</v>
      </c>
      <c r="W16" s="1"/>
      <c r="X16" s="1">
        <f t="shared" si="20"/>
        <v>0</v>
      </c>
      <c r="Y16" s="1">
        <v>2</v>
      </c>
      <c r="Z16" s="1">
        <f t="shared" si="12"/>
        <v>1700</v>
      </c>
      <c r="AA16" s="1"/>
      <c r="AB16" s="1"/>
      <c r="AC16" s="1"/>
      <c r="AD16" s="1"/>
      <c r="AE16" s="1">
        <v>30</v>
      </c>
      <c r="AF16" s="32">
        <f t="shared" si="4"/>
        <v>1730</v>
      </c>
      <c r="AG16" s="35"/>
      <c r="AH16" s="33" t="s">
        <v>167</v>
      </c>
      <c r="AI16" s="1"/>
      <c r="AJ16" s="1">
        <f t="shared" si="18"/>
        <v>0</v>
      </c>
      <c r="AK16" s="1"/>
      <c r="AL16" s="1">
        <f t="shared" si="13"/>
        <v>0</v>
      </c>
      <c r="AM16" s="1"/>
      <c r="AN16" s="1">
        <f t="shared" si="14"/>
        <v>0</v>
      </c>
      <c r="AO16" s="1"/>
      <c r="AP16" s="1">
        <f t="shared" si="15"/>
        <v>0</v>
      </c>
      <c r="AQ16" s="1"/>
      <c r="AR16" s="1">
        <f t="shared" si="19"/>
        <v>0</v>
      </c>
      <c r="AS16" s="1"/>
      <c r="AT16" s="1">
        <f t="shared" si="16"/>
        <v>0</v>
      </c>
    </row>
    <row r="17" spans="1:78" ht="16.5" thickTop="1" thickBot="1" x14ac:dyDescent="0.3">
      <c r="A17" s="1" t="s">
        <v>305</v>
      </c>
      <c r="B17" s="11"/>
      <c r="C17" s="1"/>
      <c r="D17" s="1">
        <f t="shared" si="6"/>
        <v>0</v>
      </c>
      <c r="E17" s="1"/>
      <c r="F17" s="1">
        <f t="shared" si="7"/>
        <v>0</v>
      </c>
      <c r="G17" s="1"/>
      <c r="H17" s="1">
        <f t="shared" si="8"/>
        <v>0</v>
      </c>
      <c r="I17" s="1">
        <v>1</v>
      </c>
      <c r="J17" s="1">
        <f t="shared" si="0"/>
        <v>300</v>
      </c>
      <c r="K17" s="1">
        <v>1</v>
      </c>
      <c r="L17" s="1">
        <f t="shared" si="17"/>
        <v>300</v>
      </c>
      <c r="M17" s="1"/>
      <c r="N17" s="1">
        <f t="shared" si="1"/>
        <v>0</v>
      </c>
      <c r="O17" s="1"/>
      <c r="P17" s="1">
        <f t="shared" si="2"/>
        <v>0</v>
      </c>
      <c r="Q17" s="1"/>
      <c r="R17" s="1">
        <f t="shared" si="3"/>
        <v>0</v>
      </c>
      <c r="S17" s="1"/>
      <c r="T17" s="1">
        <f t="shared" si="9"/>
        <v>0</v>
      </c>
      <c r="U17" s="1"/>
      <c r="V17" s="1">
        <f t="shared" si="10"/>
        <v>0</v>
      </c>
      <c r="W17" s="1"/>
      <c r="X17" s="1">
        <f t="shared" si="20"/>
        <v>0</v>
      </c>
      <c r="Y17" s="1"/>
      <c r="Z17" s="1">
        <f t="shared" si="12"/>
        <v>0</v>
      </c>
      <c r="AA17" s="1"/>
      <c r="AB17" s="1"/>
      <c r="AC17" s="1"/>
      <c r="AD17" s="1"/>
      <c r="AE17" s="1"/>
      <c r="AF17" s="32">
        <f t="shared" si="4"/>
        <v>600</v>
      </c>
      <c r="AG17" s="35"/>
      <c r="AH17" s="33" t="s">
        <v>49</v>
      </c>
      <c r="AI17" s="1"/>
      <c r="AJ17" s="1">
        <f t="shared" si="18"/>
        <v>0</v>
      </c>
      <c r="AK17" s="1"/>
      <c r="AL17" s="1">
        <f t="shared" si="13"/>
        <v>0</v>
      </c>
      <c r="AM17" s="1"/>
      <c r="AN17" s="1">
        <f t="shared" si="14"/>
        <v>0</v>
      </c>
      <c r="AO17" s="1"/>
      <c r="AP17" s="1">
        <f t="shared" si="15"/>
        <v>0</v>
      </c>
      <c r="AQ17" s="1"/>
      <c r="AR17" s="1">
        <f t="shared" si="19"/>
        <v>0</v>
      </c>
      <c r="AS17" s="1"/>
      <c r="AT17" s="1">
        <f t="shared" si="16"/>
        <v>0</v>
      </c>
    </row>
    <row r="18" spans="1:78" ht="16.5" thickTop="1" thickBot="1" x14ac:dyDescent="0.3">
      <c r="A18" s="1" t="s">
        <v>306</v>
      </c>
      <c r="B18" s="11"/>
      <c r="C18" s="1"/>
      <c r="D18" s="1">
        <f t="shared" si="6"/>
        <v>0</v>
      </c>
      <c r="E18" s="1"/>
      <c r="F18" s="1">
        <f t="shared" si="7"/>
        <v>0</v>
      </c>
      <c r="G18" s="1"/>
      <c r="H18" s="1">
        <f t="shared" si="8"/>
        <v>0</v>
      </c>
      <c r="I18" s="1">
        <v>1</v>
      </c>
      <c r="J18" s="1">
        <f t="shared" si="0"/>
        <v>300</v>
      </c>
      <c r="K18" s="1"/>
      <c r="L18" s="1">
        <f t="shared" si="17"/>
        <v>0</v>
      </c>
      <c r="M18" s="1"/>
      <c r="N18" s="1">
        <f t="shared" si="1"/>
        <v>0</v>
      </c>
      <c r="O18" s="1"/>
      <c r="P18" s="1">
        <f t="shared" si="2"/>
        <v>0</v>
      </c>
      <c r="Q18" s="1"/>
      <c r="R18" s="1">
        <f t="shared" si="3"/>
        <v>0</v>
      </c>
      <c r="S18" s="1"/>
      <c r="T18" s="1">
        <f t="shared" si="9"/>
        <v>0</v>
      </c>
      <c r="U18" s="1"/>
      <c r="V18" s="1">
        <f t="shared" si="10"/>
        <v>0</v>
      </c>
      <c r="W18" s="1"/>
      <c r="X18" s="1">
        <f t="shared" si="20"/>
        <v>0</v>
      </c>
      <c r="Y18" s="1"/>
      <c r="Z18" s="1">
        <f t="shared" si="12"/>
        <v>0</v>
      </c>
      <c r="AA18" s="1"/>
      <c r="AB18" s="1"/>
      <c r="AC18" s="1"/>
      <c r="AD18" s="1"/>
      <c r="AE18" s="1"/>
      <c r="AF18" s="32">
        <f t="shared" si="4"/>
        <v>300</v>
      </c>
      <c r="AG18" s="35"/>
      <c r="AH18" s="33" t="s">
        <v>126</v>
      </c>
      <c r="AI18" s="1"/>
      <c r="AJ18" s="1">
        <f t="shared" si="18"/>
        <v>0</v>
      </c>
      <c r="AK18" s="1"/>
      <c r="AL18" s="1">
        <f t="shared" si="13"/>
        <v>0</v>
      </c>
      <c r="AM18" s="1"/>
      <c r="AN18" s="1">
        <f t="shared" si="14"/>
        <v>0</v>
      </c>
      <c r="AO18" s="1"/>
      <c r="AP18" s="1">
        <f t="shared" si="15"/>
        <v>0</v>
      </c>
      <c r="AQ18" s="1"/>
      <c r="AR18" s="1">
        <f t="shared" si="19"/>
        <v>0</v>
      </c>
      <c r="AS18" s="1"/>
      <c r="AT18" s="1">
        <f t="shared" si="16"/>
        <v>0</v>
      </c>
    </row>
    <row r="19" spans="1:78" ht="16.5" thickTop="1" thickBot="1" x14ac:dyDescent="0.3">
      <c r="A19" s="1" t="s">
        <v>307</v>
      </c>
      <c r="B19" s="11"/>
      <c r="C19" s="1"/>
      <c r="D19" s="1">
        <f t="shared" si="6"/>
        <v>0</v>
      </c>
      <c r="E19" s="1"/>
      <c r="F19" s="1">
        <f t="shared" si="7"/>
        <v>0</v>
      </c>
      <c r="G19" s="1"/>
      <c r="H19" s="1">
        <f t="shared" si="8"/>
        <v>0</v>
      </c>
      <c r="I19" s="1">
        <v>2</v>
      </c>
      <c r="J19" s="1">
        <v>300</v>
      </c>
      <c r="K19" s="1"/>
      <c r="L19" s="1">
        <f t="shared" si="17"/>
        <v>0</v>
      </c>
      <c r="M19" s="1"/>
      <c r="N19" s="1">
        <f t="shared" si="1"/>
        <v>0</v>
      </c>
      <c r="O19" s="1"/>
      <c r="P19" s="1">
        <f t="shared" si="2"/>
        <v>0</v>
      </c>
      <c r="Q19" s="1"/>
      <c r="R19" s="1">
        <f t="shared" si="3"/>
        <v>0</v>
      </c>
      <c r="S19" s="1"/>
      <c r="T19" s="1">
        <f t="shared" si="9"/>
        <v>0</v>
      </c>
      <c r="U19" s="1"/>
      <c r="V19" s="1">
        <f t="shared" si="10"/>
        <v>0</v>
      </c>
      <c r="W19" s="1"/>
      <c r="X19" s="1">
        <f t="shared" si="20"/>
        <v>0</v>
      </c>
      <c r="Y19" s="1"/>
      <c r="Z19" s="1">
        <f t="shared" si="12"/>
        <v>0</v>
      </c>
      <c r="AA19" s="1"/>
      <c r="AB19" s="1"/>
      <c r="AC19" s="1"/>
      <c r="AD19" s="1"/>
      <c r="AE19" s="1"/>
      <c r="AF19" s="32">
        <f t="shared" si="4"/>
        <v>300</v>
      </c>
      <c r="AG19" s="35"/>
      <c r="AH19" s="33" t="s">
        <v>275</v>
      </c>
      <c r="AI19" s="1"/>
      <c r="AJ19" s="1">
        <f t="shared" si="18"/>
        <v>0</v>
      </c>
      <c r="AK19" s="1">
        <v>1</v>
      </c>
      <c r="AL19" s="1">
        <f t="shared" si="13"/>
        <v>550</v>
      </c>
      <c r="AM19" s="1"/>
      <c r="AN19" s="1">
        <f t="shared" si="14"/>
        <v>0</v>
      </c>
      <c r="AO19" s="1"/>
      <c r="AP19" s="1">
        <f t="shared" si="15"/>
        <v>0</v>
      </c>
      <c r="AQ19" s="1"/>
      <c r="AR19" s="1">
        <f t="shared" si="19"/>
        <v>0</v>
      </c>
      <c r="AS19" s="1"/>
      <c r="AT19" s="1">
        <f t="shared" si="16"/>
        <v>0</v>
      </c>
    </row>
    <row r="20" spans="1:78" ht="16.5" thickTop="1" thickBot="1" x14ac:dyDescent="0.3">
      <c r="A20" s="1" t="s">
        <v>308</v>
      </c>
      <c r="B20" s="11"/>
      <c r="C20" s="1"/>
      <c r="D20" s="1"/>
      <c r="E20" s="1"/>
      <c r="F20" s="1">
        <f t="shared" si="7"/>
        <v>0</v>
      </c>
      <c r="G20" s="1"/>
      <c r="H20" s="1">
        <f t="shared" si="8"/>
        <v>0</v>
      </c>
      <c r="I20" s="1">
        <v>1</v>
      </c>
      <c r="J20" s="1">
        <f t="shared" si="0"/>
        <v>300</v>
      </c>
      <c r="K20" s="1"/>
      <c r="L20" s="1">
        <f t="shared" si="17"/>
        <v>0</v>
      </c>
      <c r="M20" s="1"/>
      <c r="N20" s="1">
        <f t="shared" si="1"/>
        <v>0</v>
      </c>
      <c r="O20" s="1"/>
      <c r="P20" s="1">
        <f t="shared" si="2"/>
        <v>0</v>
      </c>
      <c r="Q20" s="1"/>
      <c r="R20" s="1">
        <f t="shared" si="3"/>
        <v>0</v>
      </c>
      <c r="S20" s="1"/>
      <c r="T20" s="1">
        <f t="shared" si="9"/>
        <v>0</v>
      </c>
      <c r="U20" s="1"/>
      <c r="V20" s="1">
        <f t="shared" si="10"/>
        <v>0</v>
      </c>
      <c r="W20" s="1"/>
      <c r="X20" s="1">
        <f t="shared" si="20"/>
        <v>0</v>
      </c>
      <c r="Y20" s="1"/>
      <c r="Z20" s="1">
        <f t="shared" si="12"/>
        <v>0</v>
      </c>
      <c r="AA20" s="1"/>
      <c r="AB20" s="1"/>
      <c r="AC20" s="1"/>
      <c r="AD20" s="1"/>
      <c r="AE20" s="1"/>
      <c r="AF20" s="32">
        <f t="shared" si="4"/>
        <v>300</v>
      </c>
      <c r="AG20" s="35"/>
      <c r="AH20" s="33" t="s">
        <v>73</v>
      </c>
      <c r="AI20" s="1"/>
      <c r="AJ20" s="1">
        <f t="shared" si="18"/>
        <v>0</v>
      </c>
      <c r="AK20" s="1"/>
      <c r="AL20" s="1">
        <f t="shared" si="13"/>
        <v>0</v>
      </c>
      <c r="AM20" s="1"/>
      <c r="AN20" s="1">
        <f t="shared" si="14"/>
        <v>0</v>
      </c>
      <c r="AO20" s="1"/>
      <c r="AP20" s="1">
        <f t="shared" si="15"/>
        <v>0</v>
      </c>
      <c r="AQ20" s="1"/>
      <c r="AR20" s="1">
        <f t="shared" si="19"/>
        <v>0</v>
      </c>
      <c r="AS20" s="1"/>
      <c r="AT20" s="1">
        <f t="shared" si="16"/>
        <v>0</v>
      </c>
    </row>
    <row r="21" spans="1:78" ht="16.5" thickTop="1" thickBot="1" x14ac:dyDescent="0.3">
      <c r="A21" s="1" t="s">
        <v>309</v>
      </c>
      <c r="B21" s="11"/>
      <c r="C21" s="1"/>
      <c r="D21" s="1">
        <f t="shared" si="6"/>
        <v>0</v>
      </c>
      <c r="E21" s="1"/>
      <c r="F21" s="1">
        <f t="shared" si="7"/>
        <v>0</v>
      </c>
      <c r="G21" s="1"/>
      <c r="H21" s="1">
        <f t="shared" si="8"/>
        <v>0</v>
      </c>
      <c r="I21" s="1"/>
      <c r="J21" s="1">
        <f t="shared" si="0"/>
        <v>0</v>
      </c>
      <c r="K21" s="1"/>
      <c r="L21" s="1">
        <f t="shared" si="17"/>
        <v>0</v>
      </c>
      <c r="M21" s="1"/>
      <c r="N21" s="1">
        <f t="shared" si="1"/>
        <v>0</v>
      </c>
      <c r="O21" s="1"/>
      <c r="P21" s="1">
        <f t="shared" si="2"/>
        <v>0</v>
      </c>
      <c r="Q21" s="1">
        <v>2</v>
      </c>
      <c r="R21" s="1">
        <f t="shared" si="3"/>
        <v>600</v>
      </c>
      <c r="S21" s="1"/>
      <c r="T21" s="1">
        <f t="shared" si="9"/>
        <v>0</v>
      </c>
      <c r="U21" s="1"/>
      <c r="V21" s="1">
        <f t="shared" si="10"/>
        <v>0</v>
      </c>
      <c r="W21" s="1"/>
      <c r="X21" s="1">
        <f t="shared" si="20"/>
        <v>0</v>
      </c>
      <c r="Y21" s="1"/>
      <c r="Z21" s="1">
        <f t="shared" si="12"/>
        <v>0</v>
      </c>
      <c r="AA21" s="1"/>
      <c r="AB21" s="1"/>
      <c r="AC21" s="1"/>
      <c r="AD21" s="1"/>
      <c r="AE21" s="1"/>
      <c r="AF21" s="32">
        <f t="shared" si="4"/>
        <v>600</v>
      </c>
      <c r="AG21" s="35"/>
      <c r="AH21" s="33" t="s">
        <v>310</v>
      </c>
      <c r="AI21" s="1"/>
      <c r="AJ21" s="1">
        <f t="shared" si="18"/>
        <v>0</v>
      </c>
      <c r="AK21" s="1"/>
      <c r="AL21" s="1">
        <f t="shared" si="13"/>
        <v>0</v>
      </c>
      <c r="AM21" s="1"/>
      <c r="AN21" s="1">
        <f t="shared" si="14"/>
        <v>0</v>
      </c>
      <c r="AO21" s="1"/>
      <c r="AP21" s="1">
        <f t="shared" si="15"/>
        <v>0</v>
      </c>
      <c r="AQ21" s="1"/>
      <c r="AR21" s="1">
        <f t="shared" si="19"/>
        <v>0</v>
      </c>
      <c r="AS21" s="1"/>
      <c r="AT21" s="1">
        <f t="shared" si="16"/>
        <v>0</v>
      </c>
    </row>
    <row r="22" spans="1:78" s="50" customFormat="1" ht="16.5" thickTop="1" thickBot="1" x14ac:dyDescent="0.3">
      <c r="A22" s="1" t="s">
        <v>311</v>
      </c>
      <c r="B22" s="11"/>
      <c r="C22" s="1"/>
      <c r="D22" s="1">
        <f t="shared" si="6"/>
        <v>0</v>
      </c>
      <c r="E22" s="1"/>
      <c r="F22" s="1">
        <f t="shared" si="7"/>
        <v>0</v>
      </c>
      <c r="G22" s="1"/>
      <c r="H22" s="1">
        <f t="shared" si="8"/>
        <v>0</v>
      </c>
      <c r="I22" s="1">
        <v>2</v>
      </c>
      <c r="J22" s="1">
        <v>300</v>
      </c>
      <c r="K22" s="1"/>
      <c r="L22" s="1">
        <f t="shared" si="17"/>
        <v>0</v>
      </c>
      <c r="M22" s="1"/>
      <c r="N22" s="1">
        <f t="shared" si="1"/>
        <v>0</v>
      </c>
      <c r="O22" s="1"/>
      <c r="P22" s="1">
        <f t="shared" si="2"/>
        <v>0</v>
      </c>
      <c r="Q22" s="1"/>
      <c r="R22" s="1">
        <f t="shared" si="3"/>
        <v>0</v>
      </c>
      <c r="S22" s="1"/>
      <c r="T22" s="1">
        <f t="shared" si="9"/>
        <v>0</v>
      </c>
      <c r="U22" s="1"/>
      <c r="V22" s="1">
        <f t="shared" si="10"/>
        <v>0</v>
      </c>
      <c r="W22" s="1"/>
      <c r="X22" s="1">
        <f t="shared" si="20"/>
        <v>0</v>
      </c>
      <c r="Y22" s="1"/>
      <c r="Z22" s="1">
        <f t="shared" si="12"/>
        <v>0</v>
      </c>
      <c r="AA22" s="1"/>
      <c r="AB22" s="1"/>
      <c r="AC22" s="1"/>
      <c r="AD22" s="1"/>
      <c r="AE22" s="1"/>
      <c r="AF22" s="20">
        <f t="shared" si="4"/>
        <v>300</v>
      </c>
      <c r="AG22" s="35"/>
      <c r="AH22" s="33" t="s">
        <v>196</v>
      </c>
      <c r="AI22" s="1"/>
      <c r="AJ22" s="1">
        <f t="shared" si="18"/>
        <v>0</v>
      </c>
      <c r="AK22" s="1">
        <v>1</v>
      </c>
      <c r="AL22" s="1">
        <f t="shared" si="13"/>
        <v>550</v>
      </c>
      <c r="AM22" s="1"/>
      <c r="AN22" s="1">
        <f t="shared" si="14"/>
        <v>0</v>
      </c>
      <c r="AO22" s="1"/>
      <c r="AP22" s="1">
        <f t="shared" si="15"/>
        <v>0</v>
      </c>
      <c r="AQ22" s="1"/>
      <c r="AR22" s="1">
        <f t="shared" si="19"/>
        <v>0</v>
      </c>
      <c r="AS22" s="1"/>
      <c r="AT22" s="1">
        <f t="shared" si="16"/>
        <v>0</v>
      </c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</row>
    <row r="23" spans="1:78" ht="16.5" thickTop="1" thickBot="1" x14ac:dyDescent="0.3">
      <c r="A23" s="1" t="s">
        <v>312</v>
      </c>
      <c r="B23" s="11"/>
      <c r="C23" s="1"/>
      <c r="D23" s="1">
        <f t="shared" si="6"/>
        <v>0</v>
      </c>
      <c r="E23" s="1"/>
      <c r="F23" s="1">
        <f t="shared" si="7"/>
        <v>0</v>
      </c>
      <c r="G23" s="1"/>
      <c r="H23" s="1">
        <f t="shared" si="8"/>
        <v>0</v>
      </c>
      <c r="I23" s="1"/>
      <c r="J23" s="1">
        <f t="shared" si="0"/>
        <v>0</v>
      </c>
      <c r="K23" s="1"/>
      <c r="L23" s="1">
        <f t="shared" si="17"/>
        <v>0</v>
      </c>
      <c r="M23" s="1"/>
      <c r="N23" s="1">
        <f t="shared" si="1"/>
        <v>0</v>
      </c>
      <c r="O23" s="1"/>
      <c r="P23" s="1">
        <f t="shared" si="2"/>
        <v>0</v>
      </c>
      <c r="Q23" s="1"/>
      <c r="R23" s="1">
        <f t="shared" si="3"/>
        <v>0</v>
      </c>
      <c r="S23" s="1"/>
      <c r="T23" s="1">
        <f t="shared" si="9"/>
        <v>0</v>
      </c>
      <c r="U23" s="1"/>
      <c r="V23" s="1">
        <f t="shared" si="10"/>
        <v>0</v>
      </c>
      <c r="W23" s="1"/>
      <c r="X23" s="1">
        <f t="shared" si="11"/>
        <v>0</v>
      </c>
      <c r="Y23" s="1">
        <v>2</v>
      </c>
      <c r="Z23" s="1">
        <f t="shared" si="12"/>
        <v>1700</v>
      </c>
      <c r="AA23" s="1"/>
      <c r="AB23" s="1"/>
      <c r="AC23" s="1"/>
      <c r="AD23" s="1"/>
      <c r="AE23" s="1">
        <v>30</v>
      </c>
      <c r="AF23" s="32">
        <f t="shared" si="4"/>
        <v>1730</v>
      </c>
      <c r="AG23" s="35"/>
      <c r="AH23" s="33" t="s">
        <v>275</v>
      </c>
      <c r="AI23" s="1"/>
      <c r="AJ23" s="1">
        <f t="shared" si="18"/>
        <v>0</v>
      </c>
      <c r="AK23" s="1"/>
      <c r="AL23" s="1">
        <f t="shared" si="13"/>
        <v>0</v>
      </c>
      <c r="AM23" s="1"/>
      <c r="AN23" s="1">
        <f t="shared" si="14"/>
        <v>0</v>
      </c>
      <c r="AO23" s="1"/>
      <c r="AP23" s="1">
        <f t="shared" si="15"/>
        <v>0</v>
      </c>
      <c r="AQ23" s="1"/>
      <c r="AR23" s="1">
        <f t="shared" si="19"/>
        <v>0</v>
      </c>
      <c r="AS23" s="1"/>
      <c r="AT23" s="1">
        <f t="shared" si="16"/>
        <v>0</v>
      </c>
    </row>
    <row r="24" spans="1:78" ht="16.5" thickTop="1" thickBot="1" x14ac:dyDescent="0.3">
      <c r="A24" s="1" t="s">
        <v>313</v>
      </c>
      <c r="B24" s="11"/>
      <c r="C24" s="1"/>
      <c r="D24" s="1">
        <f t="shared" si="6"/>
        <v>0</v>
      </c>
      <c r="E24" s="1"/>
      <c r="F24" s="1">
        <f t="shared" si="7"/>
        <v>0</v>
      </c>
      <c r="G24" s="1"/>
      <c r="H24" s="1">
        <f t="shared" si="8"/>
        <v>0</v>
      </c>
      <c r="I24" s="1">
        <v>1</v>
      </c>
      <c r="J24" s="1">
        <f t="shared" si="0"/>
        <v>300</v>
      </c>
      <c r="K24" s="1"/>
      <c r="L24" s="1">
        <f t="shared" si="17"/>
        <v>0</v>
      </c>
      <c r="M24" s="1"/>
      <c r="N24" s="1">
        <f t="shared" si="1"/>
        <v>0</v>
      </c>
      <c r="O24" s="1"/>
      <c r="P24" s="1">
        <f t="shared" si="2"/>
        <v>0</v>
      </c>
      <c r="Q24" s="1"/>
      <c r="R24" s="1">
        <f t="shared" si="3"/>
        <v>0</v>
      </c>
      <c r="S24" s="1"/>
      <c r="T24" s="1">
        <f t="shared" si="9"/>
        <v>0</v>
      </c>
      <c r="U24" s="1"/>
      <c r="V24" s="1">
        <f t="shared" si="10"/>
        <v>0</v>
      </c>
      <c r="W24" s="1"/>
      <c r="X24" s="1">
        <f t="shared" si="11"/>
        <v>0</v>
      </c>
      <c r="Y24" s="1"/>
      <c r="Z24" s="1">
        <f t="shared" si="12"/>
        <v>0</v>
      </c>
      <c r="AA24" s="1"/>
      <c r="AB24" s="1"/>
      <c r="AC24" s="1"/>
      <c r="AD24" s="1"/>
      <c r="AE24" s="1"/>
      <c r="AF24" s="32">
        <f t="shared" si="4"/>
        <v>300</v>
      </c>
      <c r="AG24" s="35"/>
      <c r="AH24" s="33" t="s">
        <v>118</v>
      </c>
      <c r="AI24" s="1"/>
      <c r="AJ24" s="1">
        <f t="shared" si="18"/>
        <v>0</v>
      </c>
      <c r="AK24" s="1"/>
      <c r="AL24" s="1">
        <f t="shared" si="13"/>
        <v>0</v>
      </c>
      <c r="AM24" s="1"/>
      <c r="AN24" s="1">
        <f t="shared" si="14"/>
        <v>0</v>
      </c>
      <c r="AO24" s="1"/>
      <c r="AP24" s="1">
        <f t="shared" si="15"/>
        <v>0</v>
      </c>
      <c r="AQ24" s="1"/>
      <c r="AR24" s="1">
        <f t="shared" si="19"/>
        <v>0</v>
      </c>
      <c r="AS24" s="1"/>
      <c r="AT24" s="1">
        <f t="shared" si="16"/>
        <v>0</v>
      </c>
    </row>
    <row r="25" spans="1:78" ht="16.5" thickTop="1" thickBot="1" x14ac:dyDescent="0.3">
      <c r="A25" s="1" t="s">
        <v>314</v>
      </c>
      <c r="B25" s="11"/>
      <c r="C25" s="1"/>
      <c r="D25" s="1">
        <f t="shared" si="6"/>
        <v>0</v>
      </c>
      <c r="E25" s="1"/>
      <c r="F25" s="1">
        <f t="shared" si="7"/>
        <v>0</v>
      </c>
      <c r="G25" s="1"/>
      <c r="H25" s="1">
        <f t="shared" si="8"/>
        <v>0</v>
      </c>
      <c r="I25" s="1"/>
      <c r="J25" s="1">
        <f t="shared" si="0"/>
        <v>0</v>
      </c>
      <c r="K25" s="1"/>
      <c r="L25" s="1">
        <f t="shared" si="17"/>
        <v>0</v>
      </c>
      <c r="M25" s="1"/>
      <c r="N25" s="1">
        <f t="shared" si="1"/>
        <v>0</v>
      </c>
      <c r="O25" s="1"/>
      <c r="P25" s="1">
        <f t="shared" si="2"/>
        <v>0</v>
      </c>
      <c r="Q25" s="1">
        <v>1</v>
      </c>
      <c r="R25" s="1">
        <f t="shared" si="3"/>
        <v>300</v>
      </c>
      <c r="S25" s="1"/>
      <c r="T25" s="1">
        <f t="shared" si="9"/>
        <v>0</v>
      </c>
      <c r="U25" s="1"/>
      <c r="V25" s="1">
        <f t="shared" si="10"/>
        <v>0</v>
      </c>
      <c r="W25" s="1"/>
      <c r="X25" s="1">
        <f t="shared" si="11"/>
        <v>0</v>
      </c>
      <c r="Y25" s="1"/>
      <c r="Z25" s="1">
        <f t="shared" si="12"/>
        <v>0</v>
      </c>
      <c r="AA25" s="1"/>
      <c r="AB25" s="1"/>
      <c r="AC25" s="1"/>
      <c r="AD25" s="1"/>
      <c r="AE25" s="1"/>
      <c r="AF25" s="32">
        <f t="shared" si="4"/>
        <v>300</v>
      </c>
      <c r="AG25" s="35"/>
      <c r="AH25" s="33" t="s">
        <v>73</v>
      </c>
      <c r="AI25" s="1"/>
      <c r="AJ25" s="1">
        <f t="shared" si="18"/>
        <v>0</v>
      </c>
      <c r="AK25" s="1"/>
      <c r="AL25" s="1">
        <f t="shared" si="13"/>
        <v>0</v>
      </c>
      <c r="AM25" s="1"/>
      <c r="AN25" s="1">
        <f t="shared" si="14"/>
        <v>0</v>
      </c>
      <c r="AO25" s="1"/>
      <c r="AP25" s="1">
        <f t="shared" si="15"/>
        <v>0</v>
      </c>
      <c r="AQ25" s="1"/>
      <c r="AR25" s="1">
        <f t="shared" si="19"/>
        <v>0</v>
      </c>
      <c r="AS25" s="1"/>
      <c r="AT25" s="1">
        <f t="shared" si="16"/>
        <v>0</v>
      </c>
    </row>
    <row r="26" spans="1:78" ht="16.5" thickTop="1" thickBot="1" x14ac:dyDescent="0.3">
      <c r="A26" s="1"/>
      <c r="B26" s="11"/>
      <c r="C26" s="1"/>
      <c r="D26" s="1">
        <f t="shared" si="6"/>
        <v>0</v>
      </c>
      <c r="E26" s="1"/>
      <c r="F26" s="1">
        <f t="shared" si="7"/>
        <v>0</v>
      </c>
      <c r="G26" s="1"/>
      <c r="H26" s="1">
        <f t="shared" si="8"/>
        <v>0</v>
      </c>
      <c r="I26" s="1"/>
      <c r="J26" s="1">
        <f t="shared" si="0"/>
        <v>0</v>
      </c>
      <c r="K26" s="1"/>
      <c r="L26" s="1">
        <f t="shared" si="17"/>
        <v>0</v>
      </c>
      <c r="M26" s="1"/>
      <c r="N26" s="1">
        <f t="shared" si="1"/>
        <v>0</v>
      </c>
      <c r="O26" s="1"/>
      <c r="P26" s="1">
        <f t="shared" si="2"/>
        <v>0</v>
      </c>
      <c r="Q26" s="1"/>
      <c r="R26" s="1">
        <f t="shared" si="3"/>
        <v>0</v>
      </c>
      <c r="S26" s="1"/>
      <c r="T26" s="1">
        <f t="shared" si="9"/>
        <v>0</v>
      </c>
      <c r="U26" s="1"/>
      <c r="V26" s="1">
        <f t="shared" si="10"/>
        <v>0</v>
      </c>
      <c r="W26" s="1"/>
      <c r="X26" s="1">
        <f t="shared" si="11"/>
        <v>0</v>
      </c>
      <c r="Y26" s="1"/>
      <c r="Z26" s="1">
        <f t="shared" si="12"/>
        <v>0</v>
      </c>
      <c r="AA26" s="1"/>
      <c r="AB26" s="1"/>
      <c r="AC26" s="1"/>
      <c r="AD26" s="1"/>
      <c r="AE26" s="1"/>
      <c r="AF26" s="32">
        <f t="shared" si="4"/>
        <v>0</v>
      </c>
      <c r="AG26" s="35"/>
      <c r="AH26" s="33"/>
      <c r="AI26" s="1"/>
      <c r="AJ26" s="1">
        <f t="shared" si="18"/>
        <v>0</v>
      </c>
      <c r="AK26" s="1"/>
      <c r="AL26" s="1">
        <f t="shared" si="13"/>
        <v>0</v>
      </c>
      <c r="AM26" s="1"/>
      <c r="AN26" s="1">
        <f t="shared" si="14"/>
        <v>0</v>
      </c>
      <c r="AO26" s="1"/>
      <c r="AP26" s="1">
        <f t="shared" si="15"/>
        <v>0</v>
      </c>
      <c r="AQ26" s="1"/>
      <c r="AR26" s="1">
        <f t="shared" si="19"/>
        <v>0</v>
      </c>
      <c r="AS26" s="1"/>
      <c r="AT26" s="1">
        <f t="shared" si="16"/>
        <v>0</v>
      </c>
    </row>
    <row r="27" spans="1:78" ht="16.5" thickTop="1" thickBot="1" x14ac:dyDescent="0.3">
      <c r="A27" s="1"/>
      <c r="B27" s="11"/>
      <c r="C27" s="1"/>
      <c r="D27" s="1">
        <f t="shared" si="6"/>
        <v>0</v>
      </c>
      <c r="E27" s="1"/>
      <c r="F27" s="1">
        <f t="shared" si="7"/>
        <v>0</v>
      </c>
      <c r="G27" s="1"/>
      <c r="H27" s="1">
        <f t="shared" si="8"/>
        <v>0</v>
      </c>
      <c r="I27" s="1"/>
      <c r="J27" s="1">
        <f t="shared" si="0"/>
        <v>0</v>
      </c>
      <c r="K27" s="1"/>
      <c r="L27" s="1">
        <f t="shared" si="17"/>
        <v>0</v>
      </c>
      <c r="M27" s="1"/>
      <c r="N27" s="1">
        <f t="shared" si="1"/>
        <v>0</v>
      </c>
      <c r="O27" s="1"/>
      <c r="P27" s="1">
        <f t="shared" si="2"/>
        <v>0</v>
      </c>
      <c r="Q27" s="1"/>
      <c r="R27" s="1">
        <f t="shared" si="3"/>
        <v>0</v>
      </c>
      <c r="S27" s="1"/>
      <c r="T27" s="1">
        <f t="shared" si="9"/>
        <v>0</v>
      </c>
      <c r="U27" s="1"/>
      <c r="V27" s="1">
        <f t="shared" si="10"/>
        <v>0</v>
      </c>
      <c r="W27" s="1"/>
      <c r="X27" s="1">
        <f t="shared" si="11"/>
        <v>0</v>
      </c>
      <c r="Y27" s="1"/>
      <c r="Z27" s="1">
        <f t="shared" si="12"/>
        <v>0</v>
      </c>
      <c r="AA27" s="1"/>
      <c r="AB27" s="1"/>
      <c r="AC27" s="1"/>
      <c r="AD27" s="1"/>
      <c r="AE27" s="1"/>
      <c r="AF27" s="32">
        <f t="shared" si="4"/>
        <v>0</v>
      </c>
      <c r="AG27" s="35"/>
      <c r="AH27" s="33"/>
      <c r="AI27" s="1"/>
      <c r="AJ27" s="1">
        <f t="shared" si="18"/>
        <v>0</v>
      </c>
      <c r="AK27" s="1"/>
      <c r="AL27" s="1">
        <f t="shared" si="13"/>
        <v>0</v>
      </c>
      <c r="AM27" s="1"/>
      <c r="AN27" s="1">
        <f t="shared" si="14"/>
        <v>0</v>
      </c>
      <c r="AO27" s="1"/>
      <c r="AP27" s="1">
        <f t="shared" si="15"/>
        <v>0</v>
      </c>
      <c r="AQ27" s="1"/>
      <c r="AR27" s="1">
        <f t="shared" si="19"/>
        <v>0</v>
      </c>
      <c r="AS27" s="1"/>
      <c r="AT27" s="1">
        <f t="shared" si="16"/>
        <v>0</v>
      </c>
    </row>
    <row r="28" spans="1:78" ht="16.5" thickTop="1" thickBot="1" x14ac:dyDescent="0.3">
      <c r="A28" s="1"/>
      <c r="B28" s="11"/>
      <c r="C28" s="1"/>
      <c r="D28" s="1">
        <f t="shared" si="6"/>
        <v>0</v>
      </c>
      <c r="E28" s="1"/>
      <c r="F28" s="1">
        <f t="shared" si="7"/>
        <v>0</v>
      </c>
      <c r="G28" s="1"/>
      <c r="H28" s="1">
        <f t="shared" si="8"/>
        <v>0</v>
      </c>
      <c r="I28" s="1"/>
      <c r="J28" s="1">
        <f t="shared" si="0"/>
        <v>0</v>
      </c>
      <c r="K28" s="1"/>
      <c r="L28" s="1">
        <f t="shared" si="17"/>
        <v>0</v>
      </c>
      <c r="M28" s="1"/>
      <c r="N28" s="1">
        <f t="shared" si="1"/>
        <v>0</v>
      </c>
      <c r="O28" s="1"/>
      <c r="P28" s="1">
        <f t="shared" si="2"/>
        <v>0</v>
      </c>
      <c r="Q28" s="1"/>
      <c r="R28" s="1">
        <f t="shared" si="3"/>
        <v>0</v>
      </c>
      <c r="S28" s="1"/>
      <c r="T28" s="1">
        <f t="shared" si="9"/>
        <v>0</v>
      </c>
      <c r="U28" s="1"/>
      <c r="V28" s="1">
        <f t="shared" si="10"/>
        <v>0</v>
      </c>
      <c r="W28" s="1"/>
      <c r="X28" s="1">
        <f t="shared" si="11"/>
        <v>0</v>
      </c>
      <c r="Y28" s="1"/>
      <c r="Z28" s="1">
        <f t="shared" si="12"/>
        <v>0</v>
      </c>
      <c r="AA28" s="1"/>
      <c r="AB28" s="1"/>
      <c r="AC28" s="1"/>
      <c r="AD28" s="1"/>
      <c r="AE28" s="1"/>
      <c r="AF28" s="32">
        <f t="shared" si="4"/>
        <v>0</v>
      </c>
      <c r="AG28" s="35"/>
      <c r="AH28" s="33"/>
      <c r="AI28" s="1"/>
      <c r="AJ28" s="1">
        <f t="shared" si="18"/>
        <v>0</v>
      </c>
      <c r="AK28" s="1"/>
      <c r="AL28" s="1">
        <f t="shared" si="13"/>
        <v>0</v>
      </c>
      <c r="AM28" s="1"/>
      <c r="AN28" s="1">
        <f t="shared" si="14"/>
        <v>0</v>
      </c>
      <c r="AO28" s="1"/>
      <c r="AP28" s="1">
        <f t="shared" si="15"/>
        <v>0</v>
      </c>
      <c r="AQ28" s="1"/>
      <c r="AR28" s="1">
        <f t="shared" si="19"/>
        <v>0</v>
      </c>
      <c r="AS28" s="1"/>
      <c r="AT28" s="1">
        <f t="shared" si="16"/>
        <v>0</v>
      </c>
    </row>
    <row r="29" spans="1:78" ht="16.5" thickTop="1" thickBot="1" x14ac:dyDescent="0.3">
      <c r="A29" s="1"/>
      <c r="B29" s="11"/>
      <c r="C29" s="1"/>
      <c r="D29" s="1">
        <f t="shared" si="6"/>
        <v>0</v>
      </c>
      <c r="E29" s="1"/>
      <c r="F29" s="1">
        <f t="shared" si="7"/>
        <v>0</v>
      </c>
      <c r="G29" s="1"/>
      <c r="H29" s="1">
        <f t="shared" si="8"/>
        <v>0</v>
      </c>
      <c r="I29" s="1"/>
      <c r="J29" s="1">
        <f t="shared" si="0"/>
        <v>0</v>
      </c>
      <c r="K29" s="1"/>
      <c r="L29" s="1">
        <f t="shared" si="17"/>
        <v>0</v>
      </c>
      <c r="M29" s="1"/>
      <c r="N29" s="1">
        <f t="shared" si="1"/>
        <v>0</v>
      </c>
      <c r="O29" s="1"/>
      <c r="P29" s="1">
        <f t="shared" si="2"/>
        <v>0</v>
      </c>
      <c r="Q29" s="1"/>
      <c r="R29" s="1">
        <f t="shared" si="3"/>
        <v>0</v>
      </c>
      <c r="S29" s="1"/>
      <c r="T29" s="1">
        <f t="shared" si="9"/>
        <v>0</v>
      </c>
      <c r="U29" s="1"/>
      <c r="V29" s="1">
        <f t="shared" si="10"/>
        <v>0</v>
      </c>
      <c r="W29" s="1"/>
      <c r="X29" s="1">
        <f t="shared" si="11"/>
        <v>0</v>
      </c>
      <c r="Y29" s="1"/>
      <c r="Z29" s="1">
        <f t="shared" si="12"/>
        <v>0</v>
      </c>
      <c r="AA29" s="1"/>
      <c r="AB29" s="1"/>
      <c r="AC29" s="1"/>
      <c r="AD29" s="1"/>
      <c r="AE29" s="1"/>
      <c r="AF29" s="32">
        <f t="shared" si="4"/>
        <v>0</v>
      </c>
      <c r="AG29" s="35">
        <v>0</v>
      </c>
      <c r="AH29" s="33"/>
      <c r="AI29" s="1"/>
      <c r="AJ29" s="1">
        <f t="shared" si="18"/>
        <v>0</v>
      </c>
      <c r="AK29" s="1"/>
      <c r="AL29" s="1">
        <f t="shared" si="13"/>
        <v>0</v>
      </c>
      <c r="AM29" s="1"/>
      <c r="AN29" s="1">
        <f t="shared" si="14"/>
        <v>0</v>
      </c>
      <c r="AO29" s="1"/>
      <c r="AP29" s="1">
        <f t="shared" si="15"/>
        <v>0</v>
      </c>
      <c r="AQ29" s="1"/>
      <c r="AR29" s="1">
        <f t="shared" si="19"/>
        <v>0</v>
      </c>
      <c r="AS29" s="1"/>
      <c r="AT29" s="1">
        <f t="shared" si="16"/>
        <v>0</v>
      </c>
    </row>
    <row r="30" spans="1:78" ht="16.5" thickTop="1" thickBot="1" x14ac:dyDescent="0.3">
      <c r="A30" s="1"/>
      <c r="B30" s="11"/>
      <c r="C30" s="1"/>
      <c r="D30" s="1">
        <f t="shared" si="6"/>
        <v>0</v>
      </c>
      <c r="E30" s="1"/>
      <c r="F30" s="1">
        <f t="shared" si="7"/>
        <v>0</v>
      </c>
      <c r="G30" s="1"/>
      <c r="H30" s="1">
        <f t="shared" si="8"/>
        <v>0</v>
      </c>
      <c r="I30" s="1"/>
      <c r="J30" s="1">
        <f t="shared" si="0"/>
        <v>0</v>
      </c>
      <c r="K30" s="1"/>
      <c r="L30" s="1">
        <f t="shared" si="17"/>
        <v>0</v>
      </c>
      <c r="M30" s="1"/>
      <c r="N30" s="1">
        <f t="shared" si="1"/>
        <v>0</v>
      </c>
      <c r="O30" s="1"/>
      <c r="P30" s="1">
        <f t="shared" si="2"/>
        <v>0</v>
      </c>
      <c r="Q30" s="1"/>
      <c r="R30" s="1">
        <f t="shared" si="3"/>
        <v>0</v>
      </c>
      <c r="S30" s="1"/>
      <c r="T30" s="1">
        <f t="shared" si="9"/>
        <v>0</v>
      </c>
      <c r="U30" s="1"/>
      <c r="V30" s="1">
        <f t="shared" si="10"/>
        <v>0</v>
      </c>
      <c r="W30" s="1"/>
      <c r="X30" s="1">
        <f t="shared" si="11"/>
        <v>0</v>
      </c>
      <c r="Y30" s="1"/>
      <c r="Z30" s="1">
        <f t="shared" si="12"/>
        <v>0</v>
      </c>
      <c r="AA30" s="1"/>
      <c r="AB30" s="1"/>
      <c r="AC30" s="1"/>
      <c r="AD30" s="1"/>
      <c r="AE30" s="1"/>
      <c r="AF30" s="32">
        <f t="shared" si="4"/>
        <v>0</v>
      </c>
      <c r="AG30" s="35"/>
      <c r="AH30" s="33"/>
      <c r="AI30" s="1"/>
      <c r="AJ30" s="1">
        <f t="shared" si="18"/>
        <v>0</v>
      </c>
      <c r="AK30" s="1"/>
      <c r="AL30" s="1">
        <f t="shared" si="13"/>
        <v>0</v>
      </c>
      <c r="AM30" s="1"/>
      <c r="AN30" s="1">
        <f t="shared" si="14"/>
        <v>0</v>
      </c>
      <c r="AO30" s="1"/>
      <c r="AP30" s="1">
        <f t="shared" si="15"/>
        <v>0</v>
      </c>
      <c r="AQ30" s="1"/>
      <c r="AR30" s="1">
        <f t="shared" si="19"/>
        <v>0</v>
      </c>
      <c r="AS30" s="1"/>
      <c r="AT30" s="1">
        <f t="shared" si="16"/>
        <v>0</v>
      </c>
    </row>
    <row r="31" spans="1:78" ht="16.5" thickTop="1" thickBot="1" x14ac:dyDescent="0.3">
      <c r="A31" s="1"/>
      <c r="B31" s="11"/>
      <c r="C31" s="1"/>
      <c r="D31" s="1">
        <f t="shared" si="6"/>
        <v>0</v>
      </c>
      <c r="E31" s="1"/>
      <c r="F31" s="1">
        <f t="shared" si="7"/>
        <v>0</v>
      </c>
      <c r="G31" s="1"/>
      <c r="H31" s="1">
        <f t="shared" si="8"/>
        <v>0</v>
      </c>
      <c r="I31" s="1"/>
      <c r="J31" s="1">
        <f t="shared" si="0"/>
        <v>0</v>
      </c>
      <c r="K31" s="1"/>
      <c r="L31" s="1">
        <f t="shared" si="17"/>
        <v>0</v>
      </c>
      <c r="M31" s="1"/>
      <c r="N31" s="1">
        <f t="shared" si="1"/>
        <v>0</v>
      </c>
      <c r="O31" s="1"/>
      <c r="P31" s="1">
        <f t="shared" si="2"/>
        <v>0</v>
      </c>
      <c r="Q31" s="1"/>
      <c r="R31" s="1">
        <f t="shared" si="3"/>
        <v>0</v>
      </c>
      <c r="S31" s="1"/>
      <c r="T31" s="1">
        <f t="shared" si="9"/>
        <v>0</v>
      </c>
      <c r="U31" s="1"/>
      <c r="V31" s="1">
        <f t="shared" si="10"/>
        <v>0</v>
      </c>
      <c r="W31" s="1"/>
      <c r="X31" s="1">
        <f t="shared" si="11"/>
        <v>0</v>
      </c>
      <c r="Y31" s="1"/>
      <c r="Z31" s="1">
        <f t="shared" si="12"/>
        <v>0</v>
      </c>
      <c r="AA31" s="1"/>
      <c r="AB31" s="1"/>
      <c r="AC31" s="1"/>
      <c r="AD31" s="1"/>
      <c r="AE31" s="1"/>
      <c r="AF31" s="32">
        <f t="shared" si="4"/>
        <v>0</v>
      </c>
      <c r="AG31" s="35"/>
      <c r="AH31" s="33"/>
      <c r="AI31" s="1"/>
      <c r="AJ31" s="1">
        <f t="shared" si="18"/>
        <v>0</v>
      </c>
      <c r="AK31" s="1"/>
      <c r="AL31" s="1">
        <f t="shared" si="13"/>
        <v>0</v>
      </c>
      <c r="AM31" s="1"/>
      <c r="AN31" s="1">
        <f t="shared" si="14"/>
        <v>0</v>
      </c>
      <c r="AO31" s="1"/>
      <c r="AP31" s="1">
        <f t="shared" si="15"/>
        <v>0</v>
      </c>
      <c r="AQ31" s="1"/>
      <c r="AR31" s="1">
        <f t="shared" si="19"/>
        <v>0</v>
      </c>
      <c r="AS31" s="1"/>
      <c r="AT31" s="1">
        <f t="shared" si="16"/>
        <v>0</v>
      </c>
    </row>
    <row r="32" spans="1:78" ht="16.5" thickTop="1" thickBot="1" x14ac:dyDescent="0.3">
      <c r="A32" s="1"/>
      <c r="B32" s="11"/>
      <c r="C32" s="1"/>
      <c r="D32" s="1">
        <f t="shared" si="6"/>
        <v>0</v>
      </c>
      <c r="E32" s="1"/>
      <c r="F32" s="1">
        <f t="shared" si="7"/>
        <v>0</v>
      </c>
      <c r="G32" s="1"/>
      <c r="H32" s="1">
        <f t="shared" si="8"/>
        <v>0</v>
      </c>
      <c r="I32" s="1"/>
      <c r="J32" s="1">
        <f t="shared" si="0"/>
        <v>0</v>
      </c>
      <c r="K32" s="1"/>
      <c r="L32" s="1">
        <f t="shared" si="17"/>
        <v>0</v>
      </c>
      <c r="M32" s="1"/>
      <c r="N32" s="1">
        <f t="shared" si="1"/>
        <v>0</v>
      </c>
      <c r="O32" s="1"/>
      <c r="P32" s="1">
        <f t="shared" si="2"/>
        <v>0</v>
      </c>
      <c r="Q32" s="1"/>
      <c r="R32" s="1">
        <f t="shared" si="3"/>
        <v>0</v>
      </c>
      <c r="S32" s="1"/>
      <c r="T32" s="1">
        <f t="shared" si="9"/>
        <v>0</v>
      </c>
      <c r="U32" s="1"/>
      <c r="V32" s="1">
        <f t="shared" si="10"/>
        <v>0</v>
      </c>
      <c r="W32" s="1"/>
      <c r="X32" s="1">
        <f t="shared" si="11"/>
        <v>0</v>
      </c>
      <c r="Y32" s="1"/>
      <c r="Z32" s="1">
        <f t="shared" si="12"/>
        <v>0</v>
      </c>
      <c r="AA32" s="1"/>
      <c r="AB32" s="1"/>
      <c r="AC32" s="1"/>
      <c r="AD32" s="1"/>
      <c r="AE32" s="1"/>
      <c r="AF32" s="32">
        <f t="shared" si="4"/>
        <v>0</v>
      </c>
      <c r="AG32" s="35"/>
      <c r="AH32" s="33"/>
      <c r="AI32" s="1"/>
      <c r="AJ32" s="1">
        <f t="shared" si="18"/>
        <v>0</v>
      </c>
      <c r="AK32" s="1"/>
      <c r="AL32" s="1">
        <f t="shared" si="13"/>
        <v>0</v>
      </c>
      <c r="AM32" s="1"/>
      <c r="AN32" s="1">
        <f t="shared" si="14"/>
        <v>0</v>
      </c>
      <c r="AO32" s="1"/>
      <c r="AP32" s="1">
        <f t="shared" si="15"/>
        <v>0</v>
      </c>
      <c r="AQ32" s="1"/>
      <c r="AR32" s="1">
        <f t="shared" si="19"/>
        <v>0</v>
      </c>
      <c r="AS32" s="1"/>
      <c r="AT32" s="1">
        <f t="shared" si="16"/>
        <v>0</v>
      </c>
    </row>
    <row r="33" spans="1:46" ht="16.5" thickTop="1" thickBot="1" x14ac:dyDescent="0.3">
      <c r="A33" s="1"/>
      <c r="B33" s="11"/>
      <c r="C33" s="1"/>
      <c r="D33" s="1">
        <f t="shared" si="6"/>
        <v>0</v>
      </c>
      <c r="E33" s="1"/>
      <c r="F33" s="1">
        <f t="shared" si="7"/>
        <v>0</v>
      </c>
      <c r="G33" s="1"/>
      <c r="H33" s="1">
        <f t="shared" si="8"/>
        <v>0</v>
      </c>
      <c r="I33" s="1"/>
      <c r="J33" s="1">
        <f t="shared" si="0"/>
        <v>0</v>
      </c>
      <c r="K33" s="1"/>
      <c r="L33" s="1">
        <f t="shared" si="17"/>
        <v>0</v>
      </c>
      <c r="M33" s="1"/>
      <c r="N33" s="1">
        <f t="shared" si="1"/>
        <v>0</v>
      </c>
      <c r="O33" s="1"/>
      <c r="P33" s="1">
        <f t="shared" si="2"/>
        <v>0</v>
      </c>
      <c r="Q33" s="1"/>
      <c r="R33" s="1">
        <f t="shared" si="3"/>
        <v>0</v>
      </c>
      <c r="S33" s="1"/>
      <c r="T33" s="1">
        <f t="shared" si="9"/>
        <v>0</v>
      </c>
      <c r="U33" s="1"/>
      <c r="V33" s="1">
        <f t="shared" si="10"/>
        <v>0</v>
      </c>
      <c r="W33" s="1"/>
      <c r="X33" s="1">
        <f t="shared" si="11"/>
        <v>0</v>
      </c>
      <c r="Y33" s="1"/>
      <c r="Z33" s="1">
        <f t="shared" si="12"/>
        <v>0</v>
      </c>
      <c r="AA33" s="1"/>
      <c r="AB33" s="1"/>
      <c r="AC33" s="1"/>
      <c r="AD33" s="1"/>
      <c r="AE33" s="1"/>
      <c r="AF33" s="32">
        <f t="shared" si="4"/>
        <v>0</v>
      </c>
      <c r="AG33" s="35"/>
      <c r="AH33" s="33"/>
      <c r="AI33" s="1"/>
      <c r="AJ33" s="1">
        <f t="shared" si="18"/>
        <v>0</v>
      </c>
      <c r="AK33" s="1"/>
      <c r="AL33" s="1">
        <f t="shared" si="13"/>
        <v>0</v>
      </c>
      <c r="AM33" s="1"/>
      <c r="AN33" s="1">
        <f t="shared" si="14"/>
        <v>0</v>
      </c>
      <c r="AO33" s="1"/>
      <c r="AP33" s="1">
        <f t="shared" si="15"/>
        <v>0</v>
      </c>
      <c r="AQ33" s="1"/>
      <c r="AR33" s="1">
        <f t="shared" si="19"/>
        <v>0</v>
      </c>
      <c r="AS33" s="1"/>
      <c r="AT33" s="1">
        <f t="shared" si="16"/>
        <v>0</v>
      </c>
    </row>
    <row r="34" spans="1:46" ht="16.5" thickTop="1" thickBot="1" x14ac:dyDescent="0.3">
      <c r="A34" s="1"/>
      <c r="B34" s="11"/>
      <c r="C34" s="1"/>
      <c r="D34" s="1">
        <f t="shared" si="6"/>
        <v>0</v>
      </c>
      <c r="E34" s="1"/>
      <c r="F34" s="1">
        <f t="shared" si="7"/>
        <v>0</v>
      </c>
      <c r="G34" s="1"/>
      <c r="H34" s="1">
        <f t="shared" si="8"/>
        <v>0</v>
      </c>
      <c r="I34" s="1"/>
      <c r="J34" s="1">
        <f t="shared" si="0"/>
        <v>0</v>
      </c>
      <c r="K34" s="1"/>
      <c r="L34" s="1">
        <f t="shared" si="17"/>
        <v>0</v>
      </c>
      <c r="M34" s="1"/>
      <c r="N34" s="1">
        <f t="shared" si="1"/>
        <v>0</v>
      </c>
      <c r="O34" s="1"/>
      <c r="P34" s="1">
        <f t="shared" si="2"/>
        <v>0</v>
      </c>
      <c r="Q34" s="1"/>
      <c r="R34" s="1">
        <f t="shared" si="3"/>
        <v>0</v>
      </c>
      <c r="S34" s="1"/>
      <c r="T34" s="1">
        <f t="shared" si="9"/>
        <v>0</v>
      </c>
      <c r="U34" s="1"/>
      <c r="V34" s="1">
        <f t="shared" si="10"/>
        <v>0</v>
      </c>
      <c r="W34" s="1"/>
      <c r="X34" s="1">
        <f t="shared" si="11"/>
        <v>0</v>
      </c>
      <c r="Y34" s="1"/>
      <c r="Z34" s="1">
        <f t="shared" si="12"/>
        <v>0</v>
      </c>
      <c r="AA34" s="1"/>
      <c r="AB34" s="1"/>
      <c r="AC34" s="1"/>
      <c r="AD34" s="1"/>
      <c r="AE34" s="1"/>
      <c r="AF34" s="32">
        <f t="shared" si="4"/>
        <v>0</v>
      </c>
      <c r="AG34" s="36"/>
      <c r="AH34" s="33"/>
      <c r="AI34" s="1"/>
      <c r="AJ34" s="1">
        <f t="shared" si="18"/>
        <v>0</v>
      </c>
      <c r="AK34" s="1"/>
      <c r="AL34" s="1">
        <f t="shared" si="13"/>
        <v>0</v>
      </c>
      <c r="AM34" s="1"/>
      <c r="AN34" s="1">
        <f t="shared" si="14"/>
        <v>0</v>
      </c>
      <c r="AO34" s="1"/>
      <c r="AP34" s="1">
        <f t="shared" si="15"/>
        <v>0</v>
      </c>
      <c r="AQ34" s="1"/>
      <c r="AR34" s="1">
        <f t="shared" si="19"/>
        <v>0</v>
      </c>
      <c r="AS34" s="1"/>
      <c r="AT34" s="1">
        <f t="shared" si="16"/>
        <v>0</v>
      </c>
    </row>
    <row r="35" spans="1:46" ht="24" customHeight="1" thickTop="1" thickBot="1" x14ac:dyDescent="0.5">
      <c r="A35" s="101" t="s">
        <v>21</v>
      </c>
      <c r="B35" s="102"/>
      <c r="C35" s="12">
        <f>C3+C4+C5+C6+C7+C8+C9+C10+C11+C12+C13+C14+C15+C16+C17+C18+C19+C20+C21+C22+C23+C24+C25+C26+C27+C28+C29+C30+C31+C32+C33+C34</f>
        <v>3</v>
      </c>
      <c r="D35" s="12">
        <f t="shared" ref="D35:Z35" si="21">D3+D4+D5+D6+D7+D8+D9+D10+D11+D12+D13+D14+D15+D16+D17+D18+D19+D20+D21+D22+D23+D24+D25+D26+D27+D28+D29+D30+D31+D32+D33+D34</f>
        <v>150</v>
      </c>
      <c r="E35" s="12">
        <f>E3+E4+E5+E6+E7+E8+E9+E10+E11+E12+E13+E14+E15+E16+E17+E18+E19+E20+E21+E22+E23+E24+E25+E26+E27+E28+E29+E30+E31+E32+E33+E34</f>
        <v>0</v>
      </c>
      <c r="F35" s="12">
        <f t="shared" si="21"/>
        <v>0</v>
      </c>
      <c r="G35" s="12">
        <f t="shared" si="21"/>
        <v>0</v>
      </c>
      <c r="H35" s="12">
        <f t="shared" si="21"/>
        <v>0</v>
      </c>
      <c r="I35" s="12">
        <f t="shared" si="21"/>
        <v>19</v>
      </c>
      <c r="J35" s="12">
        <f t="shared" si="21"/>
        <v>5100</v>
      </c>
      <c r="K35" s="12">
        <f t="shared" si="21"/>
        <v>1</v>
      </c>
      <c r="L35" s="12">
        <f t="shared" si="21"/>
        <v>300</v>
      </c>
      <c r="M35" s="12">
        <f t="shared" si="21"/>
        <v>0</v>
      </c>
      <c r="N35" s="12">
        <f t="shared" si="21"/>
        <v>0</v>
      </c>
      <c r="O35" s="12">
        <f t="shared" si="21"/>
        <v>0</v>
      </c>
      <c r="P35" s="12">
        <f t="shared" si="21"/>
        <v>0</v>
      </c>
      <c r="Q35" s="12">
        <f t="shared" si="21"/>
        <v>9</v>
      </c>
      <c r="R35" s="12">
        <f t="shared" si="21"/>
        <v>2200</v>
      </c>
      <c r="S35" s="12">
        <f t="shared" si="21"/>
        <v>0</v>
      </c>
      <c r="T35" s="12">
        <f t="shared" si="21"/>
        <v>0</v>
      </c>
      <c r="U35" s="12">
        <f t="shared" si="21"/>
        <v>0</v>
      </c>
      <c r="V35" s="12">
        <f t="shared" si="21"/>
        <v>0</v>
      </c>
      <c r="W35" s="12">
        <f t="shared" si="21"/>
        <v>2</v>
      </c>
      <c r="X35" s="12">
        <f t="shared" si="21"/>
        <v>750</v>
      </c>
      <c r="Y35" s="12">
        <f t="shared" si="21"/>
        <v>7</v>
      </c>
      <c r="Z35" s="12">
        <f t="shared" si="21"/>
        <v>5950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240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>
        <f>AE3+AE4+AE5+AE6+AE7+AE8+AE9+AE10+AE11+AE13+AE12+AE14+AE15+AE16+AE17+AE18+AE19+AE20+AE22+AE21+AE23+AE24+AE25+AE26+AE27+AE28+AE29+AE30+AE31+AE32+AE33+AE34</f>
        <v>60</v>
      </c>
      <c r="AF35" s="16">
        <f>AB35+X35+R35+H35+L35+J35+F35+D35+N35+P35+T35+V35+Z35+AC35+AE35+AA35+AD35</f>
        <v>14750</v>
      </c>
      <c r="AG35" s="39">
        <f>C35+E35+G35+I35+K35+M35+O35+Q35+S35+U35+W35+Y35</f>
        <v>41</v>
      </c>
      <c r="AH35" s="13"/>
      <c r="AI35" s="12">
        <f t="shared" ref="AI35:AT35" si="22">AI3+AI4+AI5+AI6+AI7+AI8+AI9+AI10+AI11+AI12+AI13+AI14+AI15+AI16+AI17+AI18+AI19+AI20+AI21+AI22+AI23+AI24+AI25+AI26+AI27+AI28+AI29+AI30+AI31+AI32+AI33+AI34</f>
        <v>0</v>
      </c>
      <c r="AJ35" s="12">
        <f t="shared" si="22"/>
        <v>0</v>
      </c>
      <c r="AK35" s="12">
        <f t="shared" si="22"/>
        <v>3</v>
      </c>
      <c r="AL35" s="12">
        <f t="shared" si="22"/>
        <v>1650</v>
      </c>
      <c r="AM35" s="12">
        <f t="shared" si="22"/>
        <v>0</v>
      </c>
      <c r="AN35" s="12">
        <f t="shared" si="22"/>
        <v>0</v>
      </c>
      <c r="AO35" s="12">
        <f t="shared" si="22"/>
        <v>0</v>
      </c>
      <c r="AP35" s="12">
        <f t="shared" si="22"/>
        <v>0</v>
      </c>
      <c r="AQ35" s="12">
        <f t="shared" si="22"/>
        <v>0</v>
      </c>
      <c r="AR35" s="12">
        <f t="shared" si="22"/>
        <v>0</v>
      </c>
      <c r="AS35" s="12">
        <f t="shared" si="22"/>
        <v>0</v>
      </c>
      <c r="AT35" s="12">
        <f t="shared" si="22"/>
        <v>0</v>
      </c>
    </row>
    <row r="36" spans="1:46" ht="16.5" thickTop="1" thickBot="1" x14ac:dyDescent="0.3"/>
    <row r="37" spans="1:46" ht="27" thickBot="1" x14ac:dyDescent="0.45">
      <c r="AF37" s="28">
        <f>AF35+AJ35+AL35+AR35+AT35+AN35+AP35</f>
        <v>16400</v>
      </c>
      <c r="AG37" s="27"/>
      <c r="AH37" s="18"/>
    </row>
    <row r="38" spans="1:46" ht="26.25" x14ac:dyDescent="0.4">
      <c r="AF38" s="17"/>
      <c r="AG38" s="17"/>
      <c r="AH38" s="18"/>
    </row>
    <row r="39" spans="1:46" ht="26.25" x14ac:dyDescent="0.4">
      <c r="AF39" s="17"/>
      <c r="AG39" s="17"/>
      <c r="AH39" s="18"/>
    </row>
    <row r="40" spans="1:46" ht="26.25" x14ac:dyDescent="0.4">
      <c r="AD40" s="40"/>
      <c r="AF40" s="17"/>
      <c r="AG40" s="17"/>
      <c r="AH40" s="18"/>
    </row>
    <row r="41" spans="1:46" x14ac:dyDescent="0.25">
      <c r="AF41" s="40"/>
    </row>
  </sheetData>
  <mergeCells count="21">
    <mergeCell ref="AS1:AS2"/>
    <mergeCell ref="AT1:AT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  <mergeCell ref="AL1:AL2"/>
    <mergeCell ref="A1:A2"/>
    <mergeCell ref="B1:B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41"/>
  <sheetViews>
    <sheetView topLeftCell="A7" zoomScaleNormal="100" workbookViewId="0">
      <pane xSplit="1" topLeftCell="R1" activePane="topRight" state="frozen"/>
      <selection pane="topRight" activeCell="V40" sqref="V40"/>
    </sheetView>
  </sheetViews>
  <sheetFormatPr defaultRowHeight="15" x14ac:dyDescent="0.25"/>
  <cols>
    <col min="1" max="1" width="29.42578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8.85546875" customWidth="1"/>
    <col min="55" max="78" width="9.140625" style="25"/>
  </cols>
  <sheetData>
    <row r="1" spans="1:78" ht="16.5" thickTop="1" thickBot="1" x14ac:dyDescent="0.3">
      <c r="A1" s="103" t="s">
        <v>0</v>
      </c>
      <c r="B1" s="104" t="s">
        <v>16</v>
      </c>
      <c r="C1" s="106" t="s">
        <v>1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7" t="s">
        <v>11</v>
      </c>
      <c r="T1" s="107"/>
      <c r="U1" s="107"/>
      <c r="V1" s="107"/>
      <c r="W1" s="107"/>
      <c r="X1" s="107"/>
      <c r="Y1" s="108" t="s">
        <v>18</v>
      </c>
      <c r="Z1" s="108" t="s">
        <v>3</v>
      </c>
      <c r="AA1" s="109" t="s">
        <v>26</v>
      </c>
      <c r="AB1" s="110"/>
      <c r="AC1" s="110"/>
      <c r="AD1" s="111"/>
      <c r="AE1" s="49"/>
      <c r="AF1" s="14"/>
      <c r="AG1" s="14"/>
      <c r="AH1" s="103" t="s">
        <v>15</v>
      </c>
      <c r="AI1" s="112" t="s">
        <v>19</v>
      </c>
      <c r="AJ1" s="112" t="s">
        <v>3</v>
      </c>
      <c r="AK1" s="113" t="s">
        <v>20</v>
      </c>
      <c r="AL1" s="112" t="s">
        <v>3</v>
      </c>
      <c r="AM1" s="112" t="s">
        <v>182</v>
      </c>
      <c r="AN1" s="112" t="s">
        <v>3</v>
      </c>
      <c r="AO1" s="112" t="s">
        <v>198</v>
      </c>
      <c r="AP1" s="112" t="s">
        <v>3</v>
      </c>
      <c r="AQ1" s="112" t="s">
        <v>36</v>
      </c>
      <c r="AR1" s="112" t="s">
        <v>3</v>
      </c>
      <c r="AS1" s="114" t="s">
        <v>212</v>
      </c>
      <c r="AT1" s="112" t="s">
        <v>3</v>
      </c>
    </row>
    <row r="2" spans="1:78" ht="25.5" thickTop="1" thickBot="1" x14ac:dyDescent="0.3">
      <c r="A2" s="103"/>
      <c r="B2" s="105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08"/>
      <c r="Z2" s="108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03"/>
      <c r="AI2" s="112"/>
      <c r="AJ2" s="112"/>
      <c r="AK2" s="113"/>
      <c r="AL2" s="112"/>
      <c r="AM2" s="112"/>
      <c r="AN2" s="112"/>
      <c r="AO2" s="112"/>
      <c r="AP2" s="112"/>
      <c r="AQ2" s="112"/>
      <c r="AR2" s="112"/>
      <c r="AS2" s="115"/>
      <c r="AT2" s="112"/>
    </row>
    <row r="3" spans="1:78" s="1" customFormat="1" ht="16.5" thickTop="1" thickBot="1" x14ac:dyDescent="0.3">
      <c r="A3" s="1" t="s">
        <v>315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I3" s="1">
        <v>2</v>
      </c>
      <c r="J3" s="1">
        <f t="shared" ref="J3:J34" si="0">PRODUCT(I3*300)</f>
        <v>600</v>
      </c>
      <c r="L3" s="1">
        <f>PRODUCT(K3*300)</f>
        <v>0</v>
      </c>
      <c r="N3" s="1">
        <f t="shared" ref="N3:N34" si="1">PRODUCT(M3*300)</f>
        <v>0</v>
      </c>
      <c r="P3" s="1">
        <f t="shared" ref="P3:P34" si="2">PRODUCT(O3*300)</f>
        <v>0</v>
      </c>
      <c r="R3" s="1">
        <f t="shared" ref="R3:R34" si="3"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B3" s="1">
        <v>160</v>
      </c>
      <c r="AF3" s="32">
        <f t="shared" ref="AF3:AF34" si="4">AD3+AC3+AB3+AA3+Z3+X3+V3+T3+R3+P3+N3+L3+J3+H3+F3+D3+AE3</f>
        <v>760</v>
      </c>
      <c r="AG3" s="34"/>
      <c r="AH3" s="33" t="s">
        <v>63</v>
      </c>
      <c r="AJ3" s="1">
        <f>PRODUCT(AI3*145)</f>
        <v>0</v>
      </c>
      <c r="AL3" s="1">
        <f>PRODUCT(AK3*550)</f>
        <v>0</v>
      </c>
      <c r="AN3" s="1">
        <f>PRODUCT(AM3*295)</f>
        <v>0</v>
      </c>
      <c r="AP3" s="1">
        <f>PRODUCT(AO3*300)</f>
        <v>0</v>
      </c>
      <c r="AR3" s="1">
        <f t="shared" ref="AR3:AR6" si="5">PRODUCT(AQ3*460)</f>
        <v>0</v>
      </c>
      <c r="AT3" s="1">
        <f>PRODUCT(AS3*150)</f>
        <v>0</v>
      </c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</row>
    <row r="4" spans="1:78" ht="16.5" thickTop="1" thickBot="1" x14ac:dyDescent="0.3">
      <c r="A4" s="1" t="s">
        <v>316</v>
      </c>
      <c r="B4" s="10"/>
      <c r="C4" s="1"/>
      <c r="D4" s="1">
        <f t="shared" ref="D4:D34" si="6">PRODUCT(C4*50)</f>
        <v>0</v>
      </c>
      <c r="E4" s="1"/>
      <c r="F4" s="1">
        <f t="shared" ref="F4:F34" si="7">PRODUCT(E4*50)</f>
        <v>0</v>
      </c>
      <c r="G4" s="1"/>
      <c r="H4" s="1">
        <f t="shared" ref="H4:H34" si="8">PRODUCT(G4*250)</f>
        <v>0</v>
      </c>
      <c r="I4" s="1"/>
      <c r="J4" s="1">
        <f t="shared" si="0"/>
        <v>0</v>
      </c>
      <c r="K4" s="1"/>
      <c r="L4" s="1">
        <f>PRODUCT(K4*300)</f>
        <v>0</v>
      </c>
      <c r="M4" s="1"/>
      <c r="N4" s="1">
        <f t="shared" si="1"/>
        <v>0</v>
      </c>
      <c r="O4" s="1"/>
      <c r="P4" s="1">
        <f t="shared" si="2"/>
        <v>0</v>
      </c>
      <c r="Q4" s="1">
        <v>2</v>
      </c>
      <c r="R4" s="1">
        <f t="shared" si="3"/>
        <v>600</v>
      </c>
      <c r="S4" s="1"/>
      <c r="T4" s="1">
        <f t="shared" ref="T4:T34" si="9">PRODUCT(S4*550)</f>
        <v>0</v>
      </c>
      <c r="U4" s="1"/>
      <c r="V4" s="1">
        <f t="shared" ref="V4:V34" si="10">PRODUCT(U4*650)</f>
        <v>0</v>
      </c>
      <c r="W4" s="1"/>
      <c r="X4" s="1">
        <f t="shared" ref="X4:X34" si="11">PRODUCT(W4*750)</f>
        <v>0</v>
      </c>
      <c r="Y4" s="1"/>
      <c r="Z4" s="1">
        <f t="shared" ref="Z4:Z34" si="12">PRODUCT(Y4*850)</f>
        <v>0</v>
      </c>
      <c r="AA4" s="1"/>
      <c r="AB4" s="1"/>
      <c r="AC4" s="1"/>
      <c r="AD4" s="1"/>
      <c r="AE4" s="1"/>
      <c r="AF4" s="32">
        <f t="shared" si="4"/>
        <v>600</v>
      </c>
      <c r="AG4" s="35"/>
      <c r="AH4" s="33" t="s">
        <v>317</v>
      </c>
      <c r="AI4" s="1"/>
      <c r="AJ4" s="1">
        <f>PRODUCT(AI4*145)</f>
        <v>0</v>
      </c>
      <c r="AK4" s="1"/>
      <c r="AL4" s="1">
        <f t="shared" ref="AL4:AL34" si="13">PRODUCT(AK4*550)</f>
        <v>0</v>
      </c>
      <c r="AM4" s="1"/>
      <c r="AN4" s="1">
        <f t="shared" ref="AN4:AN34" si="14">PRODUCT(AM4*295)</f>
        <v>0</v>
      </c>
      <c r="AO4" s="1"/>
      <c r="AP4" s="1">
        <f t="shared" ref="AP4:AP34" si="15">PRODUCT(AO4*300)</f>
        <v>0</v>
      </c>
      <c r="AQ4" s="1"/>
      <c r="AR4" s="1">
        <f t="shared" si="5"/>
        <v>0</v>
      </c>
      <c r="AS4" s="1"/>
      <c r="AT4" s="1">
        <f t="shared" ref="AT4:AT34" si="16">PRODUCT(AS4*150)</f>
        <v>0</v>
      </c>
    </row>
    <row r="5" spans="1:78" ht="16.5" thickTop="1" thickBot="1" x14ac:dyDescent="0.3">
      <c r="A5" s="1" t="s">
        <v>61</v>
      </c>
      <c r="B5" s="10"/>
      <c r="C5" s="1"/>
      <c r="D5" s="1">
        <f t="shared" si="6"/>
        <v>0</v>
      </c>
      <c r="E5" s="1"/>
      <c r="F5" s="1">
        <f t="shared" si="7"/>
        <v>0</v>
      </c>
      <c r="G5" s="1"/>
      <c r="H5" s="1">
        <f t="shared" si="8"/>
        <v>0</v>
      </c>
      <c r="I5" s="1"/>
      <c r="J5" s="1">
        <f t="shared" si="0"/>
        <v>0</v>
      </c>
      <c r="K5" s="1"/>
      <c r="L5" s="1">
        <f t="shared" ref="L5:L34" si="17">PRODUCT(K5*300)</f>
        <v>0</v>
      </c>
      <c r="M5" s="1"/>
      <c r="N5" s="1">
        <f t="shared" si="1"/>
        <v>0</v>
      </c>
      <c r="O5" s="1"/>
      <c r="P5" s="1">
        <f t="shared" si="2"/>
        <v>0</v>
      </c>
      <c r="Q5" s="1"/>
      <c r="R5" s="1">
        <f t="shared" si="3"/>
        <v>0</v>
      </c>
      <c r="S5" s="1"/>
      <c r="T5" s="1">
        <f t="shared" si="9"/>
        <v>0</v>
      </c>
      <c r="U5" s="1"/>
      <c r="V5" s="1">
        <f t="shared" si="10"/>
        <v>0</v>
      </c>
      <c r="W5" s="1">
        <v>2</v>
      </c>
      <c r="X5" s="1">
        <v>750</v>
      </c>
      <c r="Y5" s="1"/>
      <c r="Z5" s="1">
        <f t="shared" si="12"/>
        <v>0</v>
      </c>
      <c r="AA5" s="1"/>
      <c r="AB5" s="1"/>
      <c r="AC5" s="1"/>
      <c r="AD5" s="1"/>
      <c r="AE5" s="1"/>
      <c r="AF5" s="32">
        <f t="shared" si="4"/>
        <v>750</v>
      </c>
      <c r="AG5" s="35"/>
      <c r="AH5" s="33" t="s">
        <v>318</v>
      </c>
      <c r="AI5" s="1"/>
      <c r="AJ5" s="1">
        <f t="shared" ref="AJ5:AJ34" si="18">PRODUCT(AI5*145)</f>
        <v>0</v>
      </c>
      <c r="AK5" s="1"/>
      <c r="AL5" s="1">
        <f t="shared" si="13"/>
        <v>0</v>
      </c>
      <c r="AM5" s="1"/>
      <c r="AN5" s="1">
        <f t="shared" si="14"/>
        <v>0</v>
      </c>
      <c r="AO5" s="1"/>
      <c r="AP5" s="1">
        <f t="shared" si="15"/>
        <v>0</v>
      </c>
      <c r="AQ5" s="1"/>
      <c r="AR5" s="1">
        <f t="shared" si="5"/>
        <v>0</v>
      </c>
      <c r="AS5" s="1"/>
      <c r="AT5" s="1">
        <f t="shared" si="16"/>
        <v>0</v>
      </c>
    </row>
    <row r="6" spans="1:78" ht="16.5" thickTop="1" thickBot="1" x14ac:dyDescent="0.3">
      <c r="A6" s="1" t="s">
        <v>319</v>
      </c>
      <c r="B6" s="10"/>
      <c r="C6" s="1">
        <v>1</v>
      </c>
      <c r="D6" s="1">
        <f t="shared" si="6"/>
        <v>50</v>
      </c>
      <c r="E6" s="1"/>
      <c r="F6" s="1">
        <f t="shared" si="7"/>
        <v>0</v>
      </c>
      <c r="G6" s="1"/>
      <c r="H6" s="1">
        <f t="shared" si="8"/>
        <v>0</v>
      </c>
      <c r="I6" s="1"/>
      <c r="J6" s="1">
        <f t="shared" si="0"/>
        <v>0</v>
      </c>
      <c r="K6" s="1"/>
      <c r="L6" s="1">
        <f t="shared" si="17"/>
        <v>0</v>
      </c>
      <c r="M6" s="1"/>
      <c r="N6" s="1">
        <f t="shared" si="1"/>
        <v>0</v>
      </c>
      <c r="O6" s="1"/>
      <c r="P6" s="1">
        <f t="shared" si="2"/>
        <v>0</v>
      </c>
      <c r="Q6" s="1"/>
      <c r="R6" s="1">
        <f t="shared" si="3"/>
        <v>0</v>
      </c>
      <c r="S6" s="1"/>
      <c r="T6" s="1">
        <f t="shared" si="9"/>
        <v>0</v>
      </c>
      <c r="U6" s="1"/>
      <c r="V6" s="1">
        <f t="shared" si="10"/>
        <v>0</v>
      </c>
      <c r="W6" s="1"/>
      <c r="X6" s="1">
        <f t="shared" si="11"/>
        <v>0</v>
      </c>
      <c r="Y6" s="1"/>
      <c r="Z6" s="1">
        <f t="shared" si="12"/>
        <v>0</v>
      </c>
      <c r="AA6" s="1"/>
      <c r="AB6" s="1"/>
      <c r="AC6" s="1"/>
      <c r="AD6" s="1"/>
      <c r="AE6" s="1"/>
      <c r="AF6" s="32">
        <f t="shared" si="4"/>
        <v>50</v>
      </c>
      <c r="AG6" s="35"/>
      <c r="AH6" s="33" t="s">
        <v>66</v>
      </c>
      <c r="AI6" s="1"/>
      <c r="AJ6" s="1">
        <f t="shared" si="18"/>
        <v>0</v>
      </c>
      <c r="AK6" s="1"/>
      <c r="AL6" s="1">
        <f t="shared" si="13"/>
        <v>0</v>
      </c>
      <c r="AM6" s="1"/>
      <c r="AN6" s="1">
        <f t="shared" si="14"/>
        <v>0</v>
      </c>
      <c r="AO6" s="1"/>
      <c r="AP6" s="1">
        <f t="shared" si="15"/>
        <v>0</v>
      </c>
      <c r="AQ6" s="1"/>
      <c r="AR6" s="1">
        <f t="shared" si="5"/>
        <v>0</v>
      </c>
      <c r="AS6" s="1"/>
      <c r="AT6" s="1">
        <f t="shared" si="16"/>
        <v>0</v>
      </c>
    </row>
    <row r="7" spans="1:78" ht="16.5" thickTop="1" thickBot="1" x14ac:dyDescent="0.3">
      <c r="A7" s="1" t="s">
        <v>320</v>
      </c>
      <c r="B7" s="10"/>
      <c r="C7" s="1"/>
      <c r="D7" s="1">
        <f t="shared" si="6"/>
        <v>0</v>
      </c>
      <c r="E7" s="1"/>
      <c r="F7" s="1">
        <f t="shared" si="7"/>
        <v>0</v>
      </c>
      <c r="G7" s="1"/>
      <c r="H7" s="1">
        <f t="shared" si="8"/>
        <v>0</v>
      </c>
      <c r="I7" s="1">
        <v>2</v>
      </c>
      <c r="J7" s="1">
        <f t="shared" si="0"/>
        <v>600</v>
      </c>
      <c r="K7" s="1"/>
      <c r="L7" s="1">
        <f t="shared" si="17"/>
        <v>0</v>
      </c>
      <c r="M7" s="1"/>
      <c r="N7" s="1">
        <f t="shared" si="1"/>
        <v>0</v>
      </c>
      <c r="O7" s="1"/>
      <c r="P7" s="1">
        <f t="shared" si="2"/>
        <v>0</v>
      </c>
      <c r="Q7" s="1"/>
      <c r="R7" s="1">
        <f t="shared" si="3"/>
        <v>0</v>
      </c>
      <c r="S7" s="1"/>
      <c r="T7" s="1">
        <f t="shared" si="9"/>
        <v>0</v>
      </c>
      <c r="U7" s="1"/>
      <c r="V7" s="1">
        <f t="shared" si="10"/>
        <v>0</v>
      </c>
      <c r="W7" s="1"/>
      <c r="X7" s="1">
        <f t="shared" si="11"/>
        <v>0</v>
      </c>
      <c r="Y7" s="1"/>
      <c r="Z7" s="1">
        <f t="shared" si="12"/>
        <v>0</v>
      </c>
      <c r="AA7" s="1"/>
      <c r="AB7" s="1"/>
      <c r="AC7" s="1"/>
      <c r="AD7" s="1"/>
      <c r="AE7" s="1"/>
      <c r="AF7" s="32">
        <f t="shared" si="4"/>
        <v>600</v>
      </c>
      <c r="AG7" s="35"/>
      <c r="AH7" s="33" t="s">
        <v>63</v>
      </c>
      <c r="AI7" s="1"/>
      <c r="AJ7" s="1">
        <f t="shared" si="18"/>
        <v>0</v>
      </c>
      <c r="AK7" s="1"/>
      <c r="AL7" s="1">
        <f t="shared" si="13"/>
        <v>0</v>
      </c>
      <c r="AM7" s="1"/>
      <c r="AN7" s="1">
        <f t="shared" si="14"/>
        <v>0</v>
      </c>
      <c r="AO7" s="1"/>
      <c r="AP7" s="1">
        <f t="shared" si="15"/>
        <v>0</v>
      </c>
      <c r="AQ7" s="1"/>
      <c r="AR7" s="1">
        <f>PRODUCT(AQ7*460)</f>
        <v>0</v>
      </c>
      <c r="AS7" s="1"/>
      <c r="AT7" s="1">
        <f t="shared" si="16"/>
        <v>0</v>
      </c>
    </row>
    <row r="8" spans="1:78" s="1" customFormat="1" ht="16.5" thickTop="1" thickBot="1" x14ac:dyDescent="0.3">
      <c r="A8" s="1" t="s">
        <v>321</v>
      </c>
      <c r="B8" s="10"/>
      <c r="C8" s="1">
        <v>1</v>
      </c>
      <c r="D8" s="1">
        <f t="shared" si="6"/>
        <v>50</v>
      </c>
      <c r="E8" s="1">
        <v>1</v>
      </c>
      <c r="F8" s="1">
        <f t="shared" si="7"/>
        <v>50</v>
      </c>
      <c r="G8" s="22"/>
      <c r="H8" s="1">
        <f t="shared" si="8"/>
        <v>0</v>
      </c>
      <c r="J8" s="1">
        <f t="shared" si="0"/>
        <v>0</v>
      </c>
      <c r="L8" s="1">
        <f t="shared" si="17"/>
        <v>0</v>
      </c>
      <c r="N8" s="1">
        <f t="shared" si="1"/>
        <v>0</v>
      </c>
      <c r="P8" s="1">
        <f t="shared" si="2"/>
        <v>0</v>
      </c>
      <c r="Q8" s="1">
        <v>3</v>
      </c>
      <c r="R8" s="1">
        <f t="shared" si="3"/>
        <v>900</v>
      </c>
      <c r="T8" s="1">
        <f t="shared" si="9"/>
        <v>0</v>
      </c>
      <c r="V8" s="1">
        <f t="shared" si="10"/>
        <v>0</v>
      </c>
      <c r="X8" s="1">
        <f t="shared" si="11"/>
        <v>0</v>
      </c>
      <c r="Z8" s="1">
        <f t="shared" si="12"/>
        <v>0</v>
      </c>
      <c r="AF8" s="32">
        <f t="shared" si="4"/>
        <v>1000</v>
      </c>
      <c r="AG8" s="35"/>
      <c r="AH8" s="33" t="s">
        <v>322</v>
      </c>
      <c r="AJ8" s="1">
        <f t="shared" si="18"/>
        <v>0</v>
      </c>
      <c r="AL8" s="1">
        <f t="shared" si="13"/>
        <v>0</v>
      </c>
      <c r="AN8" s="1">
        <f t="shared" si="14"/>
        <v>0</v>
      </c>
      <c r="AP8" s="1">
        <f t="shared" si="15"/>
        <v>0</v>
      </c>
      <c r="AR8" s="1">
        <f t="shared" ref="AR8:AR34" si="19">PRODUCT(AQ8*460)</f>
        <v>0</v>
      </c>
      <c r="AT8" s="1">
        <f t="shared" si="16"/>
        <v>0</v>
      </c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</row>
    <row r="9" spans="1:78" ht="16.5" thickTop="1" thickBot="1" x14ac:dyDescent="0.3">
      <c r="A9" s="1" t="s">
        <v>323</v>
      </c>
      <c r="B9" s="11"/>
      <c r="C9" s="1"/>
      <c r="D9" s="1">
        <f t="shared" si="6"/>
        <v>0</v>
      </c>
      <c r="E9" s="1"/>
      <c r="F9" s="1">
        <f t="shared" si="7"/>
        <v>0</v>
      </c>
      <c r="G9" s="1"/>
      <c r="H9" s="1">
        <f t="shared" si="8"/>
        <v>0</v>
      </c>
      <c r="I9" s="1">
        <v>1</v>
      </c>
      <c r="J9" s="1">
        <f t="shared" si="0"/>
        <v>300</v>
      </c>
      <c r="K9" s="1"/>
      <c r="L9" s="1">
        <f t="shared" si="17"/>
        <v>0</v>
      </c>
      <c r="M9" s="1"/>
      <c r="N9" s="1">
        <f t="shared" si="1"/>
        <v>0</v>
      </c>
      <c r="O9" s="1"/>
      <c r="P9" s="1">
        <f t="shared" si="2"/>
        <v>0</v>
      </c>
      <c r="Q9" s="1"/>
      <c r="R9" s="1">
        <f t="shared" si="3"/>
        <v>0</v>
      </c>
      <c r="S9" s="1"/>
      <c r="T9" s="1">
        <f t="shared" si="9"/>
        <v>0</v>
      </c>
      <c r="U9" s="1"/>
      <c r="V9" s="1">
        <f t="shared" si="10"/>
        <v>0</v>
      </c>
      <c r="W9" s="1"/>
      <c r="X9" s="1">
        <f t="shared" si="11"/>
        <v>0</v>
      </c>
      <c r="Y9" s="1"/>
      <c r="Z9" s="1">
        <f t="shared" si="12"/>
        <v>0</v>
      </c>
      <c r="AA9" s="1"/>
      <c r="AB9" s="1"/>
      <c r="AC9" s="1"/>
      <c r="AD9" s="1"/>
      <c r="AE9" s="1"/>
      <c r="AF9" s="32">
        <f t="shared" si="4"/>
        <v>300</v>
      </c>
      <c r="AG9" s="35"/>
      <c r="AH9" s="33" t="s">
        <v>73</v>
      </c>
      <c r="AI9" s="1"/>
      <c r="AJ9" s="1">
        <f t="shared" si="18"/>
        <v>0</v>
      </c>
      <c r="AK9" s="1"/>
      <c r="AL9" s="1">
        <f t="shared" si="13"/>
        <v>0</v>
      </c>
      <c r="AM9" s="1"/>
      <c r="AN9" s="1">
        <f t="shared" si="14"/>
        <v>0</v>
      </c>
      <c r="AO9" s="1"/>
      <c r="AP9" s="1">
        <f t="shared" si="15"/>
        <v>0</v>
      </c>
      <c r="AQ9" s="1"/>
      <c r="AR9" s="1">
        <f t="shared" si="19"/>
        <v>0</v>
      </c>
      <c r="AS9" s="1"/>
      <c r="AT9" s="1">
        <f t="shared" si="16"/>
        <v>0</v>
      </c>
    </row>
    <row r="10" spans="1:78" ht="16.5" thickTop="1" thickBot="1" x14ac:dyDescent="0.3">
      <c r="A10" s="1" t="s">
        <v>324</v>
      </c>
      <c r="B10" s="10"/>
      <c r="C10" s="1"/>
      <c r="D10" s="1">
        <f>PRODUCT(C10*50)</f>
        <v>0</v>
      </c>
      <c r="E10" s="1"/>
      <c r="F10" s="1">
        <f t="shared" si="7"/>
        <v>0</v>
      </c>
      <c r="G10" s="1"/>
      <c r="H10" s="1">
        <f t="shared" si="8"/>
        <v>0</v>
      </c>
      <c r="I10" s="1"/>
      <c r="J10" s="1">
        <f t="shared" si="0"/>
        <v>0</v>
      </c>
      <c r="K10" s="1"/>
      <c r="L10" s="1">
        <f t="shared" si="17"/>
        <v>0</v>
      </c>
      <c r="M10" s="1"/>
      <c r="N10" s="1">
        <f t="shared" si="1"/>
        <v>0</v>
      </c>
      <c r="O10" s="1"/>
      <c r="P10" s="1">
        <f t="shared" si="2"/>
        <v>0</v>
      </c>
      <c r="Q10" s="1">
        <v>1</v>
      </c>
      <c r="R10" s="1">
        <f t="shared" si="3"/>
        <v>300</v>
      </c>
      <c r="S10" s="1"/>
      <c r="T10" s="1">
        <f t="shared" si="9"/>
        <v>0</v>
      </c>
      <c r="U10" s="1"/>
      <c r="V10" s="1">
        <f t="shared" si="10"/>
        <v>0</v>
      </c>
      <c r="W10" s="1"/>
      <c r="X10" s="1">
        <f t="shared" si="11"/>
        <v>0</v>
      </c>
      <c r="Y10" s="1"/>
      <c r="Z10" s="1">
        <f t="shared" si="12"/>
        <v>0</v>
      </c>
      <c r="AA10" s="1"/>
      <c r="AB10" s="1">
        <v>80</v>
      </c>
      <c r="AC10" s="1"/>
      <c r="AD10" s="1"/>
      <c r="AE10" s="1"/>
      <c r="AF10" s="32">
        <f t="shared" si="4"/>
        <v>380</v>
      </c>
      <c r="AG10" s="35"/>
      <c r="AH10" s="33" t="s">
        <v>66</v>
      </c>
      <c r="AI10" s="1"/>
      <c r="AJ10" s="1">
        <f t="shared" si="18"/>
        <v>0</v>
      </c>
      <c r="AK10" s="1"/>
      <c r="AL10" s="1">
        <f t="shared" si="13"/>
        <v>0</v>
      </c>
      <c r="AM10" s="1"/>
      <c r="AN10" s="1">
        <f t="shared" si="14"/>
        <v>0</v>
      </c>
      <c r="AO10" s="1"/>
      <c r="AP10" s="1">
        <f t="shared" si="15"/>
        <v>0</v>
      </c>
      <c r="AQ10" s="1"/>
      <c r="AR10" s="1">
        <f t="shared" si="19"/>
        <v>0</v>
      </c>
      <c r="AS10" s="1"/>
      <c r="AT10" s="1">
        <f t="shared" si="16"/>
        <v>0</v>
      </c>
    </row>
    <row r="11" spans="1:78" ht="16.5" thickTop="1" thickBot="1" x14ac:dyDescent="0.3">
      <c r="A11" s="1" t="s">
        <v>325</v>
      </c>
      <c r="B11" s="10"/>
      <c r="C11" s="1"/>
      <c r="D11" s="1">
        <f>PRODUCT(C11*50)</f>
        <v>0</v>
      </c>
      <c r="E11" s="1"/>
      <c r="F11" s="1">
        <f t="shared" si="7"/>
        <v>0</v>
      </c>
      <c r="G11" s="1"/>
      <c r="H11" s="1">
        <f t="shared" si="8"/>
        <v>0</v>
      </c>
      <c r="I11" s="1"/>
      <c r="J11" s="1">
        <f t="shared" si="0"/>
        <v>0</v>
      </c>
      <c r="K11" s="1"/>
      <c r="L11" s="1">
        <f t="shared" si="17"/>
        <v>0</v>
      </c>
      <c r="M11" s="1"/>
      <c r="N11" s="1">
        <f t="shared" si="1"/>
        <v>0</v>
      </c>
      <c r="O11" s="1"/>
      <c r="P11" s="1">
        <f t="shared" si="2"/>
        <v>0</v>
      </c>
      <c r="Q11" s="1"/>
      <c r="R11" s="1">
        <f t="shared" si="3"/>
        <v>0</v>
      </c>
      <c r="S11" s="1"/>
      <c r="T11" s="1">
        <f t="shared" si="9"/>
        <v>0</v>
      </c>
      <c r="U11" s="1"/>
      <c r="V11" s="1">
        <f t="shared" si="10"/>
        <v>0</v>
      </c>
      <c r="W11" s="1"/>
      <c r="X11" s="1">
        <f t="shared" si="11"/>
        <v>0</v>
      </c>
      <c r="Y11" s="1"/>
      <c r="Z11" s="1">
        <f t="shared" si="12"/>
        <v>0</v>
      </c>
      <c r="AA11" s="1"/>
      <c r="AB11" s="1"/>
      <c r="AC11" s="1"/>
      <c r="AD11" s="1"/>
      <c r="AE11" s="1"/>
      <c r="AF11" s="32">
        <f t="shared" si="4"/>
        <v>0</v>
      </c>
      <c r="AG11" s="35"/>
      <c r="AH11" s="33"/>
      <c r="AI11" s="1"/>
      <c r="AJ11" s="1">
        <f t="shared" si="18"/>
        <v>0</v>
      </c>
      <c r="AK11" s="1"/>
      <c r="AL11" s="1">
        <f t="shared" si="13"/>
        <v>0</v>
      </c>
      <c r="AM11" s="1"/>
      <c r="AN11" s="1">
        <f t="shared" si="14"/>
        <v>0</v>
      </c>
      <c r="AO11" s="1">
        <v>1</v>
      </c>
      <c r="AP11" s="1">
        <f t="shared" si="15"/>
        <v>300</v>
      </c>
      <c r="AQ11" s="1"/>
      <c r="AR11" s="1">
        <f t="shared" si="19"/>
        <v>0</v>
      </c>
      <c r="AS11" s="1"/>
      <c r="AT11" s="1">
        <f t="shared" si="16"/>
        <v>0</v>
      </c>
    </row>
    <row r="12" spans="1:78" ht="16.5" thickTop="1" thickBot="1" x14ac:dyDescent="0.3">
      <c r="A12" s="1" t="s">
        <v>326</v>
      </c>
      <c r="B12" s="10"/>
      <c r="C12" s="1"/>
      <c r="D12" s="1">
        <f t="shared" si="6"/>
        <v>0</v>
      </c>
      <c r="E12" s="1"/>
      <c r="F12" s="1">
        <f t="shared" si="7"/>
        <v>0</v>
      </c>
      <c r="G12" s="1"/>
      <c r="H12" s="1">
        <f t="shared" si="8"/>
        <v>0</v>
      </c>
      <c r="I12" s="1">
        <v>1</v>
      </c>
      <c r="J12" s="1">
        <f t="shared" si="0"/>
        <v>300</v>
      </c>
      <c r="K12" s="1"/>
      <c r="L12" s="1">
        <f t="shared" si="17"/>
        <v>0</v>
      </c>
      <c r="M12" s="1"/>
      <c r="N12" s="1">
        <f t="shared" si="1"/>
        <v>0</v>
      </c>
      <c r="O12" s="1"/>
      <c r="P12" s="1">
        <f t="shared" si="2"/>
        <v>0</v>
      </c>
      <c r="Q12" s="1"/>
      <c r="R12" s="1">
        <f t="shared" si="3"/>
        <v>0</v>
      </c>
      <c r="S12" s="1"/>
      <c r="T12" s="1">
        <f t="shared" si="9"/>
        <v>0</v>
      </c>
      <c r="U12" s="1"/>
      <c r="V12" s="1">
        <f t="shared" si="10"/>
        <v>0</v>
      </c>
      <c r="W12" s="1"/>
      <c r="X12" s="1">
        <f t="shared" si="11"/>
        <v>0</v>
      </c>
      <c r="Y12" s="1"/>
      <c r="Z12" s="1">
        <f t="shared" si="12"/>
        <v>0</v>
      </c>
      <c r="AA12" s="1"/>
      <c r="AB12" s="1"/>
      <c r="AC12" s="1"/>
      <c r="AD12" s="1"/>
      <c r="AE12" s="1"/>
      <c r="AF12" s="32">
        <f t="shared" si="4"/>
        <v>300</v>
      </c>
      <c r="AG12" s="35"/>
      <c r="AH12" s="33" t="s">
        <v>126</v>
      </c>
      <c r="AI12" s="1"/>
      <c r="AJ12" s="1">
        <f t="shared" si="18"/>
        <v>0</v>
      </c>
      <c r="AK12" s="1"/>
      <c r="AL12" s="1">
        <f t="shared" si="13"/>
        <v>0</v>
      </c>
      <c r="AM12" s="1"/>
      <c r="AN12" s="1">
        <f t="shared" si="14"/>
        <v>0</v>
      </c>
      <c r="AO12" s="1"/>
      <c r="AP12" s="1">
        <f t="shared" si="15"/>
        <v>0</v>
      </c>
      <c r="AQ12" s="1"/>
      <c r="AR12" s="1">
        <f t="shared" si="19"/>
        <v>0</v>
      </c>
      <c r="AS12" s="1"/>
      <c r="AT12" s="1">
        <f t="shared" si="16"/>
        <v>0</v>
      </c>
    </row>
    <row r="13" spans="1:78" ht="16.5" thickTop="1" thickBot="1" x14ac:dyDescent="0.3">
      <c r="A13" s="1" t="s">
        <v>327</v>
      </c>
      <c r="B13" s="11"/>
      <c r="C13" s="1"/>
      <c r="D13" s="1">
        <f t="shared" si="6"/>
        <v>0</v>
      </c>
      <c r="E13" s="1"/>
      <c r="F13" s="1">
        <f t="shared" si="7"/>
        <v>0</v>
      </c>
      <c r="G13" s="1"/>
      <c r="H13" s="1">
        <f t="shared" si="8"/>
        <v>0</v>
      </c>
      <c r="I13" s="1">
        <v>2</v>
      </c>
      <c r="J13" s="1">
        <f t="shared" si="0"/>
        <v>600</v>
      </c>
      <c r="K13" s="1"/>
      <c r="L13" s="1">
        <f t="shared" si="17"/>
        <v>0</v>
      </c>
      <c r="M13" s="1"/>
      <c r="N13" s="1">
        <f t="shared" si="1"/>
        <v>0</v>
      </c>
      <c r="O13" s="1"/>
      <c r="P13" s="1">
        <f t="shared" si="2"/>
        <v>0</v>
      </c>
      <c r="Q13" s="1"/>
      <c r="R13" s="1">
        <f t="shared" si="3"/>
        <v>0</v>
      </c>
      <c r="S13" s="1"/>
      <c r="T13" s="1">
        <f t="shared" si="9"/>
        <v>0</v>
      </c>
      <c r="U13" s="1"/>
      <c r="V13" s="1">
        <f t="shared" si="10"/>
        <v>0</v>
      </c>
      <c r="W13" s="1"/>
      <c r="X13" s="1">
        <f t="shared" si="11"/>
        <v>0</v>
      </c>
      <c r="Y13" s="1"/>
      <c r="Z13" s="1">
        <f t="shared" si="12"/>
        <v>0</v>
      </c>
      <c r="AA13" s="1"/>
      <c r="AB13" s="1"/>
      <c r="AC13" s="1"/>
      <c r="AD13" s="1"/>
      <c r="AE13" s="1"/>
      <c r="AF13" s="32">
        <f t="shared" si="4"/>
        <v>600</v>
      </c>
      <c r="AG13" s="35"/>
      <c r="AH13" s="33" t="s">
        <v>328</v>
      </c>
      <c r="AI13" s="1"/>
      <c r="AJ13" s="1">
        <f t="shared" si="18"/>
        <v>0</v>
      </c>
      <c r="AK13" s="1"/>
      <c r="AL13" s="1">
        <f t="shared" si="13"/>
        <v>0</v>
      </c>
      <c r="AM13" s="1"/>
      <c r="AN13" s="1">
        <f t="shared" si="14"/>
        <v>0</v>
      </c>
      <c r="AO13" s="1"/>
      <c r="AP13" s="1">
        <f t="shared" si="15"/>
        <v>0</v>
      </c>
      <c r="AQ13" s="1"/>
      <c r="AR13" s="1">
        <f t="shared" si="19"/>
        <v>0</v>
      </c>
      <c r="AS13" s="1"/>
      <c r="AT13" s="1">
        <f t="shared" si="16"/>
        <v>0</v>
      </c>
    </row>
    <row r="14" spans="1:78" ht="16.5" thickTop="1" thickBot="1" x14ac:dyDescent="0.3">
      <c r="A14" s="1" t="s">
        <v>329</v>
      </c>
      <c r="B14" s="11"/>
      <c r="C14" s="1"/>
      <c r="D14" s="1">
        <f t="shared" si="6"/>
        <v>0</v>
      </c>
      <c r="E14" s="1"/>
      <c r="F14" s="1">
        <f t="shared" si="7"/>
        <v>0</v>
      </c>
      <c r="G14" s="1"/>
      <c r="H14" s="1">
        <f t="shared" si="8"/>
        <v>0</v>
      </c>
      <c r="I14" s="1">
        <v>1.5</v>
      </c>
      <c r="J14" s="1">
        <f t="shared" si="0"/>
        <v>450</v>
      </c>
      <c r="K14" s="1"/>
      <c r="L14" s="1">
        <f t="shared" si="17"/>
        <v>0</v>
      </c>
      <c r="M14" s="1"/>
      <c r="N14" s="1">
        <f t="shared" si="1"/>
        <v>0</v>
      </c>
      <c r="O14" s="1"/>
      <c r="P14" s="1">
        <f t="shared" si="2"/>
        <v>0</v>
      </c>
      <c r="Q14" s="1">
        <v>1.5</v>
      </c>
      <c r="R14" s="1">
        <f t="shared" si="3"/>
        <v>450</v>
      </c>
      <c r="S14" s="1"/>
      <c r="T14" s="1">
        <f t="shared" si="9"/>
        <v>0</v>
      </c>
      <c r="U14" s="1"/>
      <c r="V14" s="1">
        <f t="shared" si="10"/>
        <v>0</v>
      </c>
      <c r="W14" s="1"/>
      <c r="X14" s="1">
        <f t="shared" si="11"/>
        <v>0</v>
      </c>
      <c r="Y14" s="1"/>
      <c r="Z14" s="1">
        <f t="shared" si="12"/>
        <v>0</v>
      </c>
      <c r="AA14" s="1"/>
      <c r="AB14" s="1"/>
      <c r="AC14" s="1"/>
      <c r="AD14" s="1"/>
      <c r="AE14" s="1"/>
      <c r="AF14" s="32">
        <f t="shared" si="4"/>
        <v>900</v>
      </c>
      <c r="AG14" s="35"/>
      <c r="AH14" s="33" t="s">
        <v>116</v>
      </c>
      <c r="AI14" s="1"/>
      <c r="AJ14" s="1">
        <f t="shared" si="18"/>
        <v>0</v>
      </c>
      <c r="AK14" s="1"/>
      <c r="AL14" s="1">
        <f t="shared" si="13"/>
        <v>0</v>
      </c>
      <c r="AM14" s="1"/>
      <c r="AN14" s="1">
        <f t="shared" si="14"/>
        <v>0</v>
      </c>
      <c r="AO14" s="1"/>
      <c r="AP14" s="1">
        <f t="shared" si="15"/>
        <v>0</v>
      </c>
      <c r="AQ14" s="1"/>
      <c r="AR14" s="1">
        <f t="shared" si="19"/>
        <v>0</v>
      </c>
      <c r="AS14" s="1"/>
      <c r="AT14" s="1">
        <f t="shared" si="16"/>
        <v>0</v>
      </c>
    </row>
    <row r="15" spans="1:78" ht="16.5" thickTop="1" thickBot="1" x14ac:dyDescent="0.3">
      <c r="A15" s="1"/>
      <c r="B15" s="11"/>
      <c r="C15" s="1"/>
      <c r="D15" s="1">
        <f t="shared" si="6"/>
        <v>0</v>
      </c>
      <c r="E15" s="1"/>
      <c r="F15" s="1">
        <f t="shared" si="7"/>
        <v>0</v>
      </c>
      <c r="G15" s="1"/>
      <c r="H15" s="1">
        <f t="shared" si="8"/>
        <v>0</v>
      </c>
      <c r="I15" s="1"/>
      <c r="J15" s="1">
        <f t="shared" si="0"/>
        <v>0</v>
      </c>
      <c r="K15" s="1"/>
      <c r="L15" s="1">
        <f t="shared" si="17"/>
        <v>0</v>
      </c>
      <c r="M15" s="1"/>
      <c r="N15" s="1">
        <f t="shared" si="1"/>
        <v>0</v>
      </c>
      <c r="O15" s="1"/>
      <c r="P15" s="1">
        <f t="shared" si="2"/>
        <v>0</v>
      </c>
      <c r="Q15" s="1"/>
      <c r="R15" s="1">
        <f t="shared" si="3"/>
        <v>0</v>
      </c>
      <c r="S15" s="1"/>
      <c r="T15" s="1">
        <f t="shared" si="9"/>
        <v>0</v>
      </c>
      <c r="U15" s="1"/>
      <c r="V15" s="1">
        <f t="shared" si="10"/>
        <v>0</v>
      </c>
      <c r="W15" s="1"/>
      <c r="X15" s="1">
        <f t="shared" si="11"/>
        <v>0</v>
      </c>
      <c r="Y15" s="1"/>
      <c r="Z15" s="1">
        <f t="shared" si="12"/>
        <v>0</v>
      </c>
      <c r="AA15" s="1"/>
      <c r="AB15" s="1"/>
      <c r="AC15" s="1"/>
      <c r="AD15" s="1"/>
      <c r="AE15" s="1"/>
      <c r="AF15" s="32">
        <f t="shared" si="4"/>
        <v>0</v>
      </c>
      <c r="AG15" s="35"/>
      <c r="AH15" s="33"/>
      <c r="AI15" s="1"/>
      <c r="AJ15" s="1">
        <f t="shared" si="18"/>
        <v>0</v>
      </c>
      <c r="AK15" s="1"/>
      <c r="AL15" s="1">
        <f t="shared" si="13"/>
        <v>0</v>
      </c>
      <c r="AM15" s="1"/>
      <c r="AN15" s="1">
        <f t="shared" si="14"/>
        <v>0</v>
      </c>
      <c r="AO15" s="1"/>
      <c r="AP15" s="1">
        <f t="shared" si="15"/>
        <v>0</v>
      </c>
      <c r="AQ15" s="1"/>
      <c r="AR15" s="1">
        <f t="shared" si="19"/>
        <v>0</v>
      </c>
      <c r="AS15" s="1"/>
      <c r="AT15" s="1">
        <f t="shared" si="16"/>
        <v>0</v>
      </c>
    </row>
    <row r="16" spans="1:78" ht="16.5" thickTop="1" thickBot="1" x14ac:dyDescent="0.3">
      <c r="A16" s="1"/>
      <c r="B16" s="11"/>
      <c r="C16" s="1"/>
      <c r="D16" s="1">
        <f t="shared" si="6"/>
        <v>0</v>
      </c>
      <c r="E16" s="1"/>
      <c r="F16" s="1">
        <f t="shared" si="7"/>
        <v>0</v>
      </c>
      <c r="G16" s="1"/>
      <c r="H16" s="1">
        <f t="shared" si="8"/>
        <v>0</v>
      </c>
      <c r="I16" s="1"/>
      <c r="J16" s="1">
        <f t="shared" si="0"/>
        <v>0</v>
      </c>
      <c r="K16" s="1"/>
      <c r="L16" s="1">
        <f t="shared" si="17"/>
        <v>0</v>
      </c>
      <c r="M16" s="1"/>
      <c r="N16" s="1">
        <f t="shared" si="1"/>
        <v>0</v>
      </c>
      <c r="O16" s="1"/>
      <c r="P16" s="1">
        <f t="shared" si="2"/>
        <v>0</v>
      </c>
      <c r="Q16" s="1"/>
      <c r="R16" s="1">
        <f t="shared" si="3"/>
        <v>0</v>
      </c>
      <c r="S16" s="1"/>
      <c r="T16" s="1">
        <f t="shared" si="9"/>
        <v>0</v>
      </c>
      <c r="U16" s="1"/>
      <c r="V16" s="1">
        <f t="shared" si="10"/>
        <v>0</v>
      </c>
      <c r="W16" s="1"/>
      <c r="X16" s="1">
        <f t="shared" si="11"/>
        <v>0</v>
      </c>
      <c r="Y16" s="1"/>
      <c r="Z16" s="1">
        <f t="shared" si="12"/>
        <v>0</v>
      </c>
      <c r="AA16" s="1"/>
      <c r="AB16" s="1"/>
      <c r="AC16" s="1"/>
      <c r="AD16" s="1"/>
      <c r="AE16" s="1"/>
      <c r="AF16" s="32">
        <f t="shared" si="4"/>
        <v>0</v>
      </c>
      <c r="AG16" s="35"/>
      <c r="AH16" s="33"/>
      <c r="AI16" s="1"/>
      <c r="AJ16" s="1">
        <f t="shared" si="18"/>
        <v>0</v>
      </c>
      <c r="AK16" s="1"/>
      <c r="AL16" s="1">
        <f t="shared" si="13"/>
        <v>0</v>
      </c>
      <c r="AM16" s="1"/>
      <c r="AN16" s="1">
        <f t="shared" si="14"/>
        <v>0</v>
      </c>
      <c r="AO16" s="1"/>
      <c r="AP16" s="1">
        <f t="shared" si="15"/>
        <v>0</v>
      </c>
      <c r="AQ16" s="1"/>
      <c r="AR16" s="1">
        <f t="shared" si="19"/>
        <v>0</v>
      </c>
      <c r="AS16" s="1"/>
      <c r="AT16" s="1">
        <f t="shared" si="16"/>
        <v>0</v>
      </c>
    </row>
    <row r="17" spans="1:78" ht="16.5" thickTop="1" thickBot="1" x14ac:dyDescent="0.3">
      <c r="A17" s="1"/>
      <c r="B17" s="11"/>
      <c r="C17" s="1"/>
      <c r="D17" s="1">
        <f t="shared" si="6"/>
        <v>0</v>
      </c>
      <c r="E17" s="1"/>
      <c r="F17" s="1">
        <f t="shared" si="7"/>
        <v>0</v>
      </c>
      <c r="G17" s="1"/>
      <c r="H17" s="1">
        <f t="shared" si="8"/>
        <v>0</v>
      </c>
      <c r="I17" s="1"/>
      <c r="J17" s="1">
        <f t="shared" si="0"/>
        <v>0</v>
      </c>
      <c r="K17" s="1"/>
      <c r="L17" s="1">
        <f t="shared" si="17"/>
        <v>0</v>
      </c>
      <c r="M17" s="1"/>
      <c r="N17" s="1">
        <f t="shared" si="1"/>
        <v>0</v>
      </c>
      <c r="O17" s="1"/>
      <c r="P17" s="1">
        <f t="shared" si="2"/>
        <v>0</v>
      </c>
      <c r="Q17" s="1"/>
      <c r="R17" s="1">
        <f t="shared" si="3"/>
        <v>0</v>
      </c>
      <c r="S17" s="1"/>
      <c r="T17" s="1">
        <f t="shared" si="9"/>
        <v>0</v>
      </c>
      <c r="U17" s="1"/>
      <c r="V17" s="1">
        <f t="shared" si="10"/>
        <v>0</v>
      </c>
      <c r="W17" s="1"/>
      <c r="X17" s="1">
        <f t="shared" si="11"/>
        <v>0</v>
      </c>
      <c r="Y17" s="1"/>
      <c r="Z17" s="1">
        <f t="shared" si="12"/>
        <v>0</v>
      </c>
      <c r="AA17" s="1"/>
      <c r="AB17" s="1"/>
      <c r="AC17" s="1"/>
      <c r="AD17" s="1"/>
      <c r="AE17" s="1"/>
      <c r="AF17" s="32">
        <f t="shared" si="4"/>
        <v>0</v>
      </c>
      <c r="AG17" s="35"/>
      <c r="AH17" s="33"/>
      <c r="AI17" s="1"/>
      <c r="AJ17" s="1">
        <f t="shared" si="18"/>
        <v>0</v>
      </c>
      <c r="AK17" s="1"/>
      <c r="AL17" s="1">
        <f t="shared" si="13"/>
        <v>0</v>
      </c>
      <c r="AM17" s="1"/>
      <c r="AN17" s="1">
        <f t="shared" si="14"/>
        <v>0</v>
      </c>
      <c r="AO17" s="1"/>
      <c r="AP17" s="1">
        <f t="shared" si="15"/>
        <v>0</v>
      </c>
      <c r="AQ17" s="1"/>
      <c r="AR17" s="1">
        <f t="shared" si="19"/>
        <v>0</v>
      </c>
      <c r="AS17" s="1"/>
      <c r="AT17" s="1">
        <f t="shared" si="16"/>
        <v>0</v>
      </c>
    </row>
    <row r="18" spans="1:78" ht="16.5" thickTop="1" thickBot="1" x14ac:dyDescent="0.3">
      <c r="A18" s="1"/>
      <c r="B18" s="11"/>
      <c r="C18" s="1"/>
      <c r="D18" s="1">
        <f t="shared" si="6"/>
        <v>0</v>
      </c>
      <c r="E18" s="1"/>
      <c r="F18" s="1">
        <f t="shared" si="7"/>
        <v>0</v>
      </c>
      <c r="G18" s="1"/>
      <c r="H18" s="1">
        <f t="shared" si="8"/>
        <v>0</v>
      </c>
      <c r="I18" s="1"/>
      <c r="J18" s="1">
        <f t="shared" si="0"/>
        <v>0</v>
      </c>
      <c r="K18" s="1"/>
      <c r="L18" s="1">
        <f t="shared" si="17"/>
        <v>0</v>
      </c>
      <c r="M18" s="1"/>
      <c r="N18" s="1">
        <f t="shared" si="1"/>
        <v>0</v>
      </c>
      <c r="O18" s="1"/>
      <c r="P18" s="1">
        <f t="shared" si="2"/>
        <v>0</v>
      </c>
      <c r="Q18" s="1"/>
      <c r="R18" s="1">
        <f t="shared" si="3"/>
        <v>0</v>
      </c>
      <c r="S18" s="1"/>
      <c r="T18" s="1">
        <f t="shared" si="9"/>
        <v>0</v>
      </c>
      <c r="U18" s="1"/>
      <c r="V18" s="1">
        <f t="shared" si="10"/>
        <v>0</v>
      </c>
      <c r="W18" s="1"/>
      <c r="X18" s="1">
        <f t="shared" si="11"/>
        <v>0</v>
      </c>
      <c r="Y18" s="1"/>
      <c r="Z18" s="1">
        <f t="shared" si="12"/>
        <v>0</v>
      </c>
      <c r="AA18" s="1"/>
      <c r="AB18" s="1"/>
      <c r="AC18" s="1"/>
      <c r="AD18" s="1"/>
      <c r="AE18" s="1"/>
      <c r="AF18" s="32">
        <f t="shared" si="4"/>
        <v>0</v>
      </c>
      <c r="AG18" s="35"/>
      <c r="AH18" s="33"/>
      <c r="AI18" s="1"/>
      <c r="AJ18" s="1">
        <f t="shared" si="18"/>
        <v>0</v>
      </c>
      <c r="AK18" s="1"/>
      <c r="AL18" s="1">
        <f t="shared" si="13"/>
        <v>0</v>
      </c>
      <c r="AM18" s="1"/>
      <c r="AN18" s="1">
        <f t="shared" si="14"/>
        <v>0</v>
      </c>
      <c r="AO18" s="1"/>
      <c r="AP18" s="1">
        <f t="shared" si="15"/>
        <v>0</v>
      </c>
      <c r="AQ18" s="1"/>
      <c r="AR18" s="1">
        <f t="shared" si="19"/>
        <v>0</v>
      </c>
      <c r="AS18" s="1"/>
      <c r="AT18" s="1">
        <f t="shared" si="16"/>
        <v>0</v>
      </c>
    </row>
    <row r="19" spans="1:78" ht="16.5" thickTop="1" thickBot="1" x14ac:dyDescent="0.3">
      <c r="A19" s="1"/>
      <c r="B19" s="11"/>
      <c r="C19" s="1"/>
      <c r="D19" s="1">
        <f t="shared" si="6"/>
        <v>0</v>
      </c>
      <c r="E19" s="1"/>
      <c r="F19" s="1">
        <f t="shared" si="7"/>
        <v>0</v>
      </c>
      <c r="G19" s="1"/>
      <c r="H19" s="1">
        <f t="shared" si="8"/>
        <v>0</v>
      </c>
      <c r="I19" s="1"/>
      <c r="J19" s="1">
        <f t="shared" si="0"/>
        <v>0</v>
      </c>
      <c r="K19" s="1"/>
      <c r="L19" s="1">
        <f t="shared" si="17"/>
        <v>0</v>
      </c>
      <c r="M19" s="1"/>
      <c r="N19" s="1">
        <f t="shared" si="1"/>
        <v>0</v>
      </c>
      <c r="O19" s="1"/>
      <c r="P19" s="1">
        <f t="shared" si="2"/>
        <v>0</v>
      </c>
      <c r="Q19" s="1"/>
      <c r="R19" s="1">
        <f t="shared" si="3"/>
        <v>0</v>
      </c>
      <c r="S19" s="1"/>
      <c r="T19" s="1">
        <f t="shared" si="9"/>
        <v>0</v>
      </c>
      <c r="U19" s="1"/>
      <c r="V19" s="1">
        <f t="shared" si="10"/>
        <v>0</v>
      </c>
      <c r="W19" s="1"/>
      <c r="X19" s="1">
        <f t="shared" si="11"/>
        <v>0</v>
      </c>
      <c r="Y19" s="1"/>
      <c r="Z19" s="1">
        <f t="shared" si="12"/>
        <v>0</v>
      </c>
      <c r="AA19" s="1"/>
      <c r="AB19" s="1"/>
      <c r="AC19" s="1"/>
      <c r="AD19" s="1"/>
      <c r="AE19" s="1"/>
      <c r="AF19" s="32">
        <f t="shared" si="4"/>
        <v>0</v>
      </c>
      <c r="AG19" s="35"/>
      <c r="AH19" s="33"/>
      <c r="AI19" s="1"/>
      <c r="AJ19" s="1">
        <f t="shared" si="18"/>
        <v>0</v>
      </c>
      <c r="AK19" s="1"/>
      <c r="AL19" s="1">
        <f t="shared" si="13"/>
        <v>0</v>
      </c>
      <c r="AM19" s="1"/>
      <c r="AN19" s="1">
        <f t="shared" si="14"/>
        <v>0</v>
      </c>
      <c r="AO19" s="1"/>
      <c r="AP19" s="1">
        <f t="shared" si="15"/>
        <v>0</v>
      </c>
      <c r="AQ19" s="1"/>
      <c r="AR19" s="1">
        <f t="shared" si="19"/>
        <v>0</v>
      </c>
      <c r="AS19" s="1"/>
      <c r="AT19" s="1">
        <f t="shared" si="16"/>
        <v>0</v>
      </c>
    </row>
    <row r="20" spans="1:78" ht="16.5" thickTop="1" thickBot="1" x14ac:dyDescent="0.3">
      <c r="A20" s="1"/>
      <c r="B20" s="11"/>
      <c r="C20" s="1"/>
      <c r="D20" s="1"/>
      <c r="E20" s="1"/>
      <c r="F20" s="1">
        <f t="shared" si="7"/>
        <v>0</v>
      </c>
      <c r="G20" s="1"/>
      <c r="H20" s="1">
        <f t="shared" si="8"/>
        <v>0</v>
      </c>
      <c r="I20" s="1"/>
      <c r="J20" s="1">
        <f t="shared" si="0"/>
        <v>0</v>
      </c>
      <c r="K20" s="1"/>
      <c r="L20" s="1">
        <f t="shared" si="17"/>
        <v>0</v>
      </c>
      <c r="M20" s="1"/>
      <c r="N20" s="1">
        <f t="shared" si="1"/>
        <v>0</v>
      </c>
      <c r="O20" s="1"/>
      <c r="P20" s="1">
        <f t="shared" si="2"/>
        <v>0</v>
      </c>
      <c r="Q20" s="1"/>
      <c r="R20" s="1">
        <f t="shared" si="3"/>
        <v>0</v>
      </c>
      <c r="S20" s="1"/>
      <c r="T20" s="1">
        <f t="shared" si="9"/>
        <v>0</v>
      </c>
      <c r="U20" s="1"/>
      <c r="V20" s="1">
        <f t="shared" si="10"/>
        <v>0</v>
      </c>
      <c r="W20" s="1"/>
      <c r="X20" s="1">
        <f t="shared" si="11"/>
        <v>0</v>
      </c>
      <c r="Y20" s="1"/>
      <c r="Z20" s="1">
        <f t="shared" si="12"/>
        <v>0</v>
      </c>
      <c r="AA20" s="1"/>
      <c r="AB20" s="1"/>
      <c r="AC20" s="1"/>
      <c r="AD20" s="1"/>
      <c r="AE20" s="1"/>
      <c r="AF20" s="32">
        <f t="shared" si="4"/>
        <v>0</v>
      </c>
      <c r="AG20" s="35"/>
      <c r="AH20" s="33"/>
      <c r="AI20" s="1"/>
      <c r="AJ20" s="1">
        <f t="shared" si="18"/>
        <v>0</v>
      </c>
      <c r="AK20" s="1"/>
      <c r="AL20" s="1">
        <f t="shared" si="13"/>
        <v>0</v>
      </c>
      <c r="AM20" s="1"/>
      <c r="AN20" s="1">
        <f t="shared" si="14"/>
        <v>0</v>
      </c>
      <c r="AO20" s="1"/>
      <c r="AP20" s="1">
        <f t="shared" si="15"/>
        <v>0</v>
      </c>
      <c r="AQ20" s="1"/>
      <c r="AR20" s="1">
        <f t="shared" si="19"/>
        <v>0</v>
      </c>
      <c r="AS20" s="1"/>
      <c r="AT20" s="1">
        <f t="shared" si="16"/>
        <v>0</v>
      </c>
    </row>
    <row r="21" spans="1:78" ht="16.5" thickTop="1" thickBot="1" x14ac:dyDescent="0.3">
      <c r="A21" s="1"/>
      <c r="B21" s="11"/>
      <c r="C21" s="1"/>
      <c r="D21" s="1">
        <f t="shared" si="6"/>
        <v>0</v>
      </c>
      <c r="E21" s="1"/>
      <c r="F21" s="1">
        <f t="shared" si="7"/>
        <v>0</v>
      </c>
      <c r="G21" s="1"/>
      <c r="H21" s="1">
        <f t="shared" si="8"/>
        <v>0</v>
      </c>
      <c r="I21" s="1"/>
      <c r="J21" s="1">
        <f t="shared" si="0"/>
        <v>0</v>
      </c>
      <c r="K21" s="1"/>
      <c r="L21" s="1">
        <f t="shared" si="17"/>
        <v>0</v>
      </c>
      <c r="M21" s="1"/>
      <c r="N21" s="1">
        <f t="shared" si="1"/>
        <v>0</v>
      </c>
      <c r="O21" s="1"/>
      <c r="P21" s="1">
        <f t="shared" si="2"/>
        <v>0</v>
      </c>
      <c r="Q21" s="1"/>
      <c r="R21" s="1">
        <f t="shared" si="3"/>
        <v>0</v>
      </c>
      <c r="S21" s="1"/>
      <c r="T21" s="1">
        <f t="shared" si="9"/>
        <v>0</v>
      </c>
      <c r="U21" s="1"/>
      <c r="V21" s="1">
        <f t="shared" si="10"/>
        <v>0</v>
      </c>
      <c r="W21" s="1"/>
      <c r="X21" s="1">
        <f t="shared" si="11"/>
        <v>0</v>
      </c>
      <c r="Y21" s="1"/>
      <c r="Z21" s="1">
        <f t="shared" si="12"/>
        <v>0</v>
      </c>
      <c r="AA21" s="1"/>
      <c r="AB21" s="1"/>
      <c r="AC21" s="1"/>
      <c r="AD21" s="1"/>
      <c r="AE21" s="1"/>
      <c r="AF21" s="32">
        <f t="shared" si="4"/>
        <v>0</v>
      </c>
      <c r="AG21" s="35"/>
      <c r="AH21" s="33"/>
      <c r="AI21" s="1"/>
      <c r="AJ21" s="1">
        <f t="shared" si="18"/>
        <v>0</v>
      </c>
      <c r="AK21" s="1"/>
      <c r="AL21" s="1">
        <f t="shared" si="13"/>
        <v>0</v>
      </c>
      <c r="AM21" s="1"/>
      <c r="AN21" s="1">
        <f t="shared" si="14"/>
        <v>0</v>
      </c>
      <c r="AO21" s="1"/>
      <c r="AP21" s="1">
        <f t="shared" si="15"/>
        <v>0</v>
      </c>
      <c r="AQ21" s="1"/>
      <c r="AR21" s="1">
        <f t="shared" si="19"/>
        <v>0</v>
      </c>
      <c r="AS21" s="1"/>
      <c r="AT21" s="1">
        <f t="shared" si="16"/>
        <v>0</v>
      </c>
    </row>
    <row r="22" spans="1:78" s="50" customFormat="1" ht="16.5" thickTop="1" thickBot="1" x14ac:dyDescent="0.3">
      <c r="A22" s="1"/>
      <c r="B22" s="11"/>
      <c r="C22" s="1"/>
      <c r="D22" s="1">
        <f t="shared" si="6"/>
        <v>0</v>
      </c>
      <c r="E22" s="1"/>
      <c r="F22" s="1">
        <f t="shared" si="7"/>
        <v>0</v>
      </c>
      <c r="G22" s="1"/>
      <c r="H22" s="1">
        <f t="shared" si="8"/>
        <v>0</v>
      </c>
      <c r="I22" s="1"/>
      <c r="J22" s="1">
        <f t="shared" si="0"/>
        <v>0</v>
      </c>
      <c r="K22" s="1"/>
      <c r="L22" s="1">
        <f t="shared" si="17"/>
        <v>0</v>
      </c>
      <c r="M22" s="1"/>
      <c r="N22" s="1">
        <f t="shared" si="1"/>
        <v>0</v>
      </c>
      <c r="O22" s="1"/>
      <c r="P22" s="1">
        <f t="shared" si="2"/>
        <v>0</v>
      </c>
      <c r="Q22" s="1"/>
      <c r="R22" s="1">
        <f t="shared" si="3"/>
        <v>0</v>
      </c>
      <c r="S22" s="1"/>
      <c r="T22" s="1">
        <f t="shared" si="9"/>
        <v>0</v>
      </c>
      <c r="U22" s="1"/>
      <c r="V22" s="1">
        <f t="shared" si="10"/>
        <v>0</v>
      </c>
      <c r="W22" s="1"/>
      <c r="X22" s="1">
        <f t="shared" si="11"/>
        <v>0</v>
      </c>
      <c r="Y22" s="1"/>
      <c r="Z22" s="1">
        <f t="shared" si="12"/>
        <v>0</v>
      </c>
      <c r="AA22" s="1"/>
      <c r="AB22" s="1"/>
      <c r="AC22" s="1"/>
      <c r="AD22" s="1"/>
      <c r="AE22" s="1"/>
      <c r="AF22" s="20">
        <f t="shared" si="4"/>
        <v>0</v>
      </c>
      <c r="AG22" s="35"/>
      <c r="AH22" s="33"/>
      <c r="AI22" s="1"/>
      <c r="AJ22" s="1">
        <f t="shared" si="18"/>
        <v>0</v>
      </c>
      <c r="AK22" s="1"/>
      <c r="AL22" s="1">
        <f t="shared" si="13"/>
        <v>0</v>
      </c>
      <c r="AM22" s="1"/>
      <c r="AN22" s="1">
        <f t="shared" si="14"/>
        <v>0</v>
      </c>
      <c r="AO22" s="1"/>
      <c r="AP22" s="1">
        <f t="shared" si="15"/>
        <v>0</v>
      </c>
      <c r="AQ22" s="1"/>
      <c r="AR22" s="1">
        <f t="shared" si="19"/>
        <v>0</v>
      </c>
      <c r="AS22" s="1"/>
      <c r="AT22" s="1">
        <f t="shared" si="16"/>
        <v>0</v>
      </c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</row>
    <row r="23" spans="1:78" ht="16.5" thickTop="1" thickBot="1" x14ac:dyDescent="0.3">
      <c r="A23" s="1"/>
      <c r="B23" s="11"/>
      <c r="C23" s="1"/>
      <c r="D23" s="1">
        <f t="shared" si="6"/>
        <v>0</v>
      </c>
      <c r="E23" s="1"/>
      <c r="F23" s="1">
        <f t="shared" si="7"/>
        <v>0</v>
      </c>
      <c r="G23" s="1"/>
      <c r="H23" s="1">
        <f t="shared" si="8"/>
        <v>0</v>
      </c>
      <c r="I23" s="1"/>
      <c r="J23" s="1">
        <f t="shared" si="0"/>
        <v>0</v>
      </c>
      <c r="K23" s="1"/>
      <c r="L23" s="1">
        <f t="shared" si="17"/>
        <v>0</v>
      </c>
      <c r="M23" s="1"/>
      <c r="N23" s="1">
        <f t="shared" si="1"/>
        <v>0</v>
      </c>
      <c r="O23" s="1"/>
      <c r="P23" s="1">
        <f t="shared" si="2"/>
        <v>0</v>
      </c>
      <c r="Q23" s="1"/>
      <c r="R23" s="1">
        <f t="shared" si="3"/>
        <v>0</v>
      </c>
      <c r="S23" s="1"/>
      <c r="T23" s="1">
        <f t="shared" si="9"/>
        <v>0</v>
      </c>
      <c r="U23" s="1"/>
      <c r="V23" s="1">
        <f t="shared" si="10"/>
        <v>0</v>
      </c>
      <c r="W23" s="1"/>
      <c r="X23" s="1">
        <f t="shared" si="11"/>
        <v>0</v>
      </c>
      <c r="Y23" s="1"/>
      <c r="Z23" s="1">
        <f t="shared" si="12"/>
        <v>0</v>
      </c>
      <c r="AA23" s="1"/>
      <c r="AB23" s="1"/>
      <c r="AC23" s="1"/>
      <c r="AD23" s="1"/>
      <c r="AE23" s="1"/>
      <c r="AF23" s="32">
        <f t="shared" si="4"/>
        <v>0</v>
      </c>
      <c r="AG23" s="35"/>
      <c r="AH23" s="33"/>
      <c r="AI23" s="1"/>
      <c r="AJ23" s="1">
        <f t="shared" si="18"/>
        <v>0</v>
      </c>
      <c r="AK23" s="1"/>
      <c r="AL23" s="1">
        <f t="shared" si="13"/>
        <v>0</v>
      </c>
      <c r="AM23" s="1"/>
      <c r="AN23" s="1">
        <f t="shared" si="14"/>
        <v>0</v>
      </c>
      <c r="AO23" s="1"/>
      <c r="AP23" s="1">
        <f t="shared" si="15"/>
        <v>0</v>
      </c>
      <c r="AQ23" s="1"/>
      <c r="AR23" s="1">
        <f t="shared" si="19"/>
        <v>0</v>
      </c>
      <c r="AS23" s="1"/>
      <c r="AT23" s="1">
        <f t="shared" si="16"/>
        <v>0</v>
      </c>
    </row>
    <row r="24" spans="1:78" ht="16.5" thickTop="1" thickBot="1" x14ac:dyDescent="0.3">
      <c r="A24" s="1"/>
      <c r="B24" s="11"/>
      <c r="C24" s="1"/>
      <c r="D24" s="1">
        <f t="shared" si="6"/>
        <v>0</v>
      </c>
      <c r="E24" s="1"/>
      <c r="F24" s="1">
        <f t="shared" si="7"/>
        <v>0</v>
      </c>
      <c r="G24" s="1"/>
      <c r="H24" s="1">
        <f t="shared" si="8"/>
        <v>0</v>
      </c>
      <c r="I24" s="1"/>
      <c r="J24" s="1">
        <f t="shared" si="0"/>
        <v>0</v>
      </c>
      <c r="K24" s="1"/>
      <c r="L24" s="1">
        <f t="shared" si="17"/>
        <v>0</v>
      </c>
      <c r="M24" s="1"/>
      <c r="N24" s="1">
        <f t="shared" si="1"/>
        <v>0</v>
      </c>
      <c r="O24" s="1"/>
      <c r="P24" s="1">
        <f t="shared" si="2"/>
        <v>0</v>
      </c>
      <c r="Q24" s="1"/>
      <c r="R24" s="1">
        <f t="shared" si="3"/>
        <v>0</v>
      </c>
      <c r="S24" s="1"/>
      <c r="T24" s="1">
        <f t="shared" si="9"/>
        <v>0</v>
      </c>
      <c r="U24" s="1"/>
      <c r="V24" s="1">
        <f t="shared" si="10"/>
        <v>0</v>
      </c>
      <c r="W24" s="1"/>
      <c r="X24" s="1">
        <f t="shared" si="11"/>
        <v>0</v>
      </c>
      <c r="Y24" s="1"/>
      <c r="Z24" s="1">
        <f t="shared" si="12"/>
        <v>0</v>
      </c>
      <c r="AA24" s="1"/>
      <c r="AB24" s="1"/>
      <c r="AC24" s="1"/>
      <c r="AD24" s="1"/>
      <c r="AE24" s="1"/>
      <c r="AF24" s="32">
        <f t="shared" si="4"/>
        <v>0</v>
      </c>
      <c r="AG24" s="35"/>
      <c r="AH24" s="33"/>
      <c r="AI24" s="1"/>
      <c r="AJ24" s="1">
        <f t="shared" si="18"/>
        <v>0</v>
      </c>
      <c r="AK24" s="1"/>
      <c r="AL24" s="1">
        <f t="shared" si="13"/>
        <v>0</v>
      </c>
      <c r="AM24" s="1"/>
      <c r="AN24" s="1">
        <f t="shared" si="14"/>
        <v>0</v>
      </c>
      <c r="AO24" s="1"/>
      <c r="AP24" s="1">
        <f t="shared" si="15"/>
        <v>0</v>
      </c>
      <c r="AQ24" s="1"/>
      <c r="AR24" s="1">
        <f t="shared" si="19"/>
        <v>0</v>
      </c>
      <c r="AS24" s="1"/>
      <c r="AT24" s="1">
        <f t="shared" si="16"/>
        <v>0</v>
      </c>
    </row>
    <row r="25" spans="1:78" ht="16.5" thickTop="1" thickBot="1" x14ac:dyDescent="0.3">
      <c r="A25" s="1"/>
      <c r="B25" s="11"/>
      <c r="C25" s="1"/>
      <c r="D25" s="1">
        <f t="shared" si="6"/>
        <v>0</v>
      </c>
      <c r="E25" s="1"/>
      <c r="F25" s="1">
        <f t="shared" si="7"/>
        <v>0</v>
      </c>
      <c r="G25" s="1"/>
      <c r="H25" s="1">
        <f t="shared" si="8"/>
        <v>0</v>
      </c>
      <c r="I25" s="1"/>
      <c r="J25" s="1">
        <f t="shared" si="0"/>
        <v>0</v>
      </c>
      <c r="K25" s="1"/>
      <c r="L25" s="1">
        <f t="shared" si="17"/>
        <v>0</v>
      </c>
      <c r="M25" s="1"/>
      <c r="N25" s="1">
        <f t="shared" si="1"/>
        <v>0</v>
      </c>
      <c r="O25" s="1"/>
      <c r="P25" s="1">
        <f t="shared" si="2"/>
        <v>0</v>
      </c>
      <c r="Q25" s="1"/>
      <c r="R25" s="1">
        <f t="shared" si="3"/>
        <v>0</v>
      </c>
      <c r="S25" s="1"/>
      <c r="T25" s="1">
        <f t="shared" si="9"/>
        <v>0</v>
      </c>
      <c r="U25" s="1"/>
      <c r="V25" s="1">
        <f t="shared" si="10"/>
        <v>0</v>
      </c>
      <c r="W25" s="1"/>
      <c r="X25" s="1">
        <f t="shared" si="11"/>
        <v>0</v>
      </c>
      <c r="Y25" s="1"/>
      <c r="Z25" s="1">
        <f t="shared" si="12"/>
        <v>0</v>
      </c>
      <c r="AA25" s="1"/>
      <c r="AB25" s="1"/>
      <c r="AC25" s="1"/>
      <c r="AD25" s="1"/>
      <c r="AE25" s="1"/>
      <c r="AF25" s="32">
        <f t="shared" si="4"/>
        <v>0</v>
      </c>
      <c r="AG25" s="35"/>
      <c r="AH25" s="33"/>
      <c r="AI25" s="1"/>
      <c r="AJ25" s="1">
        <f t="shared" si="18"/>
        <v>0</v>
      </c>
      <c r="AK25" s="1"/>
      <c r="AL25" s="1">
        <f t="shared" si="13"/>
        <v>0</v>
      </c>
      <c r="AM25" s="1"/>
      <c r="AN25" s="1">
        <f t="shared" si="14"/>
        <v>0</v>
      </c>
      <c r="AO25" s="1"/>
      <c r="AP25" s="1">
        <f t="shared" si="15"/>
        <v>0</v>
      </c>
      <c r="AQ25" s="1"/>
      <c r="AR25" s="1">
        <f t="shared" si="19"/>
        <v>0</v>
      </c>
      <c r="AS25" s="1"/>
      <c r="AT25" s="1">
        <f t="shared" si="16"/>
        <v>0</v>
      </c>
    </row>
    <row r="26" spans="1:78" ht="16.5" thickTop="1" thickBot="1" x14ac:dyDescent="0.3">
      <c r="A26" s="1"/>
      <c r="B26" s="11"/>
      <c r="C26" s="1"/>
      <c r="D26" s="1">
        <f t="shared" si="6"/>
        <v>0</v>
      </c>
      <c r="E26" s="1"/>
      <c r="F26" s="1">
        <f t="shared" si="7"/>
        <v>0</v>
      </c>
      <c r="G26" s="1"/>
      <c r="H26" s="1">
        <f t="shared" si="8"/>
        <v>0</v>
      </c>
      <c r="I26" s="1"/>
      <c r="J26" s="1">
        <f t="shared" si="0"/>
        <v>0</v>
      </c>
      <c r="K26" s="1"/>
      <c r="L26" s="1">
        <f t="shared" si="17"/>
        <v>0</v>
      </c>
      <c r="M26" s="1"/>
      <c r="N26" s="1">
        <f t="shared" si="1"/>
        <v>0</v>
      </c>
      <c r="O26" s="1"/>
      <c r="P26" s="1">
        <f t="shared" si="2"/>
        <v>0</v>
      </c>
      <c r="Q26" s="1"/>
      <c r="R26" s="1">
        <f t="shared" si="3"/>
        <v>0</v>
      </c>
      <c r="S26" s="1"/>
      <c r="T26" s="1">
        <f t="shared" si="9"/>
        <v>0</v>
      </c>
      <c r="U26" s="1"/>
      <c r="V26" s="1">
        <f t="shared" si="10"/>
        <v>0</v>
      </c>
      <c r="W26" s="1"/>
      <c r="X26" s="1">
        <f t="shared" si="11"/>
        <v>0</v>
      </c>
      <c r="Y26" s="1"/>
      <c r="Z26" s="1">
        <f t="shared" si="12"/>
        <v>0</v>
      </c>
      <c r="AA26" s="1"/>
      <c r="AB26" s="1"/>
      <c r="AC26" s="1"/>
      <c r="AD26" s="1"/>
      <c r="AE26" s="1"/>
      <c r="AF26" s="32">
        <f t="shared" si="4"/>
        <v>0</v>
      </c>
      <c r="AG26" s="35"/>
      <c r="AH26" s="33"/>
      <c r="AI26" s="1"/>
      <c r="AJ26" s="1">
        <f t="shared" si="18"/>
        <v>0</v>
      </c>
      <c r="AK26" s="1"/>
      <c r="AL26" s="1">
        <f t="shared" si="13"/>
        <v>0</v>
      </c>
      <c r="AM26" s="1"/>
      <c r="AN26" s="1">
        <f t="shared" si="14"/>
        <v>0</v>
      </c>
      <c r="AO26" s="1"/>
      <c r="AP26" s="1">
        <f t="shared" si="15"/>
        <v>0</v>
      </c>
      <c r="AQ26" s="1"/>
      <c r="AR26" s="1">
        <f t="shared" si="19"/>
        <v>0</v>
      </c>
      <c r="AS26" s="1"/>
      <c r="AT26" s="1">
        <f t="shared" si="16"/>
        <v>0</v>
      </c>
    </row>
    <row r="27" spans="1:78" ht="16.5" thickTop="1" thickBot="1" x14ac:dyDescent="0.3">
      <c r="A27" s="1"/>
      <c r="B27" s="11"/>
      <c r="C27" s="1"/>
      <c r="D27" s="1">
        <f t="shared" si="6"/>
        <v>0</v>
      </c>
      <c r="E27" s="1"/>
      <c r="F27" s="1">
        <f t="shared" si="7"/>
        <v>0</v>
      </c>
      <c r="G27" s="1"/>
      <c r="H27" s="1">
        <f t="shared" si="8"/>
        <v>0</v>
      </c>
      <c r="I27" s="1"/>
      <c r="J27" s="1">
        <f t="shared" si="0"/>
        <v>0</v>
      </c>
      <c r="K27" s="1"/>
      <c r="L27" s="1">
        <f t="shared" si="17"/>
        <v>0</v>
      </c>
      <c r="M27" s="1"/>
      <c r="N27" s="1">
        <f t="shared" si="1"/>
        <v>0</v>
      </c>
      <c r="O27" s="1"/>
      <c r="P27" s="1">
        <f t="shared" si="2"/>
        <v>0</v>
      </c>
      <c r="Q27" s="1"/>
      <c r="R27" s="1">
        <f t="shared" si="3"/>
        <v>0</v>
      </c>
      <c r="S27" s="1"/>
      <c r="T27" s="1">
        <f t="shared" si="9"/>
        <v>0</v>
      </c>
      <c r="U27" s="1"/>
      <c r="V27" s="1">
        <f t="shared" si="10"/>
        <v>0</v>
      </c>
      <c r="W27" s="1"/>
      <c r="X27" s="1">
        <f t="shared" si="11"/>
        <v>0</v>
      </c>
      <c r="Y27" s="1"/>
      <c r="Z27" s="1">
        <f t="shared" si="12"/>
        <v>0</v>
      </c>
      <c r="AA27" s="1"/>
      <c r="AB27" s="1"/>
      <c r="AC27" s="1"/>
      <c r="AD27" s="1"/>
      <c r="AE27" s="1"/>
      <c r="AF27" s="32">
        <f t="shared" si="4"/>
        <v>0</v>
      </c>
      <c r="AG27" s="35"/>
      <c r="AH27" s="33"/>
      <c r="AI27" s="1"/>
      <c r="AJ27" s="1">
        <f t="shared" si="18"/>
        <v>0</v>
      </c>
      <c r="AK27" s="1"/>
      <c r="AL27" s="1">
        <f t="shared" si="13"/>
        <v>0</v>
      </c>
      <c r="AM27" s="1"/>
      <c r="AN27" s="1">
        <f t="shared" si="14"/>
        <v>0</v>
      </c>
      <c r="AO27" s="1"/>
      <c r="AP27" s="1">
        <f t="shared" si="15"/>
        <v>0</v>
      </c>
      <c r="AQ27" s="1"/>
      <c r="AR27" s="1">
        <f t="shared" si="19"/>
        <v>0</v>
      </c>
      <c r="AS27" s="1"/>
      <c r="AT27" s="1">
        <f t="shared" si="16"/>
        <v>0</v>
      </c>
    </row>
    <row r="28" spans="1:78" ht="16.5" thickTop="1" thickBot="1" x14ac:dyDescent="0.3">
      <c r="A28" s="1"/>
      <c r="B28" s="11"/>
      <c r="C28" s="1"/>
      <c r="D28" s="1">
        <f t="shared" si="6"/>
        <v>0</v>
      </c>
      <c r="E28" s="1"/>
      <c r="F28" s="1">
        <f t="shared" si="7"/>
        <v>0</v>
      </c>
      <c r="G28" s="1"/>
      <c r="H28" s="1">
        <f t="shared" si="8"/>
        <v>0</v>
      </c>
      <c r="I28" s="1"/>
      <c r="J28" s="1">
        <f t="shared" si="0"/>
        <v>0</v>
      </c>
      <c r="K28" s="1"/>
      <c r="L28" s="1">
        <f t="shared" si="17"/>
        <v>0</v>
      </c>
      <c r="M28" s="1"/>
      <c r="N28" s="1">
        <f t="shared" si="1"/>
        <v>0</v>
      </c>
      <c r="O28" s="1"/>
      <c r="P28" s="1">
        <f t="shared" si="2"/>
        <v>0</v>
      </c>
      <c r="Q28" s="1"/>
      <c r="R28" s="1">
        <f t="shared" si="3"/>
        <v>0</v>
      </c>
      <c r="S28" s="1"/>
      <c r="T28" s="1">
        <f t="shared" si="9"/>
        <v>0</v>
      </c>
      <c r="U28" s="1"/>
      <c r="V28" s="1">
        <f t="shared" si="10"/>
        <v>0</v>
      </c>
      <c r="W28" s="1"/>
      <c r="X28" s="1">
        <f t="shared" si="11"/>
        <v>0</v>
      </c>
      <c r="Y28" s="1"/>
      <c r="Z28" s="1">
        <f t="shared" si="12"/>
        <v>0</v>
      </c>
      <c r="AA28" s="1"/>
      <c r="AB28" s="1"/>
      <c r="AC28" s="1"/>
      <c r="AD28" s="1"/>
      <c r="AE28" s="1"/>
      <c r="AF28" s="32">
        <f t="shared" si="4"/>
        <v>0</v>
      </c>
      <c r="AG28" s="35"/>
      <c r="AH28" s="33"/>
      <c r="AI28" s="1"/>
      <c r="AJ28" s="1">
        <f t="shared" si="18"/>
        <v>0</v>
      </c>
      <c r="AK28" s="1"/>
      <c r="AL28" s="1">
        <f t="shared" si="13"/>
        <v>0</v>
      </c>
      <c r="AM28" s="1"/>
      <c r="AN28" s="1">
        <f t="shared" si="14"/>
        <v>0</v>
      </c>
      <c r="AO28" s="1"/>
      <c r="AP28" s="1">
        <f t="shared" si="15"/>
        <v>0</v>
      </c>
      <c r="AQ28" s="1"/>
      <c r="AR28" s="1">
        <f t="shared" si="19"/>
        <v>0</v>
      </c>
      <c r="AS28" s="1"/>
      <c r="AT28" s="1">
        <f t="shared" si="16"/>
        <v>0</v>
      </c>
    </row>
    <row r="29" spans="1:78" ht="16.5" thickTop="1" thickBot="1" x14ac:dyDescent="0.3">
      <c r="A29" s="1"/>
      <c r="B29" s="11"/>
      <c r="C29" s="1"/>
      <c r="D29" s="1">
        <f t="shared" si="6"/>
        <v>0</v>
      </c>
      <c r="E29" s="1"/>
      <c r="F29" s="1">
        <f t="shared" si="7"/>
        <v>0</v>
      </c>
      <c r="G29" s="1"/>
      <c r="H29" s="1">
        <f t="shared" si="8"/>
        <v>0</v>
      </c>
      <c r="I29" s="1"/>
      <c r="J29" s="1">
        <f t="shared" si="0"/>
        <v>0</v>
      </c>
      <c r="K29" s="1"/>
      <c r="L29" s="1">
        <f t="shared" si="17"/>
        <v>0</v>
      </c>
      <c r="M29" s="1"/>
      <c r="N29" s="1">
        <f t="shared" si="1"/>
        <v>0</v>
      </c>
      <c r="O29" s="1"/>
      <c r="P29" s="1">
        <f t="shared" si="2"/>
        <v>0</v>
      </c>
      <c r="Q29" s="1"/>
      <c r="R29" s="1">
        <f t="shared" si="3"/>
        <v>0</v>
      </c>
      <c r="S29" s="1"/>
      <c r="T29" s="1">
        <f t="shared" si="9"/>
        <v>0</v>
      </c>
      <c r="U29" s="1"/>
      <c r="V29" s="1">
        <f t="shared" si="10"/>
        <v>0</v>
      </c>
      <c r="W29" s="1"/>
      <c r="X29" s="1">
        <f t="shared" si="11"/>
        <v>0</v>
      </c>
      <c r="Y29" s="1"/>
      <c r="Z29" s="1">
        <f t="shared" si="12"/>
        <v>0</v>
      </c>
      <c r="AA29" s="1"/>
      <c r="AB29" s="1"/>
      <c r="AC29" s="1"/>
      <c r="AD29" s="1"/>
      <c r="AE29" s="1"/>
      <c r="AF29" s="32">
        <f t="shared" si="4"/>
        <v>0</v>
      </c>
      <c r="AG29" s="35">
        <v>0</v>
      </c>
      <c r="AH29" s="33"/>
      <c r="AI29" s="1"/>
      <c r="AJ29" s="1">
        <f t="shared" si="18"/>
        <v>0</v>
      </c>
      <c r="AK29" s="1"/>
      <c r="AL29" s="1">
        <f t="shared" si="13"/>
        <v>0</v>
      </c>
      <c r="AM29" s="1"/>
      <c r="AN29" s="1">
        <f t="shared" si="14"/>
        <v>0</v>
      </c>
      <c r="AO29" s="1"/>
      <c r="AP29" s="1">
        <f t="shared" si="15"/>
        <v>0</v>
      </c>
      <c r="AQ29" s="1"/>
      <c r="AR29" s="1">
        <f t="shared" si="19"/>
        <v>0</v>
      </c>
      <c r="AS29" s="1"/>
      <c r="AT29" s="1">
        <f t="shared" si="16"/>
        <v>0</v>
      </c>
    </row>
    <row r="30" spans="1:78" ht="16.5" thickTop="1" thickBot="1" x14ac:dyDescent="0.3">
      <c r="A30" s="1"/>
      <c r="B30" s="11"/>
      <c r="C30" s="1"/>
      <c r="D30" s="1">
        <f t="shared" si="6"/>
        <v>0</v>
      </c>
      <c r="E30" s="1"/>
      <c r="F30" s="1">
        <f t="shared" si="7"/>
        <v>0</v>
      </c>
      <c r="G30" s="1"/>
      <c r="H30" s="1">
        <f t="shared" si="8"/>
        <v>0</v>
      </c>
      <c r="I30" s="1"/>
      <c r="J30" s="1">
        <f t="shared" si="0"/>
        <v>0</v>
      </c>
      <c r="K30" s="1"/>
      <c r="L30" s="1">
        <f t="shared" si="17"/>
        <v>0</v>
      </c>
      <c r="M30" s="1"/>
      <c r="N30" s="1">
        <f t="shared" si="1"/>
        <v>0</v>
      </c>
      <c r="O30" s="1"/>
      <c r="P30" s="1">
        <f t="shared" si="2"/>
        <v>0</v>
      </c>
      <c r="Q30" s="1"/>
      <c r="R30" s="1">
        <f t="shared" si="3"/>
        <v>0</v>
      </c>
      <c r="S30" s="1"/>
      <c r="T30" s="1">
        <f t="shared" si="9"/>
        <v>0</v>
      </c>
      <c r="U30" s="1"/>
      <c r="V30" s="1">
        <f t="shared" si="10"/>
        <v>0</v>
      </c>
      <c r="W30" s="1"/>
      <c r="X30" s="1">
        <f t="shared" si="11"/>
        <v>0</v>
      </c>
      <c r="Y30" s="1"/>
      <c r="Z30" s="1">
        <f t="shared" si="12"/>
        <v>0</v>
      </c>
      <c r="AA30" s="1"/>
      <c r="AB30" s="1"/>
      <c r="AC30" s="1"/>
      <c r="AD30" s="1"/>
      <c r="AE30" s="1"/>
      <c r="AF30" s="32">
        <f t="shared" si="4"/>
        <v>0</v>
      </c>
      <c r="AG30" s="35"/>
      <c r="AH30" s="33"/>
      <c r="AI30" s="1"/>
      <c r="AJ30" s="1">
        <f t="shared" si="18"/>
        <v>0</v>
      </c>
      <c r="AK30" s="1"/>
      <c r="AL30" s="1">
        <f t="shared" si="13"/>
        <v>0</v>
      </c>
      <c r="AM30" s="1"/>
      <c r="AN30" s="1">
        <f t="shared" si="14"/>
        <v>0</v>
      </c>
      <c r="AO30" s="1"/>
      <c r="AP30" s="1">
        <f t="shared" si="15"/>
        <v>0</v>
      </c>
      <c r="AQ30" s="1"/>
      <c r="AR30" s="1">
        <f t="shared" si="19"/>
        <v>0</v>
      </c>
      <c r="AS30" s="1"/>
      <c r="AT30" s="1">
        <f t="shared" si="16"/>
        <v>0</v>
      </c>
    </row>
    <row r="31" spans="1:78" ht="16.5" thickTop="1" thickBot="1" x14ac:dyDescent="0.3">
      <c r="A31" s="1"/>
      <c r="B31" s="11"/>
      <c r="C31" s="1"/>
      <c r="D31" s="1">
        <f t="shared" si="6"/>
        <v>0</v>
      </c>
      <c r="E31" s="1"/>
      <c r="F31" s="1">
        <f t="shared" si="7"/>
        <v>0</v>
      </c>
      <c r="G31" s="1"/>
      <c r="H31" s="1">
        <f t="shared" si="8"/>
        <v>0</v>
      </c>
      <c r="I31" s="1"/>
      <c r="J31" s="1">
        <f t="shared" si="0"/>
        <v>0</v>
      </c>
      <c r="K31" s="1"/>
      <c r="L31" s="1">
        <f t="shared" si="17"/>
        <v>0</v>
      </c>
      <c r="M31" s="1"/>
      <c r="N31" s="1">
        <f t="shared" si="1"/>
        <v>0</v>
      </c>
      <c r="O31" s="1"/>
      <c r="P31" s="1">
        <f t="shared" si="2"/>
        <v>0</v>
      </c>
      <c r="Q31" s="1"/>
      <c r="R31" s="1">
        <f t="shared" si="3"/>
        <v>0</v>
      </c>
      <c r="S31" s="1"/>
      <c r="T31" s="1">
        <f t="shared" si="9"/>
        <v>0</v>
      </c>
      <c r="U31" s="1"/>
      <c r="V31" s="1">
        <f t="shared" si="10"/>
        <v>0</v>
      </c>
      <c r="W31" s="1"/>
      <c r="X31" s="1">
        <f t="shared" si="11"/>
        <v>0</v>
      </c>
      <c r="Y31" s="1"/>
      <c r="Z31" s="1">
        <f t="shared" si="12"/>
        <v>0</v>
      </c>
      <c r="AA31" s="1"/>
      <c r="AB31" s="1"/>
      <c r="AC31" s="1"/>
      <c r="AD31" s="1"/>
      <c r="AE31" s="1"/>
      <c r="AF31" s="32">
        <f t="shared" si="4"/>
        <v>0</v>
      </c>
      <c r="AG31" s="35"/>
      <c r="AH31" s="33"/>
      <c r="AI31" s="1"/>
      <c r="AJ31" s="1">
        <f t="shared" si="18"/>
        <v>0</v>
      </c>
      <c r="AK31" s="1"/>
      <c r="AL31" s="1">
        <f t="shared" si="13"/>
        <v>0</v>
      </c>
      <c r="AM31" s="1"/>
      <c r="AN31" s="1">
        <f t="shared" si="14"/>
        <v>0</v>
      </c>
      <c r="AO31" s="1"/>
      <c r="AP31" s="1">
        <f t="shared" si="15"/>
        <v>0</v>
      </c>
      <c r="AQ31" s="1"/>
      <c r="AR31" s="1">
        <f t="shared" si="19"/>
        <v>0</v>
      </c>
      <c r="AS31" s="1"/>
      <c r="AT31" s="1">
        <f t="shared" si="16"/>
        <v>0</v>
      </c>
    </row>
    <row r="32" spans="1:78" ht="16.5" thickTop="1" thickBot="1" x14ac:dyDescent="0.3">
      <c r="A32" s="1"/>
      <c r="B32" s="11"/>
      <c r="C32" s="1"/>
      <c r="D32" s="1">
        <f t="shared" si="6"/>
        <v>0</v>
      </c>
      <c r="E32" s="1"/>
      <c r="F32" s="1">
        <f t="shared" si="7"/>
        <v>0</v>
      </c>
      <c r="G32" s="1"/>
      <c r="H32" s="1">
        <f t="shared" si="8"/>
        <v>0</v>
      </c>
      <c r="I32" s="1"/>
      <c r="J32" s="1">
        <f t="shared" si="0"/>
        <v>0</v>
      </c>
      <c r="K32" s="1"/>
      <c r="L32" s="1">
        <f t="shared" si="17"/>
        <v>0</v>
      </c>
      <c r="M32" s="1"/>
      <c r="N32" s="1">
        <f t="shared" si="1"/>
        <v>0</v>
      </c>
      <c r="O32" s="1"/>
      <c r="P32" s="1">
        <f t="shared" si="2"/>
        <v>0</v>
      </c>
      <c r="Q32" s="1"/>
      <c r="R32" s="1">
        <f t="shared" si="3"/>
        <v>0</v>
      </c>
      <c r="S32" s="1"/>
      <c r="T32" s="1">
        <f t="shared" si="9"/>
        <v>0</v>
      </c>
      <c r="U32" s="1"/>
      <c r="V32" s="1">
        <f t="shared" si="10"/>
        <v>0</v>
      </c>
      <c r="W32" s="1"/>
      <c r="X32" s="1">
        <f t="shared" si="11"/>
        <v>0</v>
      </c>
      <c r="Y32" s="1"/>
      <c r="Z32" s="1">
        <f t="shared" si="12"/>
        <v>0</v>
      </c>
      <c r="AA32" s="1"/>
      <c r="AB32" s="1"/>
      <c r="AC32" s="1"/>
      <c r="AD32" s="1"/>
      <c r="AE32" s="1"/>
      <c r="AF32" s="32">
        <f t="shared" si="4"/>
        <v>0</v>
      </c>
      <c r="AG32" s="35"/>
      <c r="AH32" s="33"/>
      <c r="AI32" s="1"/>
      <c r="AJ32" s="1">
        <f t="shared" si="18"/>
        <v>0</v>
      </c>
      <c r="AK32" s="1"/>
      <c r="AL32" s="1">
        <f t="shared" si="13"/>
        <v>0</v>
      </c>
      <c r="AM32" s="1"/>
      <c r="AN32" s="1">
        <f t="shared" si="14"/>
        <v>0</v>
      </c>
      <c r="AO32" s="1"/>
      <c r="AP32" s="1">
        <f t="shared" si="15"/>
        <v>0</v>
      </c>
      <c r="AQ32" s="1"/>
      <c r="AR32" s="1">
        <f t="shared" si="19"/>
        <v>0</v>
      </c>
      <c r="AS32" s="1"/>
      <c r="AT32" s="1">
        <f t="shared" si="16"/>
        <v>0</v>
      </c>
    </row>
    <row r="33" spans="1:46" ht="16.5" thickTop="1" thickBot="1" x14ac:dyDescent="0.3">
      <c r="A33" s="1"/>
      <c r="B33" s="11"/>
      <c r="C33" s="1"/>
      <c r="D33" s="1">
        <f t="shared" si="6"/>
        <v>0</v>
      </c>
      <c r="E33" s="1"/>
      <c r="F33" s="1">
        <f t="shared" si="7"/>
        <v>0</v>
      </c>
      <c r="G33" s="1"/>
      <c r="H33" s="1">
        <f t="shared" si="8"/>
        <v>0</v>
      </c>
      <c r="I33" s="1"/>
      <c r="J33" s="1">
        <f t="shared" si="0"/>
        <v>0</v>
      </c>
      <c r="K33" s="1"/>
      <c r="L33" s="1">
        <f t="shared" si="17"/>
        <v>0</v>
      </c>
      <c r="M33" s="1"/>
      <c r="N33" s="1">
        <f t="shared" si="1"/>
        <v>0</v>
      </c>
      <c r="O33" s="1"/>
      <c r="P33" s="1">
        <f t="shared" si="2"/>
        <v>0</v>
      </c>
      <c r="Q33" s="1"/>
      <c r="R33" s="1">
        <f t="shared" si="3"/>
        <v>0</v>
      </c>
      <c r="S33" s="1"/>
      <c r="T33" s="1">
        <f t="shared" si="9"/>
        <v>0</v>
      </c>
      <c r="U33" s="1"/>
      <c r="V33" s="1">
        <f t="shared" si="10"/>
        <v>0</v>
      </c>
      <c r="W33" s="1"/>
      <c r="X33" s="1">
        <f t="shared" si="11"/>
        <v>0</v>
      </c>
      <c r="Y33" s="1"/>
      <c r="Z33" s="1">
        <f t="shared" si="12"/>
        <v>0</v>
      </c>
      <c r="AA33" s="1"/>
      <c r="AB33" s="1"/>
      <c r="AC33" s="1"/>
      <c r="AD33" s="1"/>
      <c r="AE33" s="1"/>
      <c r="AF33" s="32">
        <f t="shared" si="4"/>
        <v>0</v>
      </c>
      <c r="AG33" s="35"/>
      <c r="AH33" s="33"/>
      <c r="AI33" s="1"/>
      <c r="AJ33" s="1">
        <f t="shared" si="18"/>
        <v>0</v>
      </c>
      <c r="AK33" s="1"/>
      <c r="AL33" s="1">
        <f t="shared" si="13"/>
        <v>0</v>
      </c>
      <c r="AM33" s="1"/>
      <c r="AN33" s="1">
        <f t="shared" si="14"/>
        <v>0</v>
      </c>
      <c r="AO33" s="1"/>
      <c r="AP33" s="1">
        <f t="shared" si="15"/>
        <v>0</v>
      </c>
      <c r="AQ33" s="1"/>
      <c r="AR33" s="1">
        <f t="shared" si="19"/>
        <v>0</v>
      </c>
      <c r="AS33" s="1"/>
      <c r="AT33" s="1">
        <f t="shared" si="16"/>
        <v>0</v>
      </c>
    </row>
    <row r="34" spans="1:46" ht="16.5" thickTop="1" thickBot="1" x14ac:dyDescent="0.3">
      <c r="A34" s="1"/>
      <c r="B34" s="11"/>
      <c r="C34" s="1"/>
      <c r="D34" s="1">
        <f t="shared" si="6"/>
        <v>0</v>
      </c>
      <c r="E34" s="1"/>
      <c r="F34" s="1">
        <f t="shared" si="7"/>
        <v>0</v>
      </c>
      <c r="G34" s="1"/>
      <c r="H34" s="1">
        <f t="shared" si="8"/>
        <v>0</v>
      </c>
      <c r="I34" s="1"/>
      <c r="J34" s="1">
        <f t="shared" si="0"/>
        <v>0</v>
      </c>
      <c r="K34" s="1"/>
      <c r="L34" s="1">
        <f t="shared" si="17"/>
        <v>0</v>
      </c>
      <c r="M34" s="1"/>
      <c r="N34" s="1">
        <f t="shared" si="1"/>
        <v>0</v>
      </c>
      <c r="O34" s="1"/>
      <c r="P34" s="1">
        <f t="shared" si="2"/>
        <v>0</v>
      </c>
      <c r="Q34" s="1"/>
      <c r="R34" s="1">
        <f t="shared" si="3"/>
        <v>0</v>
      </c>
      <c r="S34" s="1"/>
      <c r="T34" s="1">
        <f t="shared" si="9"/>
        <v>0</v>
      </c>
      <c r="U34" s="1"/>
      <c r="V34" s="1">
        <f t="shared" si="10"/>
        <v>0</v>
      </c>
      <c r="W34" s="1"/>
      <c r="X34" s="1">
        <f t="shared" si="11"/>
        <v>0</v>
      </c>
      <c r="Y34" s="1"/>
      <c r="Z34" s="1">
        <f t="shared" si="12"/>
        <v>0</v>
      </c>
      <c r="AA34" s="1"/>
      <c r="AB34" s="1"/>
      <c r="AC34" s="1"/>
      <c r="AD34" s="1"/>
      <c r="AE34" s="1"/>
      <c r="AF34" s="32">
        <f t="shared" si="4"/>
        <v>0</v>
      </c>
      <c r="AG34" s="36"/>
      <c r="AH34" s="33"/>
      <c r="AI34" s="1"/>
      <c r="AJ34" s="1">
        <f t="shared" si="18"/>
        <v>0</v>
      </c>
      <c r="AK34" s="1"/>
      <c r="AL34" s="1">
        <f t="shared" si="13"/>
        <v>0</v>
      </c>
      <c r="AM34" s="1"/>
      <c r="AN34" s="1">
        <f t="shared" si="14"/>
        <v>0</v>
      </c>
      <c r="AO34" s="1"/>
      <c r="AP34" s="1">
        <f t="shared" si="15"/>
        <v>0</v>
      </c>
      <c r="AQ34" s="1"/>
      <c r="AR34" s="1">
        <f t="shared" si="19"/>
        <v>0</v>
      </c>
      <c r="AS34" s="1"/>
      <c r="AT34" s="1">
        <f t="shared" si="16"/>
        <v>0</v>
      </c>
    </row>
    <row r="35" spans="1:46" ht="24" customHeight="1" thickTop="1" thickBot="1" x14ac:dyDescent="0.5">
      <c r="A35" s="101" t="s">
        <v>21</v>
      </c>
      <c r="B35" s="102"/>
      <c r="C35" s="12">
        <f>C3+C4+C5+C6+C7+C8+C9+C10+C11+C12+C13+C14+C15+C16+C17+C18+C19+C20+C21+C22+C23+C24+C25+C26+C27+C28+C29+C30+C31+C32+C33+C34</f>
        <v>2</v>
      </c>
      <c r="D35" s="12">
        <f t="shared" ref="D35:Z35" si="20">D3+D4+D5+D6+D7+D8+D9+D10+D11+D12+D13+D14+D15+D16+D17+D18+D19+D20+D21+D22+D23+D24+D25+D26+D27+D28+D29+D30+D31+D32+D33+D34</f>
        <v>100</v>
      </c>
      <c r="E35" s="12">
        <f>E3+E4+E5+E6+E7+E8+E9+E10+E11+E12+E13+E14+E15+E16+E17+E18+E19+E20+E21+E22+E23+E24+E25+E26+E27+E28+E29+E30+E31+E32+E33+E34</f>
        <v>1</v>
      </c>
      <c r="F35" s="12">
        <f t="shared" si="20"/>
        <v>50</v>
      </c>
      <c r="G35" s="12">
        <f t="shared" si="20"/>
        <v>0</v>
      </c>
      <c r="H35" s="12">
        <f t="shared" si="20"/>
        <v>0</v>
      </c>
      <c r="I35" s="12">
        <f t="shared" si="20"/>
        <v>9.5</v>
      </c>
      <c r="J35" s="12">
        <f t="shared" si="20"/>
        <v>2850</v>
      </c>
      <c r="K35" s="12">
        <f t="shared" si="20"/>
        <v>0</v>
      </c>
      <c r="L35" s="12">
        <f t="shared" si="20"/>
        <v>0</v>
      </c>
      <c r="M35" s="12">
        <f t="shared" si="20"/>
        <v>0</v>
      </c>
      <c r="N35" s="12">
        <f t="shared" si="20"/>
        <v>0</v>
      </c>
      <c r="O35" s="12">
        <f t="shared" si="20"/>
        <v>0</v>
      </c>
      <c r="P35" s="12">
        <f t="shared" si="20"/>
        <v>0</v>
      </c>
      <c r="Q35" s="12">
        <f t="shared" si="20"/>
        <v>7.5</v>
      </c>
      <c r="R35" s="12">
        <f t="shared" si="20"/>
        <v>2250</v>
      </c>
      <c r="S35" s="12">
        <f t="shared" si="20"/>
        <v>0</v>
      </c>
      <c r="T35" s="12">
        <f t="shared" si="20"/>
        <v>0</v>
      </c>
      <c r="U35" s="12">
        <f t="shared" si="20"/>
        <v>0</v>
      </c>
      <c r="V35" s="12">
        <f t="shared" si="20"/>
        <v>0</v>
      </c>
      <c r="W35" s="12">
        <f t="shared" si="20"/>
        <v>2</v>
      </c>
      <c r="X35" s="12">
        <f t="shared" si="20"/>
        <v>750</v>
      </c>
      <c r="Y35" s="12">
        <f t="shared" si="20"/>
        <v>0</v>
      </c>
      <c r="Z35" s="12">
        <f t="shared" si="20"/>
        <v>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240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>
        <f>AE3+AE4+AE5+AE6+AE7+AE8+AE9+AE10+AE11+AE13+AE12+AE14+AE15+AE16+AE17+AE18+AE19+AE20+AE22+AE21+AE23+AE24+AE25+AE26+AE27+AE28+AE29+AE30+AE31+AE32+AE33+AE34</f>
        <v>0</v>
      </c>
      <c r="AF35" s="16">
        <f>AB35+X35+R35+H35+L35+J35+F35+D35+N35+P35+T35+V35+Z35+AC35+AE35+AA35+AD35</f>
        <v>6240</v>
      </c>
      <c r="AG35" s="39">
        <f>C35+E35+G35+I35+K35+M35+O35+Q35+S35+U35+W35+Y35</f>
        <v>22</v>
      </c>
      <c r="AH35" s="13"/>
      <c r="AI35" s="12">
        <f t="shared" ref="AI35:AT35" si="21">AI3+AI4+AI5+AI6+AI7+AI8+AI9+AI10+AI11+AI12+AI13+AI14+AI15+AI16+AI17+AI18+AI19+AI20+AI21+AI22+AI23+AI24+AI25+AI26+AI27+AI28+AI29+AI30+AI31+AI32+AI33+AI34</f>
        <v>0</v>
      </c>
      <c r="AJ35" s="12">
        <f t="shared" si="21"/>
        <v>0</v>
      </c>
      <c r="AK35" s="12">
        <f t="shared" si="21"/>
        <v>0</v>
      </c>
      <c r="AL35" s="12">
        <f t="shared" si="21"/>
        <v>0</v>
      </c>
      <c r="AM35" s="12">
        <f t="shared" si="21"/>
        <v>0</v>
      </c>
      <c r="AN35" s="12">
        <f t="shared" si="21"/>
        <v>0</v>
      </c>
      <c r="AO35" s="12">
        <f t="shared" si="21"/>
        <v>1</v>
      </c>
      <c r="AP35" s="12">
        <f t="shared" si="21"/>
        <v>300</v>
      </c>
      <c r="AQ35" s="12">
        <f t="shared" si="21"/>
        <v>0</v>
      </c>
      <c r="AR35" s="12">
        <f t="shared" si="21"/>
        <v>0</v>
      </c>
      <c r="AS35" s="12">
        <f t="shared" si="21"/>
        <v>0</v>
      </c>
      <c r="AT35" s="12">
        <f t="shared" si="21"/>
        <v>0</v>
      </c>
    </row>
    <row r="36" spans="1:46" ht="16.5" thickTop="1" thickBot="1" x14ac:dyDescent="0.3"/>
    <row r="37" spans="1:46" ht="27" thickBot="1" x14ac:dyDescent="0.45">
      <c r="AF37" s="28">
        <f>AF35+AJ35+AL35+AR35+AT35+AN35+AP35</f>
        <v>6540</v>
      </c>
      <c r="AG37" s="27"/>
      <c r="AH37" s="18"/>
    </row>
    <row r="38" spans="1:46" ht="26.25" x14ac:dyDescent="0.4">
      <c r="AF38" s="17"/>
      <c r="AG38" s="17"/>
      <c r="AH38" s="18"/>
    </row>
    <row r="39" spans="1:46" ht="26.25" x14ac:dyDescent="0.4">
      <c r="AF39" s="17"/>
      <c r="AG39" s="17"/>
      <c r="AH39" s="18"/>
    </row>
    <row r="40" spans="1:46" ht="26.25" x14ac:dyDescent="0.4">
      <c r="AD40" s="40"/>
      <c r="AF40" s="17"/>
      <c r="AG40" s="17"/>
      <c r="AH40" s="18"/>
    </row>
    <row r="41" spans="1:46" x14ac:dyDescent="0.25">
      <c r="AF41" s="40"/>
    </row>
  </sheetData>
  <mergeCells count="21">
    <mergeCell ref="AS1:AS2"/>
    <mergeCell ref="AT1:AT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  <mergeCell ref="AL1:AL2"/>
    <mergeCell ref="A1:A2"/>
    <mergeCell ref="B1:B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41"/>
  <sheetViews>
    <sheetView topLeftCell="A7" zoomScaleNormal="100" workbookViewId="0">
      <pane xSplit="1" topLeftCell="P1" activePane="topRight" state="frozen"/>
      <selection pane="topRight" activeCell="A8" sqref="A8"/>
    </sheetView>
  </sheetViews>
  <sheetFormatPr defaultRowHeight="15" x14ac:dyDescent="0.25"/>
  <cols>
    <col min="1" max="1" width="29.42578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8.85546875" customWidth="1"/>
    <col min="55" max="78" width="9.140625" style="25"/>
  </cols>
  <sheetData>
    <row r="1" spans="1:78" ht="16.5" thickTop="1" thickBot="1" x14ac:dyDescent="0.3">
      <c r="A1" s="103" t="s">
        <v>0</v>
      </c>
      <c r="B1" s="104" t="s">
        <v>16</v>
      </c>
      <c r="C1" s="106" t="s">
        <v>1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7" t="s">
        <v>11</v>
      </c>
      <c r="T1" s="107"/>
      <c r="U1" s="107"/>
      <c r="V1" s="107"/>
      <c r="W1" s="107"/>
      <c r="X1" s="107"/>
      <c r="Y1" s="108" t="s">
        <v>18</v>
      </c>
      <c r="Z1" s="108" t="s">
        <v>3</v>
      </c>
      <c r="AA1" s="109" t="s">
        <v>26</v>
      </c>
      <c r="AB1" s="110"/>
      <c r="AC1" s="110"/>
      <c r="AD1" s="111"/>
      <c r="AE1" s="52"/>
      <c r="AF1" s="14"/>
      <c r="AG1" s="14"/>
      <c r="AH1" s="103" t="s">
        <v>15</v>
      </c>
      <c r="AI1" s="112" t="s">
        <v>19</v>
      </c>
      <c r="AJ1" s="112" t="s">
        <v>3</v>
      </c>
      <c r="AK1" s="113" t="s">
        <v>20</v>
      </c>
      <c r="AL1" s="112" t="s">
        <v>3</v>
      </c>
      <c r="AM1" s="112" t="s">
        <v>182</v>
      </c>
      <c r="AN1" s="112" t="s">
        <v>3</v>
      </c>
      <c r="AO1" s="112" t="s">
        <v>198</v>
      </c>
      <c r="AP1" s="112" t="s">
        <v>3</v>
      </c>
      <c r="AQ1" s="112" t="s">
        <v>36</v>
      </c>
      <c r="AR1" s="112" t="s">
        <v>3</v>
      </c>
      <c r="AS1" s="114" t="s">
        <v>212</v>
      </c>
      <c r="AT1" s="112" t="s">
        <v>3</v>
      </c>
    </row>
    <row r="2" spans="1:78" ht="25.5" thickTop="1" thickBot="1" x14ac:dyDescent="0.3">
      <c r="A2" s="103"/>
      <c r="B2" s="105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08"/>
      <c r="Z2" s="108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03"/>
      <c r="AI2" s="112"/>
      <c r="AJ2" s="112"/>
      <c r="AK2" s="113"/>
      <c r="AL2" s="112"/>
      <c r="AM2" s="112"/>
      <c r="AN2" s="112"/>
      <c r="AO2" s="112"/>
      <c r="AP2" s="112"/>
      <c r="AQ2" s="112"/>
      <c r="AR2" s="112"/>
      <c r="AS2" s="115"/>
      <c r="AT2" s="112"/>
    </row>
    <row r="3" spans="1:78" s="1" customFormat="1" ht="16.5" thickTop="1" thickBot="1" x14ac:dyDescent="0.3">
      <c r="A3" s="1" t="s">
        <v>330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I3" s="1">
        <v>1</v>
      </c>
      <c r="J3" s="1">
        <f t="shared" ref="J3:J34" si="0">PRODUCT(I3*300)</f>
        <v>300</v>
      </c>
      <c r="L3" s="1">
        <f>PRODUCT(K3*300)</f>
        <v>0</v>
      </c>
      <c r="N3" s="1">
        <f t="shared" ref="N3:N34" si="1">PRODUCT(M3*300)</f>
        <v>0</v>
      </c>
      <c r="P3" s="1">
        <f t="shared" ref="P3:P34" si="2">PRODUCT(O3*300)</f>
        <v>0</v>
      </c>
      <c r="R3" s="1">
        <f t="shared" ref="R3:R34" si="3"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B3" s="1">
        <v>80</v>
      </c>
      <c r="AF3" s="32">
        <f t="shared" ref="AF3:AF34" si="4">AD3+AC3+AB3+AA3+Z3+X3+V3+T3+R3+P3+N3+L3+J3+H3+F3+D3+AE3</f>
        <v>380</v>
      </c>
      <c r="AG3" s="34"/>
      <c r="AH3" s="33" t="s">
        <v>29</v>
      </c>
      <c r="AJ3" s="1">
        <f>PRODUCT(AI3*145)</f>
        <v>0</v>
      </c>
      <c r="AL3" s="1">
        <f>PRODUCT(AK3*550)</f>
        <v>0</v>
      </c>
      <c r="AN3" s="1">
        <f>PRODUCT(AM3*295)</f>
        <v>0</v>
      </c>
      <c r="AP3" s="1">
        <f>PRODUCT(AO3*300)</f>
        <v>0</v>
      </c>
      <c r="AR3" s="1">
        <f t="shared" ref="AR3:AR6" si="5">PRODUCT(AQ3*460)</f>
        <v>0</v>
      </c>
      <c r="AT3" s="1">
        <f>PRODUCT(AS3*150)</f>
        <v>0</v>
      </c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</row>
    <row r="4" spans="1:78" ht="16.5" thickTop="1" thickBot="1" x14ac:dyDescent="0.3">
      <c r="A4" s="1" t="s">
        <v>331</v>
      </c>
      <c r="B4" s="10"/>
      <c r="C4" s="1"/>
      <c r="D4" s="1">
        <f t="shared" ref="D4:D34" si="6">PRODUCT(C4*50)</f>
        <v>0</v>
      </c>
      <c r="E4" s="1"/>
      <c r="F4" s="1">
        <f t="shared" ref="F4:F34" si="7">PRODUCT(E4*50)</f>
        <v>0</v>
      </c>
      <c r="G4" s="1"/>
      <c r="H4" s="1">
        <f t="shared" ref="H4:H34" si="8">PRODUCT(G4*250)</f>
        <v>0</v>
      </c>
      <c r="I4" s="1"/>
      <c r="J4" s="1">
        <f t="shared" si="0"/>
        <v>0</v>
      </c>
      <c r="K4" s="1"/>
      <c r="L4" s="1">
        <f>PRODUCT(K4*300)</f>
        <v>0</v>
      </c>
      <c r="M4" s="1"/>
      <c r="N4" s="1">
        <f t="shared" si="1"/>
        <v>0</v>
      </c>
      <c r="O4" s="1"/>
      <c r="P4" s="1">
        <f t="shared" si="2"/>
        <v>0</v>
      </c>
      <c r="Q4" s="1">
        <v>1</v>
      </c>
      <c r="R4" s="1">
        <f t="shared" si="3"/>
        <v>300</v>
      </c>
      <c r="S4" s="1"/>
      <c r="T4" s="1">
        <f t="shared" ref="T4:T34" si="9">PRODUCT(S4*550)</f>
        <v>0</v>
      </c>
      <c r="U4" s="1"/>
      <c r="V4" s="1">
        <f t="shared" ref="V4:V34" si="10">PRODUCT(U4*650)</f>
        <v>0</v>
      </c>
      <c r="W4" s="1"/>
      <c r="X4" s="1">
        <f t="shared" ref="X4:X34" si="11">PRODUCT(W4*750)</f>
        <v>0</v>
      </c>
      <c r="Y4" s="1"/>
      <c r="Z4" s="1">
        <f t="shared" ref="Z4:Z34" si="12">PRODUCT(Y4*850)</f>
        <v>0</v>
      </c>
      <c r="AA4" s="1"/>
      <c r="AB4" s="1"/>
      <c r="AC4" s="1"/>
      <c r="AD4" s="1"/>
      <c r="AE4" s="1"/>
      <c r="AF4" s="32">
        <f t="shared" si="4"/>
        <v>300</v>
      </c>
      <c r="AG4" s="35"/>
      <c r="AH4" s="33" t="s">
        <v>30</v>
      </c>
      <c r="AI4" s="1"/>
      <c r="AJ4" s="1">
        <f>PRODUCT(AI4*145)</f>
        <v>0</v>
      </c>
      <c r="AK4" s="1"/>
      <c r="AL4" s="1">
        <f t="shared" ref="AL4:AL34" si="13">PRODUCT(AK4*550)</f>
        <v>0</v>
      </c>
      <c r="AM4" s="1"/>
      <c r="AN4" s="1">
        <f t="shared" ref="AN4:AN34" si="14">PRODUCT(AM4*295)</f>
        <v>0</v>
      </c>
      <c r="AO4" s="1"/>
      <c r="AP4" s="1">
        <f t="shared" ref="AP4:AP34" si="15">PRODUCT(AO4*300)</f>
        <v>0</v>
      </c>
      <c r="AQ4" s="1"/>
      <c r="AR4" s="1">
        <f t="shared" si="5"/>
        <v>0</v>
      </c>
      <c r="AS4" s="1"/>
      <c r="AT4" s="1">
        <f t="shared" ref="AT4:AT34" si="16">PRODUCT(AS4*150)</f>
        <v>0</v>
      </c>
    </row>
    <row r="5" spans="1:78" ht="16.5" thickTop="1" thickBot="1" x14ac:dyDescent="0.3">
      <c r="A5" s="1" t="s">
        <v>332</v>
      </c>
      <c r="B5" s="10" t="s">
        <v>333</v>
      </c>
      <c r="C5" s="1"/>
      <c r="D5" s="1">
        <f t="shared" si="6"/>
        <v>0</v>
      </c>
      <c r="E5" s="1"/>
      <c r="F5" s="1">
        <f t="shared" si="7"/>
        <v>0</v>
      </c>
      <c r="G5" s="1"/>
      <c r="H5" s="1">
        <f t="shared" si="8"/>
        <v>0</v>
      </c>
      <c r="I5" s="1">
        <v>2</v>
      </c>
      <c r="J5" s="1">
        <v>300</v>
      </c>
      <c r="K5" s="1">
        <v>1</v>
      </c>
      <c r="L5" s="1">
        <v>150</v>
      </c>
      <c r="M5" s="1"/>
      <c r="N5" s="1">
        <f t="shared" si="1"/>
        <v>0</v>
      </c>
      <c r="O5" s="1"/>
      <c r="P5" s="1">
        <f t="shared" si="2"/>
        <v>0</v>
      </c>
      <c r="Q5" s="1">
        <v>1</v>
      </c>
      <c r="R5" s="1">
        <v>150</v>
      </c>
      <c r="S5" s="1"/>
      <c r="T5" s="1">
        <f t="shared" si="9"/>
        <v>0</v>
      </c>
      <c r="U5" s="1"/>
      <c r="V5" s="1">
        <f t="shared" si="10"/>
        <v>0</v>
      </c>
      <c r="W5" s="1"/>
      <c r="X5" s="1">
        <f t="shared" si="11"/>
        <v>0</v>
      </c>
      <c r="Y5" s="1"/>
      <c r="Z5" s="1">
        <f t="shared" si="12"/>
        <v>0</v>
      </c>
      <c r="AA5" s="1"/>
      <c r="AB5" s="1"/>
      <c r="AC5" s="1"/>
      <c r="AD5" s="1"/>
      <c r="AE5" s="1"/>
      <c r="AF5" s="32">
        <f t="shared" si="4"/>
        <v>600</v>
      </c>
      <c r="AG5" s="35"/>
      <c r="AH5" s="33" t="s">
        <v>334</v>
      </c>
      <c r="AI5" s="1"/>
      <c r="AJ5" s="1">
        <f t="shared" ref="AJ5:AJ34" si="17">PRODUCT(AI5*145)</f>
        <v>0</v>
      </c>
      <c r="AK5" s="1"/>
      <c r="AL5" s="1">
        <f t="shared" si="13"/>
        <v>0</v>
      </c>
      <c r="AM5" s="1"/>
      <c r="AN5" s="1">
        <f t="shared" si="14"/>
        <v>0</v>
      </c>
      <c r="AO5" s="1"/>
      <c r="AP5" s="1">
        <f t="shared" si="15"/>
        <v>0</v>
      </c>
      <c r="AQ5" s="1"/>
      <c r="AR5" s="1">
        <f t="shared" si="5"/>
        <v>0</v>
      </c>
      <c r="AS5" s="1"/>
      <c r="AT5" s="1">
        <f t="shared" si="16"/>
        <v>0</v>
      </c>
    </row>
    <row r="6" spans="1:78" ht="16.5" thickTop="1" thickBot="1" x14ac:dyDescent="0.3">
      <c r="A6" s="1" t="s">
        <v>335</v>
      </c>
      <c r="B6" s="10"/>
      <c r="C6" s="1"/>
      <c r="D6" s="1">
        <f t="shared" si="6"/>
        <v>0</v>
      </c>
      <c r="E6" s="1"/>
      <c r="F6" s="1">
        <f t="shared" si="7"/>
        <v>0</v>
      </c>
      <c r="G6" s="1"/>
      <c r="H6" s="1">
        <f t="shared" si="8"/>
        <v>0</v>
      </c>
      <c r="I6" s="1"/>
      <c r="J6" s="1">
        <f t="shared" si="0"/>
        <v>0</v>
      </c>
      <c r="K6" s="1"/>
      <c r="L6" s="1">
        <f t="shared" ref="L6:L34" si="18">PRODUCT(K6*300)</f>
        <v>0</v>
      </c>
      <c r="M6" s="1"/>
      <c r="N6" s="1">
        <f t="shared" si="1"/>
        <v>0</v>
      </c>
      <c r="O6" s="1"/>
      <c r="P6" s="1">
        <f t="shared" si="2"/>
        <v>0</v>
      </c>
      <c r="Q6" s="1"/>
      <c r="R6" s="1">
        <f t="shared" si="3"/>
        <v>0</v>
      </c>
      <c r="S6" s="1"/>
      <c r="T6" s="1">
        <f t="shared" si="9"/>
        <v>0</v>
      </c>
      <c r="U6" s="1"/>
      <c r="V6" s="1">
        <f t="shared" si="10"/>
        <v>0</v>
      </c>
      <c r="W6" s="1"/>
      <c r="X6" s="1">
        <f t="shared" si="11"/>
        <v>0</v>
      </c>
      <c r="Y6" s="1">
        <v>1</v>
      </c>
      <c r="Z6" s="1">
        <f t="shared" si="12"/>
        <v>850</v>
      </c>
      <c r="AA6" s="1"/>
      <c r="AB6" s="1"/>
      <c r="AC6" s="1"/>
      <c r="AD6" s="1"/>
      <c r="AE6" s="1">
        <v>15</v>
      </c>
      <c r="AF6" s="32">
        <f t="shared" si="4"/>
        <v>865</v>
      </c>
      <c r="AG6" s="35"/>
      <c r="AH6" s="33" t="s">
        <v>161</v>
      </c>
      <c r="AI6" s="1"/>
      <c r="AJ6" s="1">
        <f t="shared" si="17"/>
        <v>0</v>
      </c>
      <c r="AK6" s="1"/>
      <c r="AL6" s="1">
        <f t="shared" si="13"/>
        <v>0</v>
      </c>
      <c r="AM6" s="1"/>
      <c r="AN6" s="1">
        <f t="shared" si="14"/>
        <v>0</v>
      </c>
      <c r="AO6" s="1"/>
      <c r="AP6" s="1">
        <f t="shared" si="15"/>
        <v>0</v>
      </c>
      <c r="AQ6" s="1"/>
      <c r="AR6" s="1">
        <f t="shared" si="5"/>
        <v>0</v>
      </c>
      <c r="AS6" s="1"/>
      <c r="AT6" s="1">
        <f t="shared" si="16"/>
        <v>0</v>
      </c>
    </row>
    <row r="7" spans="1:78" ht="16.5" thickTop="1" thickBot="1" x14ac:dyDescent="0.3">
      <c r="A7" s="1" t="s">
        <v>336</v>
      </c>
      <c r="B7" s="10"/>
      <c r="C7" s="1"/>
      <c r="D7" s="1">
        <f t="shared" si="6"/>
        <v>0</v>
      </c>
      <c r="E7" s="1"/>
      <c r="F7" s="1">
        <f t="shared" si="7"/>
        <v>0</v>
      </c>
      <c r="G7" s="1"/>
      <c r="H7" s="1">
        <f t="shared" si="8"/>
        <v>0</v>
      </c>
      <c r="I7" s="1"/>
      <c r="J7" s="1">
        <f t="shared" si="0"/>
        <v>0</v>
      </c>
      <c r="K7" s="1"/>
      <c r="L7" s="1">
        <f t="shared" si="18"/>
        <v>0</v>
      </c>
      <c r="M7" s="1"/>
      <c r="N7" s="1">
        <f t="shared" si="1"/>
        <v>0</v>
      </c>
      <c r="O7" s="1"/>
      <c r="P7" s="1">
        <f t="shared" si="2"/>
        <v>0</v>
      </c>
      <c r="Q7" s="1"/>
      <c r="R7" s="1">
        <f t="shared" si="3"/>
        <v>0</v>
      </c>
      <c r="S7" s="1"/>
      <c r="T7" s="1">
        <f t="shared" si="9"/>
        <v>0</v>
      </c>
      <c r="U7" s="1"/>
      <c r="V7" s="1">
        <f t="shared" si="10"/>
        <v>0</v>
      </c>
      <c r="W7" s="1"/>
      <c r="X7" s="1">
        <f t="shared" si="11"/>
        <v>0</v>
      </c>
      <c r="Y7" s="1">
        <v>1</v>
      </c>
      <c r="Z7" s="1">
        <f t="shared" si="12"/>
        <v>850</v>
      </c>
      <c r="AA7" s="1"/>
      <c r="AB7" s="1"/>
      <c r="AC7" s="1"/>
      <c r="AD7" s="1"/>
      <c r="AE7" s="1">
        <v>15</v>
      </c>
      <c r="AF7" s="32">
        <f t="shared" si="4"/>
        <v>865</v>
      </c>
      <c r="AG7" s="35"/>
      <c r="AH7" s="33" t="s">
        <v>106</v>
      </c>
      <c r="AI7" s="1"/>
      <c r="AJ7" s="1">
        <f t="shared" si="17"/>
        <v>0</v>
      </c>
      <c r="AK7" s="1"/>
      <c r="AL7" s="1">
        <f t="shared" si="13"/>
        <v>0</v>
      </c>
      <c r="AM7" s="1"/>
      <c r="AN7" s="1">
        <f t="shared" si="14"/>
        <v>0</v>
      </c>
      <c r="AO7" s="1"/>
      <c r="AP7" s="1">
        <f t="shared" si="15"/>
        <v>0</v>
      </c>
      <c r="AQ7" s="1"/>
      <c r="AR7" s="1">
        <f>PRODUCT(AQ7*460)</f>
        <v>0</v>
      </c>
      <c r="AS7" s="1"/>
      <c r="AT7" s="1">
        <f t="shared" si="16"/>
        <v>0</v>
      </c>
    </row>
    <row r="8" spans="1:78" s="1" customFormat="1" ht="16.5" thickTop="1" thickBot="1" x14ac:dyDescent="0.3">
      <c r="A8" s="1" t="s">
        <v>337</v>
      </c>
      <c r="B8" s="10"/>
      <c r="D8" s="1">
        <f t="shared" si="6"/>
        <v>0</v>
      </c>
      <c r="F8" s="1">
        <f t="shared" si="7"/>
        <v>0</v>
      </c>
      <c r="G8" s="22"/>
      <c r="H8" s="1">
        <f t="shared" si="8"/>
        <v>0</v>
      </c>
      <c r="J8" s="1">
        <f t="shared" si="0"/>
        <v>0</v>
      </c>
      <c r="L8" s="1">
        <f t="shared" si="18"/>
        <v>0</v>
      </c>
      <c r="N8" s="1">
        <f t="shared" si="1"/>
        <v>0</v>
      </c>
      <c r="P8" s="1">
        <f t="shared" si="2"/>
        <v>0</v>
      </c>
      <c r="Q8" s="1">
        <v>2</v>
      </c>
      <c r="R8" s="1">
        <v>100</v>
      </c>
      <c r="T8" s="1">
        <f t="shared" si="9"/>
        <v>0</v>
      </c>
      <c r="U8" s="1">
        <v>2</v>
      </c>
      <c r="V8" s="1">
        <f t="shared" si="10"/>
        <v>1300</v>
      </c>
      <c r="X8" s="1">
        <f t="shared" si="11"/>
        <v>0</v>
      </c>
      <c r="Z8" s="1">
        <f t="shared" si="12"/>
        <v>0</v>
      </c>
      <c r="AE8" s="1">
        <v>30</v>
      </c>
      <c r="AF8" s="32">
        <f t="shared" si="4"/>
        <v>1430</v>
      </c>
      <c r="AG8" s="35"/>
      <c r="AH8" s="33" t="s">
        <v>338</v>
      </c>
      <c r="AI8" s="1">
        <v>1</v>
      </c>
      <c r="AJ8" s="1">
        <f t="shared" si="17"/>
        <v>145</v>
      </c>
      <c r="AL8" s="1">
        <f t="shared" si="13"/>
        <v>0</v>
      </c>
      <c r="AN8" s="1">
        <f t="shared" si="14"/>
        <v>0</v>
      </c>
      <c r="AP8" s="1">
        <f t="shared" si="15"/>
        <v>0</v>
      </c>
      <c r="AR8" s="1">
        <f t="shared" ref="AR8:AR34" si="19">PRODUCT(AQ8*460)</f>
        <v>0</v>
      </c>
      <c r="AT8" s="1">
        <f t="shared" si="16"/>
        <v>0</v>
      </c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</row>
    <row r="9" spans="1:78" ht="16.5" thickTop="1" thickBot="1" x14ac:dyDescent="0.3">
      <c r="A9" s="1" t="s">
        <v>339</v>
      </c>
      <c r="B9" s="10" t="s">
        <v>340</v>
      </c>
      <c r="C9" s="1"/>
      <c r="D9" s="1">
        <f t="shared" si="6"/>
        <v>0</v>
      </c>
      <c r="E9" s="1"/>
      <c r="F9" s="1">
        <f t="shared" si="7"/>
        <v>0</v>
      </c>
      <c r="G9" s="1"/>
      <c r="H9" s="1">
        <f t="shared" si="8"/>
        <v>0</v>
      </c>
      <c r="I9" s="1"/>
      <c r="J9" s="1">
        <f t="shared" si="0"/>
        <v>0</v>
      </c>
      <c r="K9" s="1"/>
      <c r="L9" s="1">
        <f t="shared" si="18"/>
        <v>0</v>
      </c>
      <c r="M9" s="1"/>
      <c r="N9" s="1">
        <f t="shared" si="1"/>
        <v>0</v>
      </c>
      <c r="O9" s="1"/>
      <c r="P9" s="1">
        <f t="shared" si="2"/>
        <v>0</v>
      </c>
      <c r="Q9" s="1"/>
      <c r="R9" s="1">
        <f t="shared" si="3"/>
        <v>0</v>
      </c>
      <c r="S9" s="1"/>
      <c r="T9" s="1">
        <f t="shared" si="9"/>
        <v>0</v>
      </c>
      <c r="U9" s="1"/>
      <c r="V9" s="1">
        <f t="shared" si="10"/>
        <v>0</v>
      </c>
      <c r="W9" s="1"/>
      <c r="X9" s="1">
        <f t="shared" si="11"/>
        <v>0</v>
      </c>
      <c r="Y9" s="1">
        <v>1</v>
      </c>
      <c r="Z9" s="1">
        <f t="shared" si="12"/>
        <v>850</v>
      </c>
      <c r="AA9" s="1"/>
      <c r="AB9" s="1"/>
      <c r="AC9" s="1"/>
      <c r="AD9" s="1"/>
      <c r="AE9" s="1">
        <v>15</v>
      </c>
      <c r="AF9" s="32">
        <f t="shared" si="4"/>
        <v>865</v>
      </c>
      <c r="AG9" s="35"/>
      <c r="AH9" s="33"/>
      <c r="AI9" s="1"/>
      <c r="AJ9" s="1">
        <f t="shared" si="17"/>
        <v>0</v>
      </c>
      <c r="AK9" s="1"/>
      <c r="AL9" s="1">
        <f t="shared" si="13"/>
        <v>0</v>
      </c>
      <c r="AM9" s="1"/>
      <c r="AN9" s="1">
        <f t="shared" si="14"/>
        <v>0</v>
      </c>
      <c r="AO9" s="1"/>
      <c r="AP9" s="1">
        <f t="shared" si="15"/>
        <v>0</v>
      </c>
      <c r="AQ9" s="1"/>
      <c r="AR9" s="1">
        <f t="shared" si="19"/>
        <v>0</v>
      </c>
      <c r="AS9" s="1"/>
      <c r="AT9" s="1">
        <f t="shared" si="16"/>
        <v>0</v>
      </c>
    </row>
    <row r="10" spans="1:78" ht="16.5" thickTop="1" thickBot="1" x14ac:dyDescent="0.3">
      <c r="A10" s="1"/>
      <c r="B10" s="10"/>
      <c r="C10" s="1"/>
      <c r="D10" s="1">
        <f>PRODUCT(C10*50)</f>
        <v>0</v>
      </c>
      <c r="E10" s="1"/>
      <c r="F10" s="1">
        <f t="shared" si="7"/>
        <v>0</v>
      </c>
      <c r="G10" s="1"/>
      <c r="H10" s="1">
        <f t="shared" si="8"/>
        <v>0</v>
      </c>
      <c r="I10" s="1"/>
      <c r="J10" s="1">
        <f t="shared" si="0"/>
        <v>0</v>
      </c>
      <c r="K10" s="1"/>
      <c r="L10" s="1">
        <f t="shared" si="18"/>
        <v>0</v>
      </c>
      <c r="M10" s="1"/>
      <c r="N10" s="1">
        <f t="shared" si="1"/>
        <v>0</v>
      </c>
      <c r="O10" s="1"/>
      <c r="P10" s="1">
        <f t="shared" si="2"/>
        <v>0</v>
      </c>
      <c r="Q10" s="1"/>
      <c r="R10" s="1">
        <f t="shared" si="3"/>
        <v>0</v>
      </c>
      <c r="S10" s="1"/>
      <c r="T10" s="1">
        <f t="shared" si="9"/>
        <v>0</v>
      </c>
      <c r="U10" s="1"/>
      <c r="V10" s="1">
        <f t="shared" si="10"/>
        <v>0</v>
      </c>
      <c r="W10" s="1"/>
      <c r="X10" s="1">
        <f t="shared" si="11"/>
        <v>0</v>
      </c>
      <c r="Y10" s="1"/>
      <c r="Z10" s="1">
        <f t="shared" si="12"/>
        <v>0</v>
      </c>
      <c r="AA10" s="1"/>
      <c r="AB10" s="1"/>
      <c r="AC10" s="1"/>
      <c r="AD10" s="1"/>
      <c r="AE10" s="1"/>
      <c r="AF10" s="32">
        <f t="shared" si="4"/>
        <v>0</v>
      </c>
      <c r="AG10" s="35"/>
      <c r="AH10" s="33"/>
      <c r="AI10" s="1"/>
      <c r="AJ10" s="1">
        <f t="shared" si="17"/>
        <v>0</v>
      </c>
      <c r="AK10" s="1"/>
      <c r="AL10" s="1">
        <f t="shared" si="13"/>
        <v>0</v>
      </c>
      <c r="AM10" s="1"/>
      <c r="AN10" s="1">
        <f t="shared" si="14"/>
        <v>0</v>
      </c>
      <c r="AO10" s="1"/>
      <c r="AP10" s="1">
        <f t="shared" si="15"/>
        <v>0</v>
      </c>
      <c r="AQ10" s="1"/>
      <c r="AR10" s="1">
        <f t="shared" si="19"/>
        <v>0</v>
      </c>
      <c r="AS10" s="1"/>
      <c r="AT10" s="1">
        <f t="shared" si="16"/>
        <v>0</v>
      </c>
    </row>
    <row r="11" spans="1:78" ht="16.5" thickTop="1" thickBot="1" x14ac:dyDescent="0.3">
      <c r="A11" s="1"/>
      <c r="B11" s="10"/>
      <c r="C11" s="1"/>
      <c r="D11" s="1">
        <f>PRODUCT(C11*50)</f>
        <v>0</v>
      </c>
      <c r="E11" s="1"/>
      <c r="F11" s="1">
        <f t="shared" si="7"/>
        <v>0</v>
      </c>
      <c r="G11" s="1"/>
      <c r="H11" s="1">
        <f t="shared" si="8"/>
        <v>0</v>
      </c>
      <c r="I11" s="1"/>
      <c r="J11" s="1">
        <f t="shared" si="0"/>
        <v>0</v>
      </c>
      <c r="K11" s="1"/>
      <c r="L11" s="1">
        <f t="shared" si="18"/>
        <v>0</v>
      </c>
      <c r="M11" s="1"/>
      <c r="N11" s="1">
        <f t="shared" si="1"/>
        <v>0</v>
      </c>
      <c r="O11" s="1"/>
      <c r="P11" s="1">
        <f t="shared" si="2"/>
        <v>0</v>
      </c>
      <c r="Q11" s="1"/>
      <c r="R11" s="1">
        <f t="shared" si="3"/>
        <v>0</v>
      </c>
      <c r="S11" s="1"/>
      <c r="T11" s="1">
        <f t="shared" si="9"/>
        <v>0</v>
      </c>
      <c r="U11" s="1"/>
      <c r="V11" s="1">
        <f t="shared" si="10"/>
        <v>0</v>
      </c>
      <c r="W11" s="1"/>
      <c r="X11" s="1">
        <f t="shared" si="11"/>
        <v>0</v>
      </c>
      <c r="Y11" s="1"/>
      <c r="Z11" s="1">
        <f t="shared" si="12"/>
        <v>0</v>
      </c>
      <c r="AA11" s="1"/>
      <c r="AB11" s="1"/>
      <c r="AC11" s="1"/>
      <c r="AD11" s="1"/>
      <c r="AE11" s="1"/>
      <c r="AF11" s="32">
        <f t="shared" si="4"/>
        <v>0</v>
      </c>
      <c r="AG11" s="35"/>
      <c r="AH11" s="33"/>
      <c r="AI11" s="1"/>
      <c r="AJ11" s="1">
        <f t="shared" si="17"/>
        <v>0</v>
      </c>
      <c r="AK11" s="1"/>
      <c r="AL11" s="1">
        <f t="shared" si="13"/>
        <v>0</v>
      </c>
      <c r="AM11" s="1"/>
      <c r="AN11" s="1">
        <f t="shared" si="14"/>
        <v>0</v>
      </c>
      <c r="AO11" s="1"/>
      <c r="AP11" s="1">
        <f t="shared" si="15"/>
        <v>0</v>
      </c>
      <c r="AQ11" s="1"/>
      <c r="AR11" s="1">
        <f t="shared" si="19"/>
        <v>0</v>
      </c>
      <c r="AS11" s="1"/>
      <c r="AT11" s="1">
        <f t="shared" si="16"/>
        <v>0</v>
      </c>
    </row>
    <row r="12" spans="1:78" ht="16.5" thickTop="1" thickBot="1" x14ac:dyDescent="0.3">
      <c r="A12" s="1"/>
      <c r="B12" s="10"/>
      <c r="C12" s="1"/>
      <c r="D12" s="1">
        <f t="shared" si="6"/>
        <v>0</v>
      </c>
      <c r="E12" s="1"/>
      <c r="F12" s="1">
        <f t="shared" si="7"/>
        <v>0</v>
      </c>
      <c r="G12" s="1"/>
      <c r="H12" s="1">
        <f t="shared" si="8"/>
        <v>0</v>
      </c>
      <c r="I12" s="1"/>
      <c r="J12" s="1">
        <f t="shared" si="0"/>
        <v>0</v>
      </c>
      <c r="K12" s="1"/>
      <c r="L12" s="1">
        <f t="shared" si="18"/>
        <v>0</v>
      </c>
      <c r="M12" s="1"/>
      <c r="N12" s="1">
        <f t="shared" si="1"/>
        <v>0</v>
      </c>
      <c r="O12" s="1"/>
      <c r="P12" s="1">
        <f t="shared" si="2"/>
        <v>0</v>
      </c>
      <c r="Q12" s="1"/>
      <c r="R12" s="1">
        <f t="shared" si="3"/>
        <v>0</v>
      </c>
      <c r="S12" s="1"/>
      <c r="T12" s="1">
        <f t="shared" si="9"/>
        <v>0</v>
      </c>
      <c r="U12" s="1"/>
      <c r="V12" s="1">
        <f t="shared" si="10"/>
        <v>0</v>
      </c>
      <c r="W12" s="1"/>
      <c r="X12" s="1">
        <f t="shared" si="11"/>
        <v>0</v>
      </c>
      <c r="Y12" s="1"/>
      <c r="Z12" s="1">
        <f t="shared" si="12"/>
        <v>0</v>
      </c>
      <c r="AA12" s="1"/>
      <c r="AB12" s="1"/>
      <c r="AC12" s="1"/>
      <c r="AD12" s="1"/>
      <c r="AE12" s="1"/>
      <c r="AF12" s="32">
        <f t="shared" si="4"/>
        <v>0</v>
      </c>
      <c r="AG12" s="35"/>
      <c r="AH12" s="33"/>
      <c r="AI12" s="1"/>
      <c r="AJ12" s="1">
        <f t="shared" si="17"/>
        <v>0</v>
      </c>
      <c r="AK12" s="1"/>
      <c r="AL12" s="1">
        <f t="shared" si="13"/>
        <v>0</v>
      </c>
      <c r="AM12" s="1"/>
      <c r="AN12" s="1">
        <f t="shared" si="14"/>
        <v>0</v>
      </c>
      <c r="AO12" s="1"/>
      <c r="AP12" s="1">
        <f t="shared" si="15"/>
        <v>0</v>
      </c>
      <c r="AQ12" s="1"/>
      <c r="AR12" s="1">
        <f t="shared" si="19"/>
        <v>0</v>
      </c>
      <c r="AS12" s="1"/>
      <c r="AT12" s="1">
        <f t="shared" si="16"/>
        <v>0</v>
      </c>
    </row>
    <row r="13" spans="1:78" ht="16.5" thickTop="1" thickBot="1" x14ac:dyDescent="0.3">
      <c r="A13" s="1"/>
      <c r="B13" s="11"/>
      <c r="C13" s="1"/>
      <c r="D13" s="1">
        <f t="shared" si="6"/>
        <v>0</v>
      </c>
      <c r="E13" s="1"/>
      <c r="F13" s="1">
        <f t="shared" si="7"/>
        <v>0</v>
      </c>
      <c r="G13" s="1"/>
      <c r="H13" s="1">
        <f t="shared" si="8"/>
        <v>0</v>
      </c>
      <c r="I13" s="1"/>
      <c r="J13" s="1">
        <f t="shared" si="0"/>
        <v>0</v>
      </c>
      <c r="K13" s="1"/>
      <c r="L13" s="1">
        <f t="shared" si="18"/>
        <v>0</v>
      </c>
      <c r="M13" s="1"/>
      <c r="N13" s="1">
        <f t="shared" si="1"/>
        <v>0</v>
      </c>
      <c r="O13" s="1"/>
      <c r="P13" s="1">
        <f t="shared" si="2"/>
        <v>0</v>
      </c>
      <c r="Q13" s="1"/>
      <c r="R13" s="1">
        <f t="shared" si="3"/>
        <v>0</v>
      </c>
      <c r="S13" s="1"/>
      <c r="T13" s="1">
        <f t="shared" si="9"/>
        <v>0</v>
      </c>
      <c r="U13" s="1"/>
      <c r="V13" s="1">
        <f t="shared" si="10"/>
        <v>0</v>
      </c>
      <c r="W13" s="1"/>
      <c r="X13" s="1">
        <f t="shared" si="11"/>
        <v>0</v>
      </c>
      <c r="Y13" s="1"/>
      <c r="Z13" s="1">
        <f t="shared" si="12"/>
        <v>0</v>
      </c>
      <c r="AA13" s="1"/>
      <c r="AB13" s="1"/>
      <c r="AC13" s="1"/>
      <c r="AD13" s="1"/>
      <c r="AE13" s="1"/>
      <c r="AF13" s="32">
        <f t="shared" si="4"/>
        <v>0</v>
      </c>
      <c r="AG13" s="35"/>
      <c r="AH13" s="33"/>
      <c r="AI13" s="1"/>
      <c r="AJ13" s="1">
        <f t="shared" si="17"/>
        <v>0</v>
      </c>
      <c r="AK13" s="1"/>
      <c r="AL13" s="1">
        <f t="shared" si="13"/>
        <v>0</v>
      </c>
      <c r="AM13" s="1"/>
      <c r="AN13" s="1">
        <f t="shared" si="14"/>
        <v>0</v>
      </c>
      <c r="AO13" s="1"/>
      <c r="AP13" s="1">
        <f t="shared" si="15"/>
        <v>0</v>
      </c>
      <c r="AQ13" s="1"/>
      <c r="AR13" s="1">
        <f t="shared" si="19"/>
        <v>0</v>
      </c>
      <c r="AS13" s="1"/>
      <c r="AT13" s="1">
        <f t="shared" si="16"/>
        <v>0</v>
      </c>
    </row>
    <row r="14" spans="1:78" ht="16.5" thickTop="1" thickBot="1" x14ac:dyDescent="0.3">
      <c r="A14" s="1"/>
      <c r="B14" s="11"/>
      <c r="C14" s="1"/>
      <c r="D14" s="1">
        <f t="shared" si="6"/>
        <v>0</v>
      </c>
      <c r="E14" s="1"/>
      <c r="F14" s="1">
        <f t="shared" si="7"/>
        <v>0</v>
      </c>
      <c r="G14" s="1"/>
      <c r="H14" s="1">
        <f t="shared" si="8"/>
        <v>0</v>
      </c>
      <c r="I14" s="1"/>
      <c r="J14" s="1">
        <f t="shared" si="0"/>
        <v>0</v>
      </c>
      <c r="K14" s="1"/>
      <c r="L14" s="1">
        <f t="shared" si="18"/>
        <v>0</v>
      </c>
      <c r="M14" s="1"/>
      <c r="N14" s="1">
        <f t="shared" si="1"/>
        <v>0</v>
      </c>
      <c r="O14" s="1"/>
      <c r="P14" s="1">
        <f t="shared" si="2"/>
        <v>0</v>
      </c>
      <c r="Q14" s="1"/>
      <c r="R14" s="1">
        <f t="shared" si="3"/>
        <v>0</v>
      </c>
      <c r="S14" s="1"/>
      <c r="T14" s="1">
        <f t="shared" si="9"/>
        <v>0</v>
      </c>
      <c r="U14" s="1"/>
      <c r="V14" s="1">
        <f t="shared" si="10"/>
        <v>0</v>
      </c>
      <c r="W14" s="1"/>
      <c r="X14" s="1">
        <f t="shared" si="11"/>
        <v>0</v>
      </c>
      <c r="Y14" s="1"/>
      <c r="Z14" s="1">
        <f t="shared" si="12"/>
        <v>0</v>
      </c>
      <c r="AA14" s="1"/>
      <c r="AB14" s="1"/>
      <c r="AC14" s="1"/>
      <c r="AD14" s="1"/>
      <c r="AE14" s="1"/>
      <c r="AF14" s="32">
        <f t="shared" si="4"/>
        <v>0</v>
      </c>
      <c r="AG14" s="35"/>
      <c r="AH14" s="33"/>
      <c r="AI14" s="1"/>
      <c r="AJ14" s="1">
        <f t="shared" si="17"/>
        <v>0</v>
      </c>
      <c r="AK14" s="1"/>
      <c r="AL14" s="1">
        <f t="shared" si="13"/>
        <v>0</v>
      </c>
      <c r="AM14" s="1"/>
      <c r="AN14" s="1">
        <f t="shared" si="14"/>
        <v>0</v>
      </c>
      <c r="AO14" s="1"/>
      <c r="AP14" s="1">
        <f t="shared" si="15"/>
        <v>0</v>
      </c>
      <c r="AQ14" s="1"/>
      <c r="AR14" s="1">
        <f t="shared" si="19"/>
        <v>0</v>
      </c>
      <c r="AS14" s="1"/>
      <c r="AT14" s="1">
        <f t="shared" si="16"/>
        <v>0</v>
      </c>
    </row>
    <row r="15" spans="1:78" ht="16.5" thickTop="1" thickBot="1" x14ac:dyDescent="0.3">
      <c r="A15" s="1"/>
      <c r="B15" s="11"/>
      <c r="C15" s="1"/>
      <c r="D15" s="1">
        <f t="shared" si="6"/>
        <v>0</v>
      </c>
      <c r="E15" s="1"/>
      <c r="F15" s="1">
        <f t="shared" si="7"/>
        <v>0</v>
      </c>
      <c r="G15" s="1"/>
      <c r="H15" s="1">
        <f t="shared" si="8"/>
        <v>0</v>
      </c>
      <c r="I15" s="1"/>
      <c r="J15" s="1">
        <f t="shared" si="0"/>
        <v>0</v>
      </c>
      <c r="K15" s="1"/>
      <c r="L15" s="1">
        <f t="shared" si="18"/>
        <v>0</v>
      </c>
      <c r="M15" s="1"/>
      <c r="N15" s="1">
        <f t="shared" si="1"/>
        <v>0</v>
      </c>
      <c r="O15" s="1"/>
      <c r="P15" s="1">
        <f t="shared" si="2"/>
        <v>0</v>
      </c>
      <c r="Q15" s="1"/>
      <c r="R15" s="1">
        <f t="shared" si="3"/>
        <v>0</v>
      </c>
      <c r="S15" s="1"/>
      <c r="T15" s="1">
        <f t="shared" si="9"/>
        <v>0</v>
      </c>
      <c r="U15" s="1"/>
      <c r="V15" s="1">
        <f t="shared" si="10"/>
        <v>0</v>
      </c>
      <c r="W15" s="1"/>
      <c r="X15" s="1">
        <f t="shared" si="11"/>
        <v>0</v>
      </c>
      <c r="Y15" s="1"/>
      <c r="Z15" s="1">
        <f t="shared" si="12"/>
        <v>0</v>
      </c>
      <c r="AA15" s="1"/>
      <c r="AB15" s="1"/>
      <c r="AC15" s="1"/>
      <c r="AD15" s="1"/>
      <c r="AE15" s="1"/>
      <c r="AF15" s="32">
        <f t="shared" si="4"/>
        <v>0</v>
      </c>
      <c r="AG15" s="35"/>
      <c r="AH15" s="33"/>
      <c r="AI15" s="1"/>
      <c r="AJ15" s="1">
        <f t="shared" si="17"/>
        <v>0</v>
      </c>
      <c r="AK15" s="1"/>
      <c r="AL15" s="1">
        <f t="shared" si="13"/>
        <v>0</v>
      </c>
      <c r="AM15" s="1"/>
      <c r="AN15" s="1">
        <f t="shared" si="14"/>
        <v>0</v>
      </c>
      <c r="AO15" s="1"/>
      <c r="AP15" s="1">
        <f t="shared" si="15"/>
        <v>0</v>
      </c>
      <c r="AQ15" s="1"/>
      <c r="AR15" s="1">
        <f t="shared" si="19"/>
        <v>0</v>
      </c>
      <c r="AS15" s="1"/>
      <c r="AT15" s="1">
        <f t="shared" si="16"/>
        <v>0</v>
      </c>
    </row>
    <row r="16" spans="1:78" ht="16.5" thickTop="1" thickBot="1" x14ac:dyDescent="0.3">
      <c r="A16" s="1"/>
      <c r="B16" s="11"/>
      <c r="C16" s="1"/>
      <c r="D16" s="1">
        <f t="shared" si="6"/>
        <v>0</v>
      </c>
      <c r="E16" s="1"/>
      <c r="F16" s="1">
        <f t="shared" si="7"/>
        <v>0</v>
      </c>
      <c r="G16" s="1"/>
      <c r="H16" s="1">
        <f t="shared" si="8"/>
        <v>0</v>
      </c>
      <c r="I16" s="1"/>
      <c r="J16" s="1">
        <f t="shared" si="0"/>
        <v>0</v>
      </c>
      <c r="K16" s="1"/>
      <c r="L16" s="1">
        <f t="shared" si="18"/>
        <v>0</v>
      </c>
      <c r="M16" s="1"/>
      <c r="N16" s="1">
        <f t="shared" si="1"/>
        <v>0</v>
      </c>
      <c r="O16" s="1"/>
      <c r="P16" s="1">
        <f t="shared" si="2"/>
        <v>0</v>
      </c>
      <c r="Q16" s="1"/>
      <c r="R16" s="1">
        <f t="shared" si="3"/>
        <v>0</v>
      </c>
      <c r="S16" s="1"/>
      <c r="T16" s="1">
        <f t="shared" si="9"/>
        <v>0</v>
      </c>
      <c r="U16" s="1"/>
      <c r="V16" s="1">
        <f t="shared" si="10"/>
        <v>0</v>
      </c>
      <c r="W16" s="1"/>
      <c r="X16" s="1">
        <f t="shared" si="11"/>
        <v>0</v>
      </c>
      <c r="Y16" s="1"/>
      <c r="Z16" s="1">
        <f t="shared" si="12"/>
        <v>0</v>
      </c>
      <c r="AA16" s="1"/>
      <c r="AB16" s="1"/>
      <c r="AC16" s="1"/>
      <c r="AD16" s="1"/>
      <c r="AE16" s="1"/>
      <c r="AF16" s="32">
        <f t="shared" si="4"/>
        <v>0</v>
      </c>
      <c r="AG16" s="35"/>
      <c r="AH16" s="33"/>
      <c r="AI16" s="1"/>
      <c r="AJ16" s="1">
        <f t="shared" si="17"/>
        <v>0</v>
      </c>
      <c r="AK16" s="1"/>
      <c r="AL16" s="1">
        <f t="shared" si="13"/>
        <v>0</v>
      </c>
      <c r="AM16" s="1"/>
      <c r="AN16" s="1">
        <f t="shared" si="14"/>
        <v>0</v>
      </c>
      <c r="AO16" s="1"/>
      <c r="AP16" s="1">
        <f t="shared" si="15"/>
        <v>0</v>
      </c>
      <c r="AQ16" s="1"/>
      <c r="AR16" s="1">
        <f t="shared" si="19"/>
        <v>0</v>
      </c>
      <c r="AS16" s="1"/>
      <c r="AT16" s="1">
        <f t="shared" si="16"/>
        <v>0</v>
      </c>
    </row>
    <row r="17" spans="1:78" ht="16.5" thickTop="1" thickBot="1" x14ac:dyDescent="0.3">
      <c r="A17" s="1"/>
      <c r="B17" s="11"/>
      <c r="C17" s="1"/>
      <c r="D17" s="1">
        <f t="shared" si="6"/>
        <v>0</v>
      </c>
      <c r="E17" s="1"/>
      <c r="F17" s="1">
        <f t="shared" si="7"/>
        <v>0</v>
      </c>
      <c r="G17" s="1"/>
      <c r="H17" s="1">
        <f t="shared" si="8"/>
        <v>0</v>
      </c>
      <c r="I17" s="1"/>
      <c r="J17" s="1">
        <f t="shared" si="0"/>
        <v>0</v>
      </c>
      <c r="K17" s="1"/>
      <c r="L17" s="1">
        <f t="shared" si="18"/>
        <v>0</v>
      </c>
      <c r="M17" s="1"/>
      <c r="N17" s="1">
        <f t="shared" si="1"/>
        <v>0</v>
      </c>
      <c r="O17" s="1"/>
      <c r="P17" s="1">
        <f t="shared" si="2"/>
        <v>0</v>
      </c>
      <c r="Q17" s="1"/>
      <c r="R17" s="1">
        <f t="shared" si="3"/>
        <v>0</v>
      </c>
      <c r="S17" s="1"/>
      <c r="T17" s="1">
        <f t="shared" si="9"/>
        <v>0</v>
      </c>
      <c r="U17" s="1"/>
      <c r="V17" s="1">
        <f t="shared" si="10"/>
        <v>0</v>
      </c>
      <c r="W17" s="1"/>
      <c r="X17" s="1">
        <f t="shared" si="11"/>
        <v>0</v>
      </c>
      <c r="Y17" s="1"/>
      <c r="Z17" s="1">
        <f t="shared" si="12"/>
        <v>0</v>
      </c>
      <c r="AA17" s="1"/>
      <c r="AB17" s="1"/>
      <c r="AC17" s="1"/>
      <c r="AD17" s="1"/>
      <c r="AE17" s="1"/>
      <c r="AF17" s="32">
        <f t="shared" si="4"/>
        <v>0</v>
      </c>
      <c r="AG17" s="35"/>
      <c r="AH17" s="33"/>
      <c r="AI17" s="1"/>
      <c r="AJ17" s="1">
        <f t="shared" si="17"/>
        <v>0</v>
      </c>
      <c r="AK17" s="1"/>
      <c r="AL17" s="1">
        <f t="shared" si="13"/>
        <v>0</v>
      </c>
      <c r="AM17" s="1"/>
      <c r="AN17" s="1">
        <f t="shared" si="14"/>
        <v>0</v>
      </c>
      <c r="AO17" s="1"/>
      <c r="AP17" s="1">
        <f t="shared" si="15"/>
        <v>0</v>
      </c>
      <c r="AQ17" s="1"/>
      <c r="AR17" s="1">
        <f t="shared" si="19"/>
        <v>0</v>
      </c>
      <c r="AS17" s="1"/>
      <c r="AT17" s="1">
        <f t="shared" si="16"/>
        <v>0</v>
      </c>
    </row>
    <row r="18" spans="1:78" ht="16.5" thickTop="1" thickBot="1" x14ac:dyDescent="0.3">
      <c r="A18" s="1"/>
      <c r="B18" s="11"/>
      <c r="C18" s="1"/>
      <c r="D18" s="1">
        <f t="shared" si="6"/>
        <v>0</v>
      </c>
      <c r="E18" s="1"/>
      <c r="F18" s="1">
        <f t="shared" si="7"/>
        <v>0</v>
      </c>
      <c r="G18" s="1"/>
      <c r="H18" s="1">
        <f t="shared" si="8"/>
        <v>0</v>
      </c>
      <c r="I18" s="1"/>
      <c r="J18" s="1">
        <f t="shared" si="0"/>
        <v>0</v>
      </c>
      <c r="K18" s="1"/>
      <c r="L18" s="1">
        <f t="shared" si="18"/>
        <v>0</v>
      </c>
      <c r="M18" s="1"/>
      <c r="N18" s="1">
        <f t="shared" si="1"/>
        <v>0</v>
      </c>
      <c r="O18" s="1"/>
      <c r="P18" s="1">
        <f t="shared" si="2"/>
        <v>0</v>
      </c>
      <c r="Q18" s="1"/>
      <c r="R18" s="1">
        <f t="shared" si="3"/>
        <v>0</v>
      </c>
      <c r="S18" s="1"/>
      <c r="T18" s="1">
        <f t="shared" si="9"/>
        <v>0</v>
      </c>
      <c r="U18" s="1"/>
      <c r="V18" s="1">
        <f t="shared" si="10"/>
        <v>0</v>
      </c>
      <c r="W18" s="1"/>
      <c r="X18" s="1">
        <f t="shared" si="11"/>
        <v>0</v>
      </c>
      <c r="Y18" s="1"/>
      <c r="Z18" s="1">
        <f t="shared" si="12"/>
        <v>0</v>
      </c>
      <c r="AA18" s="1"/>
      <c r="AB18" s="1"/>
      <c r="AC18" s="1"/>
      <c r="AD18" s="1"/>
      <c r="AE18" s="1"/>
      <c r="AF18" s="32">
        <f t="shared" si="4"/>
        <v>0</v>
      </c>
      <c r="AG18" s="35"/>
      <c r="AH18" s="33"/>
      <c r="AI18" s="1"/>
      <c r="AJ18" s="1">
        <f t="shared" si="17"/>
        <v>0</v>
      </c>
      <c r="AK18" s="1"/>
      <c r="AL18" s="1">
        <f t="shared" si="13"/>
        <v>0</v>
      </c>
      <c r="AM18" s="1"/>
      <c r="AN18" s="1">
        <f t="shared" si="14"/>
        <v>0</v>
      </c>
      <c r="AO18" s="1"/>
      <c r="AP18" s="1">
        <f t="shared" si="15"/>
        <v>0</v>
      </c>
      <c r="AQ18" s="1"/>
      <c r="AR18" s="1">
        <f t="shared" si="19"/>
        <v>0</v>
      </c>
      <c r="AS18" s="1"/>
      <c r="AT18" s="1">
        <f t="shared" si="16"/>
        <v>0</v>
      </c>
    </row>
    <row r="19" spans="1:78" ht="16.5" thickTop="1" thickBot="1" x14ac:dyDescent="0.3">
      <c r="A19" s="1"/>
      <c r="B19" s="11"/>
      <c r="C19" s="1"/>
      <c r="D19" s="1">
        <f t="shared" si="6"/>
        <v>0</v>
      </c>
      <c r="E19" s="1"/>
      <c r="F19" s="1">
        <f t="shared" si="7"/>
        <v>0</v>
      </c>
      <c r="G19" s="1"/>
      <c r="H19" s="1">
        <f t="shared" si="8"/>
        <v>0</v>
      </c>
      <c r="I19" s="1"/>
      <c r="J19" s="1">
        <f t="shared" si="0"/>
        <v>0</v>
      </c>
      <c r="K19" s="1"/>
      <c r="L19" s="1">
        <f t="shared" si="18"/>
        <v>0</v>
      </c>
      <c r="M19" s="1"/>
      <c r="N19" s="1">
        <f t="shared" si="1"/>
        <v>0</v>
      </c>
      <c r="O19" s="1"/>
      <c r="P19" s="1">
        <f t="shared" si="2"/>
        <v>0</v>
      </c>
      <c r="Q19" s="1"/>
      <c r="R19" s="1">
        <f t="shared" si="3"/>
        <v>0</v>
      </c>
      <c r="S19" s="1"/>
      <c r="T19" s="1">
        <f t="shared" si="9"/>
        <v>0</v>
      </c>
      <c r="U19" s="1"/>
      <c r="V19" s="1">
        <f t="shared" si="10"/>
        <v>0</v>
      </c>
      <c r="W19" s="1"/>
      <c r="X19" s="1">
        <f t="shared" si="11"/>
        <v>0</v>
      </c>
      <c r="Y19" s="1"/>
      <c r="Z19" s="1">
        <f t="shared" si="12"/>
        <v>0</v>
      </c>
      <c r="AA19" s="1"/>
      <c r="AB19" s="1"/>
      <c r="AC19" s="1"/>
      <c r="AD19" s="1"/>
      <c r="AE19" s="1"/>
      <c r="AF19" s="32">
        <f t="shared" si="4"/>
        <v>0</v>
      </c>
      <c r="AG19" s="35"/>
      <c r="AH19" s="33"/>
      <c r="AI19" s="1"/>
      <c r="AJ19" s="1">
        <f t="shared" si="17"/>
        <v>0</v>
      </c>
      <c r="AK19" s="1"/>
      <c r="AL19" s="1">
        <f t="shared" si="13"/>
        <v>0</v>
      </c>
      <c r="AM19" s="1"/>
      <c r="AN19" s="1">
        <f t="shared" si="14"/>
        <v>0</v>
      </c>
      <c r="AO19" s="1"/>
      <c r="AP19" s="1">
        <f t="shared" si="15"/>
        <v>0</v>
      </c>
      <c r="AQ19" s="1"/>
      <c r="AR19" s="1">
        <f t="shared" si="19"/>
        <v>0</v>
      </c>
      <c r="AS19" s="1"/>
      <c r="AT19" s="1">
        <f t="shared" si="16"/>
        <v>0</v>
      </c>
    </row>
    <row r="20" spans="1:78" ht="16.5" thickTop="1" thickBot="1" x14ac:dyDescent="0.3">
      <c r="A20" s="1"/>
      <c r="B20" s="11"/>
      <c r="C20" s="1"/>
      <c r="D20" s="1"/>
      <c r="E20" s="1"/>
      <c r="F20" s="1">
        <f t="shared" si="7"/>
        <v>0</v>
      </c>
      <c r="G20" s="1"/>
      <c r="H20" s="1">
        <f t="shared" si="8"/>
        <v>0</v>
      </c>
      <c r="I20" s="1"/>
      <c r="J20" s="1">
        <f t="shared" si="0"/>
        <v>0</v>
      </c>
      <c r="K20" s="1"/>
      <c r="L20" s="1">
        <f t="shared" si="18"/>
        <v>0</v>
      </c>
      <c r="M20" s="1"/>
      <c r="N20" s="1">
        <f t="shared" si="1"/>
        <v>0</v>
      </c>
      <c r="O20" s="1"/>
      <c r="P20" s="1">
        <f t="shared" si="2"/>
        <v>0</v>
      </c>
      <c r="Q20" s="1"/>
      <c r="R20" s="1">
        <f t="shared" si="3"/>
        <v>0</v>
      </c>
      <c r="S20" s="1"/>
      <c r="T20" s="1">
        <f t="shared" si="9"/>
        <v>0</v>
      </c>
      <c r="U20" s="1"/>
      <c r="V20" s="1">
        <f t="shared" si="10"/>
        <v>0</v>
      </c>
      <c r="W20" s="1"/>
      <c r="X20" s="1">
        <f t="shared" si="11"/>
        <v>0</v>
      </c>
      <c r="Y20" s="1"/>
      <c r="Z20" s="1">
        <f t="shared" si="12"/>
        <v>0</v>
      </c>
      <c r="AA20" s="1"/>
      <c r="AB20" s="1"/>
      <c r="AC20" s="1"/>
      <c r="AD20" s="1"/>
      <c r="AE20" s="1"/>
      <c r="AF20" s="32">
        <f t="shared" si="4"/>
        <v>0</v>
      </c>
      <c r="AG20" s="35"/>
      <c r="AH20" s="33"/>
      <c r="AI20" s="1"/>
      <c r="AJ20" s="1">
        <f t="shared" si="17"/>
        <v>0</v>
      </c>
      <c r="AK20" s="1"/>
      <c r="AL20" s="1">
        <f t="shared" si="13"/>
        <v>0</v>
      </c>
      <c r="AM20" s="1"/>
      <c r="AN20" s="1">
        <f t="shared" si="14"/>
        <v>0</v>
      </c>
      <c r="AO20" s="1"/>
      <c r="AP20" s="1">
        <f t="shared" si="15"/>
        <v>0</v>
      </c>
      <c r="AQ20" s="1"/>
      <c r="AR20" s="1">
        <f t="shared" si="19"/>
        <v>0</v>
      </c>
      <c r="AS20" s="1"/>
      <c r="AT20" s="1">
        <f t="shared" si="16"/>
        <v>0</v>
      </c>
    </row>
    <row r="21" spans="1:78" ht="16.5" thickTop="1" thickBot="1" x14ac:dyDescent="0.3">
      <c r="A21" s="1"/>
      <c r="B21" s="11"/>
      <c r="C21" s="1"/>
      <c r="D21" s="1">
        <f t="shared" si="6"/>
        <v>0</v>
      </c>
      <c r="E21" s="1"/>
      <c r="F21" s="1">
        <f t="shared" si="7"/>
        <v>0</v>
      </c>
      <c r="G21" s="1"/>
      <c r="H21" s="1">
        <f t="shared" si="8"/>
        <v>0</v>
      </c>
      <c r="I21" s="1"/>
      <c r="J21" s="1">
        <f t="shared" si="0"/>
        <v>0</v>
      </c>
      <c r="K21" s="1"/>
      <c r="L21" s="1">
        <f t="shared" si="18"/>
        <v>0</v>
      </c>
      <c r="M21" s="1"/>
      <c r="N21" s="1">
        <f t="shared" si="1"/>
        <v>0</v>
      </c>
      <c r="O21" s="1"/>
      <c r="P21" s="1">
        <f t="shared" si="2"/>
        <v>0</v>
      </c>
      <c r="Q21" s="1"/>
      <c r="R21" s="1">
        <f t="shared" si="3"/>
        <v>0</v>
      </c>
      <c r="S21" s="1"/>
      <c r="T21" s="1">
        <f t="shared" si="9"/>
        <v>0</v>
      </c>
      <c r="U21" s="1"/>
      <c r="V21" s="1">
        <f t="shared" si="10"/>
        <v>0</v>
      </c>
      <c r="W21" s="1"/>
      <c r="X21" s="1">
        <f t="shared" si="11"/>
        <v>0</v>
      </c>
      <c r="Y21" s="1"/>
      <c r="Z21" s="1">
        <f t="shared" si="12"/>
        <v>0</v>
      </c>
      <c r="AA21" s="1"/>
      <c r="AB21" s="1"/>
      <c r="AC21" s="1"/>
      <c r="AD21" s="1"/>
      <c r="AE21" s="1"/>
      <c r="AF21" s="32">
        <f t="shared" si="4"/>
        <v>0</v>
      </c>
      <c r="AG21" s="35"/>
      <c r="AH21" s="33"/>
      <c r="AI21" s="1"/>
      <c r="AJ21" s="1">
        <f t="shared" si="17"/>
        <v>0</v>
      </c>
      <c r="AK21" s="1"/>
      <c r="AL21" s="1">
        <f t="shared" si="13"/>
        <v>0</v>
      </c>
      <c r="AM21" s="1"/>
      <c r="AN21" s="1">
        <f t="shared" si="14"/>
        <v>0</v>
      </c>
      <c r="AO21" s="1"/>
      <c r="AP21" s="1">
        <f t="shared" si="15"/>
        <v>0</v>
      </c>
      <c r="AQ21" s="1"/>
      <c r="AR21" s="1">
        <f t="shared" si="19"/>
        <v>0</v>
      </c>
      <c r="AS21" s="1"/>
      <c r="AT21" s="1">
        <f t="shared" si="16"/>
        <v>0</v>
      </c>
    </row>
    <row r="22" spans="1:78" s="50" customFormat="1" ht="16.5" thickTop="1" thickBot="1" x14ac:dyDescent="0.3">
      <c r="A22" s="1"/>
      <c r="B22" s="11"/>
      <c r="C22" s="1"/>
      <c r="D22" s="1">
        <f t="shared" si="6"/>
        <v>0</v>
      </c>
      <c r="E22" s="1"/>
      <c r="F22" s="1">
        <f t="shared" si="7"/>
        <v>0</v>
      </c>
      <c r="G22" s="1"/>
      <c r="H22" s="1">
        <f t="shared" si="8"/>
        <v>0</v>
      </c>
      <c r="I22" s="1"/>
      <c r="J22" s="1">
        <f t="shared" si="0"/>
        <v>0</v>
      </c>
      <c r="K22" s="1"/>
      <c r="L22" s="1">
        <f t="shared" si="18"/>
        <v>0</v>
      </c>
      <c r="M22" s="1"/>
      <c r="N22" s="1">
        <f t="shared" si="1"/>
        <v>0</v>
      </c>
      <c r="O22" s="1"/>
      <c r="P22" s="1">
        <f t="shared" si="2"/>
        <v>0</v>
      </c>
      <c r="Q22" s="1"/>
      <c r="R22" s="1">
        <f t="shared" si="3"/>
        <v>0</v>
      </c>
      <c r="S22" s="1"/>
      <c r="T22" s="1">
        <f t="shared" si="9"/>
        <v>0</v>
      </c>
      <c r="U22" s="1"/>
      <c r="V22" s="1">
        <f t="shared" si="10"/>
        <v>0</v>
      </c>
      <c r="W22" s="1"/>
      <c r="X22" s="1">
        <f t="shared" si="11"/>
        <v>0</v>
      </c>
      <c r="Y22" s="1"/>
      <c r="Z22" s="1">
        <f t="shared" si="12"/>
        <v>0</v>
      </c>
      <c r="AA22" s="1"/>
      <c r="AB22" s="1"/>
      <c r="AC22" s="1"/>
      <c r="AD22" s="1"/>
      <c r="AE22" s="1"/>
      <c r="AF22" s="20">
        <f t="shared" si="4"/>
        <v>0</v>
      </c>
      <c r="AG22" s="35"/>
      <c r="AH22" s="33"/>
      <c r="AI22" s="1"/>
      <c r="AJ22" s="1">
        <f t="shared" si="17"/>
        <v>0</v>
      </c>
      <c r="AK22" s="1"/>
      <c r="AL22" s="1">
        <f t="shared" si="13"/>
        <v>0</v>
      </c>
      <c r="AM22" s="1"/>
      <c r="AN22" s="1">
        <f t="shared" si="14"/>
        <v>0</v>
      </c>
      <c r="AO22" s="1"/>
      <c r="AP22" s="1">
        <f t="shared" si="15"/>
        <v>0</v>
      </c>
      <c r="AQ22" s="1"/>
      <c r="AR22" s="1">
        <f t="shared" si="19"/>
        <v>0</v>
      </c>
      <c r="AS22" s="1"/>
      <c r="AT22" s="1">
        <f t="shared" si="16"/>
        <v>0</v>
      </c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</row>
    <row r="23" spans="1:78" ht="16.5" thickTop="1" thickBot="1" x14ac:dyDescent="0.3">
      <c r="A23" s="1"/>
      <c r="B23" s="11"/>
      <c r="C23" s="1"/>
      <c r="D23" s="1">
        <f t="shared" si="6"/>
        <v>0</v>
      </c>
      <c r="E23" s="1"/>
      <c r="F23" s="1">
        <f t="shared" si="7"/>
        <v>0</v>
      </c>
      <c r="G23" s="1"/>
      <c r="H23" s="1">
        <f t="shared" si="8"/>
        <v>0</v>
      </c>
      <c r="I23" s="1"/>
      <c r="J23" s="1">
        <f t="shared" si="0"/>
        <v>0</v>
      </c>
      <c r="K23" s="1"/>
      <c r="L23" s="1">
        <f t="shared" si="18"/>
        <v>0</v>
      </c>
      <c r="M23" s="1"/>
      <c r="N23" s="1">
        <f t="shared" si="1"/>
        <v>0</v>
      </c>
      <c r="O23" s="1"/>
      <c r="P23" s="1">
        <f t="shared" si="2"/>
        <v>0</v>
      </c>
      <c r="Q23" s="1"/>
      <c r="R23" s="1">
        <f t="shared" si="3"/>
        <v>0</v>
      </c>
      <c r="S23" s="1"/>
      <c r="T23" s="1">
        <f t="shared" si="9"/>
        <v>0</v>
      </c>
      <c r="U23" s="1"/>
      <c r="V23" s="1">
        <f t="shared" si="10"/>
        <v>0</v>
      </c>
      <c r="W23" s="1"/>
      <c r="X23" s="1">
        <f t="shared" si="11"/>
        <v>0</v>
      </c>
      <c r="Y23" s="1"/>
      <c r="Z23" s="1">
        <f t="shared" si="12"/>
        <v>0</v>
      </c>
      <c r="AA23" s="1"/>
      <c r="AB23" s="1"/>
      <c r="AC23" s="1"/>
      <c r="AD23" s="1"/>
      <c r="AE23" s="1"/>
      <c r="AF23" s="32">
        <f t="shared" si="4"/>
        <v>0</v>
      </c>
      <c r="AG23" s="35"/>
      <c r="AH23" s="33"/>
      <c r="AI23" s="1"/>
      <c r="AJ23" s="1">
        <f t="shared" si="17"/>
        <v>0</v>
      </c>
      <c r="AK23" s="1"/>
      <c r="AL23" s="1">
        <f t="shared" si="13"/>
        <v>0</v>
      </c>
      <c r="AM23" s="1"/>
      <c r="AN23" s="1">
        <f t="shared" si="14"/>
        <v>0</v>
      </c>
      <c r="AO23" s="1"/>
      <c r="AP23" s="1">
        <f t="shared" si="15"/>
        <v>0</v>
      </c>
      <c r="AQ23" s="1"/>
      <c r="AR23" s="1">
        <f t="shared" si="19"/>
        <v>0</v>
      </c>
      <c r="AS23" s="1"/>
      <c r="AT23" s="1">
        <f t="shared" si="16"/>
        <v>0</v>
      </c>
    </row>
    <row r="24" spans="1:78" ht="16.5" thickTop="1" thickBot="1" x14ac:dyDescent="0.3">
      <c r="A24" s="1"/>
      <c r="B24" s="11"/>
      <c r="C24" s="1"/>
      <c r="D24" s="1">
        <f t="shared" si="6"/>
        <v>0</v>
      </c>
      <c r="E24" s="1"/>
      <c r="F24" s="1">
        <f t="shared" si="7"/>
        <v>0</v>
      </c>
      <c r="G24" s="1"/>
      <c r="H24" s="1">
        <f t="shared" si="8"/>
        <v>0</v>
      </c>
      <c r="I24" s="1"/>
      <c r="J24" s="1">
        <f t="shared" si="0"/>
        <v>0</v>
      </c>
      <c r="K24" s="1"/>
      <c r="L24" s="1">
        <f t="shared" si="18"/>
        <v>0</v>
      </c>
      <c r="M24" s="1"/>
      <c r="N24" s="1">
        <f t="shared" si="1"/>
        <v>0</v>
      </c>
      <c r="O24" s="1"/>
      <c r="P24" s="1">
        <f t="shared" si="2"/>
        <v>0</v>
      </c>
      <c r="Q24" s="1"/>
      <c r="R24" s="1">
        <f t="shared" si="3"/>
        <v>0</v>
      </c>
      <c r="S24" s="1"/>
      <c r="T24" s="1">
        <f t="shared" si="9"/>
        <v>0</v>
      </c>
      <c r="U24" s="1"/>
      <c r="V24" s="1">
        <f t="shared" si="10"/>
        <v>0</v>
      </c>
      <c r="W24" s="1"/>
      <c r="X24" s="1">
        <f t="shared" si="11"/>
        <v>0</v>
      </c>
      <c r="Y24" s="1"/>
      <c r="Z24" s="1">
        <f t="shared" si="12"/>
        <v>0</v>
      </c>
      <c r="AA24" s="1"/>
      <c r="AB24" s="1"/>
      <c r="AC24" s="1"/>
      <c r="AD24" s="1"/>
      <c r="AE24" s="1"/>
      <c r="AF24" s="32">
        <f t="shared" si="4"/>
        <v>0</v>
      </c>
      <c r="AG24" s="35"/>
      <c r="AH24" s="33"/>
      <c r="AI24" s="1"/>
      <c r="AJ24" s="1">
        <f t="shared" si="17"/>
        <v>0</v>
      </c>
      <c r="AK24" s="1"/>
      <c r="AL24" s="1">
        <f t="shared" si="13"/>
        <v>0</v>
      </c>
      <c r="AM24" s="1"/>
      <c r="AN24" s="1">
        <f t="shared" si="14"/>
        <v>0</v>
      </c>
      <c r="AO24" s="1"/>
      <c r="AP24" s="1">
        <f t="shared" si="15"/>
        <v>0</v>
      </c>
      <c r="AQ24" s="1"/>
      <c r="AR24" s="1">
        <f t="shared" si="19"/>
        <v>0</v>
      </c>
      <c r="AS24" s="1"/>
      <c r="AT24" s="1">
        <f t="shared" si="16"/>
        <v>0</v>
      </c>
    </row>
    <row r="25" spans="1:78" ht="16.5" thickTop="1" thickBot="1" x14ac:dyDescent="0.3">
      <c r="A25" s="1"/>
      <c r="B25" s="11"/>
      <c r="C25" s="1"/>
      <c r="D25" s="1">
        <f t="shared" si="6"/>
        <v>0</v>
      </c>
      <c r="E25" s="1"/>
      <c r="F25" s="1">
        <f t="shared" si="7"/>
        <v>0</v>
      </c>
      <c r="G25" s="1"/>
      <c r="H25" s="1">
        <f t="shared" si="8"/>
        <v>0</v>
      </c>
      <c r="I25" s="1"/>
      <c r="J25" s="1">
        <f t="shared" si="0"/>
        <v>0</v>
      </c>
      <c r="K25" s="1"/>
      <c r="L25" s="1">
        <f t="shared" si="18"/>
        <v>0</v>
      </c>
      <c r="M25" s="1"/>
      <c r="N25" s="1">
        <f t="shared" si="1"/>
        <v>0</v>
      </c>
      <c r="O25" s="1"/>
      <c r="P25" s="1">
        <f t="shared" si="2"/>
        <v>0</v>
      </c>
      <c r="Q25" s="1"/>
      <c r="R25" s="1">
        <f t="shared" si="3"/>
        <v>0</v>
      </c>
      <c r="S25" s="1"/>
      <c r="T25" s="1">
        <f t="shared" si="9"/>
        <v>0</v>
      </c>
      <c r="U25" s="1"/>
      <c r="V25" s="1">
        <f t="shared" si="10"/>
        <v>0</v>
      </c>
      <c r="W25" s="1"/>
      <c r="X25" s="1">
        <f t="shared" si="11"/>
        <v>0</v>
      </c>
      <c r="Y25" s="1"/>
      <c r="Z25" s="1">
        <f t="shared" si="12"/>
        <v>0</v>
      </c>
      <c r="AA25" s="1"/>
      <c r="AB25" s="1"/>
      <c r="AC25" s="1"/>
      <c r="AD25" s="1"/>
      <c r="AE25" s="1"/>
      <c r="AF25" s="32">
        <f t="shared" si="4"/>
        <v>0</v>
      </c>
      <c r="AG25" s="35"/>
      <c r="AH25" s="33"/>
      <c r="AI25" s="1"/>
      <c r="AJ25" s="1">
        <f t="shared" si="17"/>
        <v>0</v>
      </c>
      <c r="AK25" s="1"/>
      <c r="AL25" s="1">
        <f t="shared" si="13"/>
        <v>0</v>
      </c>
      <c r="AM25" s="1"/>
      <c r="AN25" s="1">
        <f t="shared" si="14"/>
        <v>0</v>
      </c>
      <c r="AO25" s="1"/>
      <c r="AP25" s="1">
        <f t="shared" si="15"/>
        <v>0</v>
      </c>
      <c r="AQ25" s="1"/>
      <c r="AR25" s="1">
        <f t="shared" si="19"/>
        <v>0</v>
      </c>
      <c r="AS25" s="1"/>
      <c r="AT25" s="1">
        <f t="shared" si="16"/>
        <v>0</v>
      </c>
    </row>
    <row r="26" spans="1:78" ht="16.5" thickTop="1" thickBot="1" x14ac:dyDescent="0.3">
      <c r="A26" s="1"/>
      <c r="B26" s="11"/>
      <c r="C26" s="1"/>
      <c r="D26" s="1">
        <f t="shared" si="6"/>
        <v>0</v>
      </c>
      <c r="E26" s="1"/>
      <c r="F26" s="1">
        <f t="shared" si="7"/>
        <v>0</v>
      </c>
      <c r="G26" s="1"/>
      <c r="H26" s="1">
        <f t="shared" si="8"/>
        <v>0</v>
      </c>
      <c r="I26" s="1"/>
      <c r="J26" s="1">
        <f t="shared" si="0"/>
        <v>0</v>
      </c>
      <c r="K26" s="1"/>
      <c r="L26" s="1">
        <f t="shared" si="18"/>
        <v>0</v>
      </c>
      <c r="M26" s="1"/>
      <c r="N26" s="1">
        <f t="shared" si="1"/>
        <v>0</v>
      </c>
      <c r="O26" s="1"/>
      <c r="P26" s="1">
        <f t="shared" si="2"/>
        <v>0</v>
      </c>
      <c r="Q26" s="1"/>
      <c r="R26" s="1">
        <f t="shared" si="3"/>
        <v>0</v>
      </c>
      <c r="S26" s="1"/>
      <c r="T26" s="1">
        <f t="shared" si="9"/>
        <v>0</v>
      </c>
      <c r="U26" s="1"/>
      <c r="V26" s="1">
        <f t="shared" si="10"/>
        <v>0</v>
      </c>
      <c r="W26" s="1"/>
      <c r="X26" s="1">
        <f t="shared" si="11"/>
        <v>0</v>
      </c>
      <c r="Y26" s="1"/>
      <c r="Z26" s="1">
        <f t="shared" si="12"/>
        <v>0</v>
      </c>
      <c r="AA26" s="1"/>
      <c r="AB26" s="1"/>
      <c r="AC26" s="1"/>
      <c r="AD26" s="1"/>
      <c r="AE26" s="1"/>
      <c r="AF26" s="32">
        <f t="shared" si="4"/>
        <v>0</v>
      </c>
      <c r="AG26" s="35"/>
      <c r="AH26" s="33"/>
      <c r="AI26" s="1"/>
      <c r="AJ26" s="1">
        <f t="shared" si="17"/>
        <v>0</v>
      </c>
      <c r="AK26" s="1"/>
      <c r="AL26" s="1">
        <f t="shared" si="13"/>
        <v>0</v>
      </c>
      <c r="AM26" s="1"/>
      <c r="AN26" s="1">
        <f t="shared" si="14"/>
        <v>0</v>
      </c>
      <c r="AO26" s="1"/>
      <c r="AP26" s="1">
        <f t="shared" si="15"/>
        <v>0</v>
      </c>
      <c r="AQ26" s="1"/>
      <c r="AR26" s="1">
        <f t="shared" si="19"/>
        <v>0</v>
      </c>
      <c r="AS26" s="1"/>
      <c r="AT26" s="1">
        <f t="shared" si="16"/>
        <v>0</v>
      </c>
    </row>
    <row r="27" spans="1:78" ht="16.5" thickTop="1" thickBot="1" x14ac:dyDescent="0.3">
      <c r="A27" s="1"/>
      <c r="B27" s="11"/>
      <c r="C27" s="1"/>
      <c r="D27" s="1">
        <f t="shared" si="6"/>
        <v>0</v>
      </c>
      <c r="E27" s="1"/>
      <c r="F27" s="1">
        <f t="shared" si="7"/>
        <v>0</v>
      </c>
      <c r="G27" s="1"/>
      <c r="H27" s="1">
        <f t="shared" si="8"/>
        <v>0</v>
      </c>
      <c r="I27" s="1"/>
      <c r="J27" s="1">
        <f t="shared" si="0"/>
        <v>0</v>
      </c>
      <c r="K27" s="1"/>
      <c r="L27" s="1">
        <f t="shared" si="18"/>
        <v>0</v>
      </c>
      <c r="M27" s="1"/>
      <c r="N27" s="1">
        <f t="shared" si="1"/>
        <v>0</v>
      </c>
      <c r="O27" s="1"/>
      <c r="P27" s="1">
        <f t="shared" si="2"/>
        <v>0</v>
      </c>
      <c r="Q27" s="1"/>
      <c r="R27" s="1">
        <f t="shared" si="3"/>
        <v>0</v>
      </c>
      <c r="S27" s="1"/>
      <c r="T27" s="1">
        <f t="shared" si="9"/>
        <v>0</v>
      </c>
      <c r="U27" s="1"/>
      <c r="V27" s="1">
        <f t="shared" si="10"/>
        <v>0</v>
      </c>
      <c r="W27" s="1"/>
      <c r="X27" s="1">
        <f t="shared" si="11"/>
        <v>0</v>
      </c>
      <c r="Y27" s="1"/>
      <c r="Z27" s="1">
        <f t="shared" si="12"/>
        <v>0</v>
      </c>
      <c r="AA27" s="1"/>
      <c r="AB27" s="1"/>
      <c r="AC27" s="1"/>
      <c r="AD27" s="1"/>
      <c r="AE27" s="1"/>
      <c r="AF27" s="32">
        <f t="shared" si="4"/>
        <v>0</v>
      </c>
      <c r="AG27" s="35"/>
      <c r="AH27" s="33"/>
      <c r="AI27" s="1"/>
      <c r="AJ27" s="1">
        <f t="shared" si="17"/>
        <v>0</v>
      </c>
      <c r="AK27" s="1"/>
      <c r="AL27" s="1">
        <f t="shared" si="13"/>
        <v>0</v>
      </c>
      <c r="AM27" s="1"/>
      <c r="AN27" s="1">
        <f t="shared" si="14"/>
        <v>0</v>
      </c>
      <c r="AO27" s="1"/>
      <c r="AP27" s="1">
        <f t="shared" si="15"/>
        <v>0</v>
      </c>
      <c r="AQ27" s="1"/>
      <c r="AR27" s="1">
        <f t="shared" si="19"/>
        <v>0</v>
      </c>
      <c r="AS27" s="1"/>
      <c r="AT27" s="1">
        <f t="shared" si="16"/>
        <v>0</v>
      </c>
    </row>
    <row r="28" spans="1:78" ht="16.5" thickTop="1" thickBot="1" x14ac:dyDescent="0.3">
      <c r="A28" s="1"/>
      <c r="B28" s="11"/>
      <c r="C28" s="1"/>
      <c r="D28" s="1">
        <f t="shared" si="6"/>
        <v>0</v>
      </c>
      <c r="E28" s="1"/>
      <c r="F28" s="1">
        <f t="shared" si="7"/>
        <v>0</v>
      </c>
      <c r="G28" s="1"/>
      <c r="H28" s="1">
        <f t="shared" si="8"/>
        <v>0</v>
      </c>
      <c r="I28" s="1"/>
      <c r="J28" s="1">
        <f t="shared" si="0"/>
        <v>0</v>
      </c>
      <c r="K28" s="1"/>
      <c r="L28" s="1">
        <f t="shared" si="18"/>
        <v>0</v>
      </c>
      <c r="M28" s="1"/>
      <c r="N28" s="1">
        <f t="shared" si="1"/>
        <v>0</v>
      </c>
      <c r="O28" s="1"/>
      <c r="P28" s="1">
        <f t="shared" si="2"/>
        <v>0</v>
      </c>
      <c r="Q28" s="1"/>
      <c r="R28" s="1">
        <f t="shared" si="3"/>
        <v>0</v>
      </c>
      <c r="S28" s="1"/>
      <c r="T28" s="1">
        <f t="shared" si="9"/>
        <v>0</v>
      </c>
      <c r="U28" s="1"/>
      <c r="V28" s="1">
        <f t="shared" si="10"/>
        <v>0</v>
      </c>
      <c r="W28" s="1"/>
      <c r="X28" s="1">
        <f t="shared" si="11"/>
        <v>0</v>
      </c>
      <c r="Y28" s="1"/>
      <c r="Z28" s="1">
        <f t="shared" si="12"/>
        <v>0</v>
      </c>
      <c r="AA28" s="1"/>
      <c r="AB28" s="1"/>
      <c r="AC28" s="1"/>
      <c r="AD28" s="1"/>
      <c r="AE28" s="1"/>
      <c r="AF28" s="32">
        <f t="shared" si="4"/>
        <v>0</v>
      </c>
      <c r="AG28" s="35"/>
      <c r="AH28" s="33"/>
      <c r="AI28" s="1"/>
      <c r="AJ28" s="1">
        <f t="shared" si="17"/>
        <v>0</v>
      </c>
      <c r="AK28" s="1"/>
      <c r="AL28" s="1">
        <f t="shared" si="13"/>
        <v>0</v>
      </c>
      <c r="AM28" s="1"/>
      <c r="AN28" s="1">
        <f t="shared" si="14"/>
        <v>0</v>
      </c>
      <c r="AO28" s="1"/>
      <c r="AP28" s="1">
        <f t="shared" si="15"/>
        <v>0</v>
      </c>
      <c r="AQ28" s="1"/>
      <c r="AR28" s="1">
        <f t="shared" si="19"/>
        <v>0</v>
      </c>
      <c r="AS28" s="1"/>
      <c r="AT28" s="1">
        <f t="shared" si="16"/>
        <v>0</v>
      </c>
    </row>
    <row r="29" spans="1:78" ht="16.5" thickTop="1" thickBot="1" x14ac:dyDescent="0.3">
      <c r="A29" s="1"/>
      <c r="B29" s="11"/>
      <c r="C29" s="1"/>
      <c r="D29" s="1">
        <f t="shared" si="6"/>
        <v>0</v>
      </c>
      <c r="E29" s="1"/>
      <c r="F29" s="1">
        <f t="shared" si="7"/>
        <v>0</v>
      </c>
      <c r="G29" s="1"/>
      <c r="H29" s="1">
        <f t="shared" si="8"/>
        <v>0</v>
      </c>
      <c r="I29" s="1"/>
      <c r="J29" s="1">
        <f t="shared" si="0"/>
        <v>0</v>
      </c>
      <c r="K29" s="1"/>
      <c r="L29" s="1">
        <f t="shared" si="18"/>
        <v>0</v>
      </c>
      <c r="M29" s="1"/>
      <c r="N29" s="1">
        <f t="shared" si="1"/>
        <v>0</v>
      </c>
      <c r="O29" s="1"/>
      <c r="P29" s="1">
        <f t="shared" si="2"/>
        <v>0</v>
      </c>
      <c r="Q29" s="1"/>
      <c r="R29" s="1">
        <f t="shared" si="3"/>
        <v>0</v>
      </c>
      <c r="S29" s="1"/>
      <c r="T29" s="1">
        <f t="shared" si="9"/>
        <v>0</v>
      </c>
      <c r="U29" s="1"/>
      <c r="V29" s="1">
        <f t="shared" si="10"/>
        <v>0</v>
      </c>
      <c r="W29" s="1"/>
      <c r="X29" s="1">
        <f t="shared" si="11"/>
        <v>0</v>
      </c>
      <c r="Y29" s="1"/>
      <c r="Z29" s="1">
        <f t="shared" si="12"/>
        <v>0</v>
      </c>
      <c r="AA29" s="1"/>
      <c r="AB29" s="1"/>
      <c r="AC29" s="1"/>
      <c r="AD29" s="1"/>
      <c r="AE29" s="1"/>
      <c r="AF29" s="32">
        <f t="shared" si="4"/>
        <v>0</v>
      </c>
      <c r="AG29" s="35">
        <v>0</v>
      </c>
      <c r="AH29" s="33"/>
      <c r="AI29" s="1"/>
      <c r="AJ29" s="1">
        <f t="shared" si="17"/>
        <v>0</v>
      </c>
      <c r="AK29" s="1"/>
      <c r="AL29" s="1">
        <f t="shared" si="13"/>
        <v>0</v>
      </c>
      <c r="AM29" s="1"/>
      <c r="AN29" s="1">
        <f t="shared" si="14"/>
        <v>0</v>
      </c>
      <c r="AO29" s="1"/>
      <c r="AP29" s="1">
        <f t="shared" si="15"/>
        <v>0</v>
      </c>
      <c r="AQ29" s="1"/>
      <c r="AR29" s="1">
        <f t="shared" si="19"/>
        <v>0</v>
      </c>
      <c r="AS29" s="1"/>
      <c r="AT29" s="1">
        <f t="shared" si="16"/>
        <v>0</v>
      </c>
    </row>
    <row r="30" spans="1:78" ht="16.5" thickTop="1" thickBot="1" x14ac:dyDescent="0.3">
      <c r="A30" s="1"/>
      <c r="B30" s="11"/>
      <c r="C30" s="1"/>
      <c r="D30" s="1">
        <f t="shared" si="6"/>
        <v>0</v>
      </c>
      <c r="E30" s="1"/>
      <c r="F30" s="1">
        <f t="shared" si="7"/>
        <v>0</v>
      </c>
      <c r="G30" s="1"/>
      <c r="H30" s="1">
        <f t="shared" si="8"/>
        <v>0</v>
      </c>
      <c r="I30" s="1"/>
      <c r="J30" s="1">
        <f t="shared" si="0"/>
        <v>0</v>
      </c>
      <c r="K30" s="1"/>
      <c r="L30" s="1">
        <f t="shared" si="18"/>
        <v>0</v>
      </c>
      <c r="M30" s="1"/>
      <c r="N30" s="1">
        <f t="shared" si="1"/>
        <v>0</v>
      </c>
      <c r="O30" s="1"/>
      <c r="P30" s="1">
        <f t="shared" si="2"/>
        <v>0</v>
      </c>
      <c r="Q30" s="1"/>
      <c r="R30" s="1">
        <f t="shared" si="3"/>
        <v>0</v>
      </c>
      <c r="S30" s="1"/>
      <c r="T30" s="1">
        <f t="shared" si="9"/>
        <v>0</v>
      </c>
      <c r="U30" s="1"/>
      <c r="V30" s="1">
        <f t="shared" si="10"/>
        <v>0</v>
      </c>
      <c r="W30" s="1"/>
      <c r="X30" s="1">
        <f t="shared" si="11"/>
        <v>0</v>
      </c>
      <c r="Y30" s="1"/>
      <c r="Z30" s="1">
        <f t="shared" si="12"/>
        <v>0</v>
      </c>
      <c r="AA30" s="1"/>
      <c r="AB30" s="1"/>
      <c r="AC30" s="1"/>
      <c r="AD30" s="1"/>
      <c r="AE30" s="1"/>
      <c r="AF30" s="32">
        <f t="shared" si="4"/>
        <v>0</v>
      </c>
      <c r="AG30" s="35"/>
      <c r="AH30" s="33"/>
      <c r="AI30" s="1"/>
      <c r="AJ30" s="1">
        <f t="shared" si="17"/>
        <v>0</v>
      </c>
      <c r="AK30" s="1"/>
      <c r="AL30" s="1">
        <f t="shared" si="13"/>
        <v>0</v>
      </c>
      <c r="AM30" s="1"/>
      <c r="AN30" s="1">
        <f t="shared" si="14"/>
        <v>0</v>
      </c>
      <c r="AO30" s="1"/>
      <c r="AP30" s="1">
        <f t="shared" si="15"/>
        <v>0</v>
      </c>
      <c r="AQ30" s="1"/>
      <c r="AR30" s="1">
        <f t="shared" si="19"/>
        <v>0</v>
      </c>
      <c r="AS30" s="1"/>
      <c r="AT30" s="1">
        <f t="shared" si="16"/>
        <v>0</v>
      </c>
    </row>
    <row r="31" spans="1:78" ht="16.5" thickTop="1" thickBot="1" x14ac:dyDescent="0.3">
      <c r="A31" s="1"/>
      <c r="B31" s="11"/>
      <c r="C31" s="1"/>
      <c r="D31" s="1">
        <f t="shared" si="6"/>
        <v>0</v>
      </c>
      <c r="E31" s="1"/>
      <c r="F31" s="1">
        <f t="shared" si="7"/>
        <v>0</v>
      </c>
      <c r="G31" s="1"/>
      <c r="H31" s="1">
        <f t="shared" si="8"/>
        <v>0</v>
      </c>
      <c r="I31" s="1"/>
      <c r="J31" s="1">
        <f t="shared" si="0"/>
        <v>0</v>
      </c>
      <c r="K31" s="1"/>
      <c r="L31" s="1">
        <f t="shared" si="18"/>
        <v>0</v>
      </c>
      <c r="M31" s="1"/>
      <c r="N31" s="1">
        <f t="shared" si="1"/>
        <v>0</v>
      </c>
      <c r="O31" s="1"/>
      <c r="P31" s="1">
        <f t="shared" si="2"/>
        <v>0</v>
      </c>
      <c r="Q31" s="1"/>
      <c r="R31" s="1">
        <f t="shared" si="3"/>
        <v>0</v>
      </c>
      <c r="S31" s="1"/>
      <c r="T31" s="1">
        <f t="shared" si="9"/>
        <v>0</v>
      </c>
      <c r="U31" s="1"/>
      <c r="V31" s="1">
        <f t="shared" si="10"/>
        <v>0</v>
      </c>
      <c r="W31" s="1"/>
      <c r="X31" s="1">
        <f t="shared" si="11"/>
        <v>0</v>
      </c>
      <c r="Y31" s="1"/>
      <c r="Z31" s="1">
        <f t="shared" si="12"/>
        <v>0</v>
      </c>
      <c r="AA31" s="1"/>
      <c r="AB31" s="1"/>
      <c r="AC31" s="1"/>
      <c r="AD31" s="1"/>
      <c r="AE31" s="1"/>
      <c r="AF31" s="32">
        <f t="shared" si="4"/>
        <v>0</v>
      </c>
      <c r="AG31" s="35"/>
      <c r="AH31" s="33"/>
      <c r="AI31" s="1"/>
      <c r="AJ31" s="1">
        <f t="shared" si="17"/>
        <v>0</v>
      </c>
      <c r="AK31" s="1"/>
      <c r="AL31" s="1">
        <f t="shared" si="13"/>
        <v>0</v>
      </c>
      <c r="AM31" s="1"/>
      <c r="AN31" s="1">
        <f t="shared" si="14"/>
        <v>0</v>
      </c>
      <c r="AO31" s="1"/>
      <c r="AP31" s="1">
        <f t="shared" si="15"/>
        <v>0</v>
      </c>
      <c r="AQ31" s="1"/>
      <c r="AR31" s="1">
        <f t="shared" si="19"/>
        <v>0</v>
      </c>
      <c r="AS31" s="1"/>
      <c r="AT31" s="1">
        <f t="shared" si="16"/>
        <v>0</v>
      </c>
    </row>
    <row r="32" spans="1:78" ht="16.5" thickTop="1" thickBot="1" x14ac:dyDescent="0.3">
      <c r="A32" s="1"/>
      <c r="B32" s="11"/>
      <c r="C32" s="1"/>
      <c r="D32" s="1">
        <f t="shared" si="6"/>
        <v>0</v>
      </c>
      <c r="E32" s="1"/>
      <c r="F32" s="1">
        <f t="shared" si="7"/>
        <v>0</v>
      </c>
      <c r="G32" s="1"/>
      <c r="H32" s="1">
        <f t="shared" si="8"/>
        <v>0</v>
      </c>
      <c r="I32" s="1"/>
      <c r="J32" s="1">
        <f t="shared" si="0"/>
        <v>0</v>
      </c>
      <c r="K32" s="1"/>
      <c r="L32" s="1">
        <f t="shared" si="18"/>
        <v>0</v>
      </c>
      <c r="M32" s="1"/>
      <c r="N32" s="1">
        <f t="shared" si="1"/>
        <v>0</v>
      </c>
      <c r="O32" s="1"/>
      <c r="P32" s="1">
        <f t="shared" si="2"/>
        <v>0</v>
      </c>
      <c r="Q32" s="1"/>
      <c r="R32" s="1">
        <f t="shared" si="3"/>
        <v>0</v>
      </c>
      <c r="S32" s="1"/>
      <c r="T32" s="1">
        <f t="shared" si="9"/>
        <v>0</v>
      </c>
      <c r="U32" s="1"/>
      <c r="V32" s="1">
        <f t="shared" si="10"/>
        <v>0</v>
      </c>
      <c r="W32" s="1"/>
      <c r="X32" s="1">
        <f t="shared" si="11"/>
        <v>0</v>
      </c>
      <c r="Y32" s="1"/>
      <c r="Z32" s="1">
        <f t="shared" si="12"/>
        <v>0</v>
      </c>
      <c r="AA32" s="1"/>
      <c r="AB32" s="1"/>
      <c r="AC32" s="1"/>
      <c r="AD32" s="1"/>
      <c r="AE32" s="1"/>
      <c r="AF32" s="32">
        <f t="shared" si="4"/>
        <v>0</v>
      </c>
      <c r="AG32" s="35"/>
      <c r="AH32" s="33"/>
      <c r="AI32" s="1"/>
      <c r="AJ32" s="1">
        <f t="shared" si="17"/>
        <v>0</v>
      </c>
      <c r="AK32" s="1"/>
      <c r="AL32" s="1">
        <f t="shared" si="13"/>
        <v>0</v>
      </c>
      <c r="AM32" s="1"/>
      <c r="AN32" s="1">
        <f t="shared" si="14"/>
        <v>0</v>
      </c>
      <c r="AO32" s="1"/>
      <c r="AP32" s="1">
        <f t="shared" si="15"/>
        <v>0</v>
      </c>
      <c r="AQ32" s="1"/>
      <c r="AR32" s="1">
        <f t="shared" si="19"/>
        <v>0</v>
      </c>
      <c r="AS32" s="1"/>
      <c r="AT32" s="1">
        <f t="shared" si="16"/>
        <v>0</v>
      </c>
    </row>
    <row r="33" spans="1:46" ht="16.5" thickTop="1" thickBot="1" x14ac:dyDescent="0.3">
      <c r="A33" s="1"/>
      <c r="B33" s="11"/>
      <c r="C33" s="1"/>
      <c r="D33" s="1">
        <f t="shared" si="6"/>
        <v>0</v>
      </c>
      <c r="E33" s="1"/>
      <c r="F33" s="1">
        <f t="shared" si="7"/>
        <v>0</v>
      </c>
      <c r="G33" s="1"/>
      <c r="H33" s="1">
        <f t="shared" si="8"/>
        <v>0</v>
      </c>
      <c r="I33" s="1"/>
      <c r="J33" s="1">
        <f t="shared" si="0"/>
        <v>0</v>
      </c>
      <c r="K33" s="1"/>
      <c r="L33" s="1">
        <f t="shared" si="18"/>
        <v>0</v>
      </c>
      <c r="M33" s="1"/>
      <c r="N33" s="1">
        <f t="shared" si="1"/>
        <v>0</v>
      </c>
      <c r="O33" s="1"/>
      <c r="P33" s="1">
        <f t="shared" si="2"/>
        <v>0</v>
      </c>
      <c r="Q33" s="1"/>
      <c r="R33" s="1">
        <f t="shared" si="3"/>
        <v>0</v>
      </c>
      <c r="S33" s="1"/>
      <c r="T33" s="1">
        <f t="shared" si="9"/>
        <v>0</v>
      </c>
      <c r="U33" s="1"/>
      <c r="V33" s="1">
        <f t="shared" si="10"/>
        <v>0</v>
      </c>
      <c r="W33" s="1"/>
      <c r="X33" s="1">
        <f t="shared" si="11"/>
        <v>0</v>
      </c>
      <c r="Y33" s="1"/>
      <c r="Z33" s="1">
        <f t="shared" si="12"/>
        <v>0</v>
      </c>
      <c r="AA33" s="1"/>
      <c r="AB33" s="1"/>
      <c r="AC33" s="1"/>
      <c r="AD33" s="1"/>
      <c r="AE33" s="1"/>
      <c r="AF33" s="32">
        <f t="shared" si="4"/>
        <v>0</v>
      </c>
      <c r="AG33" s="35"/>
      <c r="AH33" s="33"/>
      <c r="AI33" s="1"/>
      <c r="AJ33" s="1">
        <f t="shared" si="17"/>
        <v>0</v>
      </c>
      <c r="AK33" s="1"/>
      <c r="AL33" s="1">
        <f t="shared" si="13"/>
        <v>0</v>
      </c>
      <c r="AM33" s="1"/>
      <c r="AN33" s="1">
        <f t="shared" si="14"/>
        <v>0</v>
      </c>
      <c r="AO33" s="1"/>
      <c r="AP33" s="1">
        <f t="shared" si="15"/>
        <v>0</v>
      </c>
      <c r="AQ33" s="1"/>
      <c r="AR33" s="1">
        <f t="shared" si="19"/>
        <v>0</v>
      </c>
      <c r="AS33" s="1"/>
      <c r="AT33" s="1">
        <f t="shared" si="16"/>
        <v>0</v>
      </c>
    </row>
    <row r="34" spans="1:46" ht="16.5" thickTop="1" thickBot="1" x14ac:dyDescent="0.3">
      <c r="A34" s="1"/>
      <c r="B34" s="11"/>
      <c r="C34" s="1"/>
      <c r="D34" s="1">
        <f t="shared" si="6"/>
        <v>0</v>
      </c>
      <c r="E34" s="1"/>
      <c r="F34" s="1">
        <f t="shared" si="7"/>
        <v>0</v>
      </c>
      <c r="G34" s="1"/>
      <c r="H34" s="1">
        <f t="shared" si="8"/>
        <v>0</v>
      </c>
      <c r="I34" s="1"/>
      <c r="J34" s="1">
        <f t="shared" si="0"/>
        <v>0</v>
      </c>
      <c r="K34" s="1"/>
      <c r="L34" s="1">
        <f t="shared" si="18"/>
        <v>0</v>
      </c>
      <c r="M34" s="1"/>
      <c r="N34" s="1">
        <f t="shared" si="1"/>
        <v>0</v>
      </c>
      <c r="O34" s="1"/>
      <c r="P34" s="1">
        <f t="shared" si="2"/>
        <v>0</v>
      </c>
      <c r="Q34" s="1"/>
      <c r="R34" s="1">
        <f t="shared" si="3"/>
        <v>0</v>
      </c>
      <c r="S34" s="1"/>
      <c r="T34" s="1">
        <f t="shared" si="9"/>
        <v>0</v>
      </c>
      <c r="U34" s="1"/>
      <c r="V34" s="1">
        <f t="shared" si="10"/>
        <v>0</v>
      </c>
      <c r="W34" s="1"/>
      <c r="X34" s="1">
        <f t="shared" si="11"/>
        <v>0</v>
      </c>
      <c r="Y34" s="1"/>
      <c r="Z34" s="1">
        <f t="shared" si="12"/>
        <v>0</v>
      </c>
      <c r="AA34" s="1"/>
      <c r="AB34" s="1"/>
      <c r="AC34" s="1"/>
      <c r="AD34" s="1"/>
      <c r="AE34" s="1"/>
      <c r="AF34" s="32">
        <f t="shared" si="4"/>
        <v>0</v>
      </c>
      <c r="AG34" s="36"/>
      <c r="AH34" s="33"/>
      <c r="AI34" s="1"/>
      <c r="AJ34" s="1">
        <f t="shared" si="17"/>
        <v>0</v>
      </c>
      <c r="AK34" s="1"/>
      <c r="AL34" s="1">
        <f t="shared" si="13"/>
        <v>0</v>
      </c>
      <c r="AM34" s="1"/>
      <c r="AN34" s="1">
        <f t="shared" si="14"/>
        <v>0</v>
      </c>
      <c r="AO34" s="1"/>
      <c r="AP34" s="1">
        <f t="shared" si="15"/>
        <v>0</v>
      </c>
      <c r="AQ34" s="1"/>
      <c r="AR34" s="1">
        <f t="shared" si="19"/>
        <v>0</v>
      </c>
      <c r="AS34" s="1"/>
      <c r="AT34" s="1">
        <f t="shared" si="16"/>
        <v>0</v>
      </c>
    </row>
    <row r="35" spans="1:46" ht="24" customHeight="1" thickTop="1" thickBot="1" x14ac:dyDescent="0.5">
      <c r="A35" s="101" t="s">
        <v>21</v>
      </c>
      <c r="B35" s="102"/>
      <c r="C35" s="12">
        <f>C3+C4+C5+C6+C7+C8+C9+C10+C11+C12+C13+C14+C15+C16+C17+C18+C19+C20+C21+C22+C23+C24+C25+C26+C27+C28+C29+C30+C31+C32+C33+C34</f>
        <v>0</v>
      </c>
      <c r="D35" s="12">
        <f t="shared" ref="D35:Z35" si="20">D3+D4+D5+D6+D7+D8+D9+D10+D11+D12+D13+D14+D15+D16+D17+D18+D19+D20+D21+D22+D23+D24+D25+D26+D27+D28+D29+D30+D31+D32+D33+D34</f>
        <v>0</v>
      </c>
      <c r="E35" s="12">
        <f>E3+E4+E5+E6+E7+E8+E9+E10+E11+E12+E13+E14+E15+E16+E17+E18+E19+E20+E21+E22+E23+E24+E25+E26+E27+E28+E29+E30+E31+E32+E33+E34</f>
        <v>0</v>
      </c>
      <c r="F35" s="12">
        <f t="shared" si="20"/>
        <v>0</v>
      </c>
      <c r="G35" s="12">
        <f t="shared" si="20"/>
        <v>0</v>
      </c>
      <c r="H35" s="12">
        <f t="shared" si="20"/>
        <v>0</v>
      </c>
      <c r="I35" s="12">
        <f t="shared" si="20"/>
        <v>3</v>
      </c>
      <c r="J35" s="12">
        <f t="shared" si="20"/>
        <v>600</v>
      </c>
      <c r="K35" s="12">
        <f t="shared" si="20"/>
        <v>1</v>
      </c>
      <c r="L35" s="12">
        <f t="shared" si="20"/>
        <v>150</v>
      </c>
      <c r="M35" s="12">
        <f t="shared" si="20"/>
        <v>0</v>
      </c>
      <c r="N35" s="12">
        <f t="shared" si="20"/>
        <v>0</v>
      </c>
      <c r="O35" s="12">
        <f t="shared" si="20"/>
        <v>0</v>
      </c>
      <c r="P35" s="12">
        <f t="shared" si="20"/>
        <v>0</v>
      </c>
      <c r="Q35" s="12">
        <f t="shared" si="20"/>
        <v>4</v>
      </c>
      <c r="R35" s="12">
        <f t="shared" si="20"/>
        <v>550</v>
      </c>
      <c r="S35" s="12">
        <f t="shared" si="20"/>
        <v>0</v>
      </c>
      <c r="T35" s="12">
        <f t="shared" si="20"/>
        <v>0</v>
      </c>
      <c r="U35" s="12">
        <f t="shared" si="20"/>
        <v>2</v>
      </c>
      <c r="V35" s="12">
        <f t="shared" si="20"/>
        <v>1300</v>
      </c>
      <c r="W35" s="12">
        <f t="shared" si="20"/>
        <v>0</v>
      </c>
      <c r="X35" s="12">
        <f t="shared" si="20"/>
        <v>0</v>
      </c>
      <c r="Y35" s="12">
        <f t="shared" si="20"/>
        <v>3</v>
      </c>
      <c r="Z35" s="12">
        <f t="shared" si="20"/>
        <v>2550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80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>
        <f>AE3+AE4+AE5+AE6+AE7+AE8+AE9+AE10+AE11+AE13+AE12+AE14+AE15+AE16+AE17+AE18+AE19+AE20+AE22+AE21+AE23+AE24+AE25+AE26+AE27+AE28+AE29+AE30+AE31+AE32+AE33+AE34</f>
        <v>75</v>
      </c>
      <c r="AF35" s="16">
        <f>AB35+X35+R35+H35+L35+J35+F35+D35+N35+P35+T35+V35+Z35+AC35+AE35+AA35+AD35</f>
        <v>5305</v>
      </c>
      <c r="AG35" s="39">
        <f>C35+E35+G35+I35+K35+M35+O35+Q35+S35+U35+W35+Y35</f>
        <v>13</v>
      </c>
      <c r="AH35" s="13"/>
      <c r="AI35" s="12">
        <f t="shared" ref="AI35:AT35" si="21">AI3+AI4+AI5+AI6+AI7+AI8+AI9+AI10+AI11+AI12+AI13+AI14+AI15+AI16+AI17+AI18+AI19+AI20+AI21+AI22+AI23+AI24+AI25+AI26+AI27+AI28+AI29+AI30+AI31+AI32+AI33+AI34</f>
        <v>1</v>
      </c>
      <c r="AJ35" s="12">
        <f t="shared" si="21"/>
        <v>145</v>
      </c>
      <c r="AK35" s="12">
        <f t="shared" si="21"/>
        <v>0</v>
      </c>
      <c r="AL35" s="12">
        <f t="shared" si="21"/>
        <v>0</v>
      </c>
      <c r="AM35" s="12">
        <f t="shared" si="21"/>
        <v>0</v>
      </c>
      <c r="AN35" s="12">
        <f t="shared" si="21"/>
        <v>0</v>
      </c>
      <c r="AO35" s="12">
        <f t="shared" si="21"/>
        <v>0</v>
      </c>
      <c r="AP35" s="12">
        <f t="shared" si="21"/>
        <v>0</v>
      </c>
      <c r="AQ35" s="12">
        <f t="shared" si="21"/>
        <v>0</v>
      </c>
      <c r="AR35" s="12">
        <f t="shared" si="21"/>
        <v>0</v>
      </c>
      <c r="AS35" s="12">
        <f t="shared" si="21"/>
        <v>0</v>
      </c>
      <c r="AT35" s="12">
        <f t="shared" si="21"/>
        <v>0</v>
      </c>
    </row>
    <row r="36" spans="1:46" ht="16.5" thickTop="1" thickBot="1" x14ac:dyDescent="0.3"/>
    <row r="37" spans="1:46" ht="27" thickBot="1" x14ac:dyDescent="0.45">
      <c r="AF37" s="28">
        <f>AF35+AJ35+AL35+AR35+AT35+AN35+AP35</f>
        <v>5450</v>
      </c>
      <c r="AG37" s="27"/>
      <c r="AH37" s="18"/>
    </row>
    <row r="38" spans="1:46" ht="26.25" x14ac:dyDescent="0.4">
      <c r="AF38" s="17"/>
      <c r="AG38" s="17"/>
      <c r="AH38" s="18"/>
    </row>
    <row r="39" spans="1:46" ht="26.25" x14ac:dyDescent="0.4">
      <c r="AF39" s="17"/>
      <c r="AG39" s="17"/>
      <c r="AH39" s="18"/>
    </row>
    <row r="40" spans="1:46" ht="26.25" x14ac:dyDescent="0.4">
      <c r="AD40" s="40"/>
      <c r="AF40" s="17"/>
      <c r="AG40" s="17"/>
      <c r="AH40" s="18"/>
    </row>
    <row r="41" spans="1:46" x14ac:dyDescent="0.25">
      <c r="AF41" s="40"/>
    </row>
  </sheetData>
  <mergeCells count="21">
    <mergeCell ref="AS1:AS2"/>
    <mergeCell ref="AT1:AT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  <mergeCell ref="AL1:AL2"/>
    <mergeCell ref="A1:A2"/>
    <mergeCell ref="B1:B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41"/>
  <sheetViews>
    <sheetView topLeftCell="A5" zoomScaleNormal="100" workbookViewId="0">
      <pane xSplit="1" topLeftCell="W1" activePane="topRight" state="frozen"/>
      <selection pane="topRight" activeCell="AH38" sqref="AH38"/>
    </sheetView>
  </sheetViews>
  <sheetFormatPr defaultRowHeight="15" x14ac:dyDescent="0.25"/>
  <cols>
    <col min="1" max="1" width="29.42578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2.28515625" customWidth="1"/>
    <col min="47" max="47" width="18.85546875" customWidth="1"/>
    <col min="57" max="80" width="9.140625" style="25"/>
  </cols>
  <sheetData>
    <row r="1" spans="1:80" ht="16.5" thickTop="1" thickBot="1" x14ac:dyDescent="0.3">
      <c r="A1" s="103" t="s">
        <v>0</v>
      </c>
      <c r="B1" s="104" t="s">
        <v>16</v>
      </c>
      <c r="C1" s="106" t="s">
        <v>1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7" t="s">
        <v>11</v>
      </c>
      <c r="T1" s="107"/>
      <c r="U1" s="107"/>
      <c r="V1" s="107"/>
      <c r="W1" s="107"/>
      <c r="X1" s="107"/>
      <c r="Y1" s="108" t="s">
        <v>18</v>
      </c>
      <c r="Z1" s="108" t="s">
        <v>3</v>
      </c>
      <c r="AA1" s="109" t="s">
        <v>26</v>
      </c>
      <c r="AB1" s="110"/>
      <c r="AC1" s="110"/>
      <c r="AD1" s="111"/>
      <c r="AE1" s="53"/>
      <c r="AF1" s="14"/>
      <c r="AG1" s="14"/>
      <c r="AH1" s="103" t="s">
        <v>15</v>
      </c>
      <c r="AI1" s="112" t="s">
        <v>19</v>
      </c>
      <c r="AJ1" s="112" t="s">
        <v>3</v>
      </c>
      <c r="AK1" s="113" t="s">
        <v>20</v>
      </c>
      <c r="AL1" s="112" t="s">
        <v>3</v>
      </c>
      <c r="AM1" s="112" t="s">
        <v>351</v>
      </c>
      <c r="AN1" s="112" t="s">
        <v>3</v>
      </c>
      <c r="AO1" s="112" t="s">
        <v>182</v>
      </c>
      <c r="AP1" s="112" t="s">
        <v>3</v>
      </c>
      <c r="AQ1" s="112" t="s">
        <v>198</v>
      </c>
      <c r="AR1" s="112" t="s">
        <v>3</v>
      </c>
      <c r="AS1" s="112" t="s">
        <v>36</v>
      </c>
      <c r="AT1" s="112" t="s">
        <v>3</v>
      </c>
      <c r="AU1" s="114" t="s">
        <v>212</v>
      </c>
      <c r="AV1" s="112" t="s">
        <v>3</v>
      </c>
    </row>
    <row r="2" spans="1:80" ht="25.5" thickTop="1" thickBot="1" x14ac:dyDescent="0.3">
      <c r="A2" s="103"/>
      <c r="B2" s="105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08"/>
      <c r="Z2" s="108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03"/>
      <c r="AI2" s="112"/>
      <c r="AJ2" s="112"/>
      <c r="AK2" s="113"/>
      <c r="AL2" s="112"/>
      <c r="AM2" s="112"/>
      <c r="AN2" s="112"/>
      <c r="AO2" s="112"/>
      <c r="AP2" s="112"/>
      <c r="AQ2" s="112"/>
      <c r="AR2" s="112"/>
      <c r="AS2" s="112"/>
      <c r="AT2" s="112"/>
      <c r="AU2" s="115"/>
      <c r="AV2" s="112"/>
    </row>
    <row r="3" spans="1:80" s="1" customFormat="1" ht="16.5" thickTop="1" thickBot="1" x14ac:dyDescent="0.3">
      <c r="A3" s="1" t="s">
        <v>341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I3" s="1">
        <v>1</v>
      </c>
      <c r="J3" s="1">
        <f t="shared" ref="J3:J34" si="0">PRODUCT(I3*300)</f>
        <v>300</v>
      </c>
      <c r="L3" s="1">
        <f>PRODUCT(K3*300)</f>
        <v>0</v>
      </c>
      <c r="N3" s="1">
        <f t="shared" ref="N3:N34" si="1">PRODUCT(M3*300)</f>
        <v>0</v>
      </c>
      <c r="P3" s="1">
        <f t="shared" ref="P3:P34" si="2">PRODUCT(O3*300)</f>
        <v>0</v>
      </c>
      <c r="Q3" s="1">
        <v>1</v>
      </c>
      <c r="R3" s="1">
        <f t="shared" ref="R3:R34" si="3">PRODUCT(Q3*300)</f>
        <v>300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4">AD3+AC3+AB3+AA3+Z3+X3+V3+T3+R3+P3+N3+L3+J3+H3+F3+D3+AE3</f>
        <v>600</v>
      </c>
      <c r="AG3" s="34"/>
      <c r="AH3" s="33" t="s">
        <v>342</v>
      </c>
      <c r="AJ3" s="1">
        <f>PRODUCT(AI3*145)</f>
        <v>0</v>
      </c>
      <c r="AL3" s="1">
        <f>PRODUCT(AK3*550)</f>
        <v>0</v>
      </c>
      <c r="AN3" s="1">
        <f>PRODUCT(AM3*20)</f>
        <v>0</v>
      </c>
      <c r="AP3" s="1">
        <f>PRODUCT(AO3*295)</f>
        <v>0</v>
      </c>
      <c r="AR3" s="1">
        <f>PRODUCT(AQ3*300)</f>
        <v>0</v>
      </c>
      <c r="AT3" s="1">
        <f t="shared" ref="AT3:AT6" si="5">PRODUCT(AS3*460)</f>
        <v>0</v>
      </c>
      <c r="AV3" s="1">
        <f>PRODUCT(AU3*150)</f>
        <v>0</v>
      </c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</row>
    <row r="4" spans="1:80" ht="16.5" thickTop="1" thickBot="1" x14ac:dyDescent="0.3">
      <c r="A4" s="1" t="s">
        <v>343</v>
      </c>
      <c r="B4" s="10">
        <v>9486601100</v>
      </c>
      <c r="C4" s="1"/>
      <c r="D4" s="1">
        <f t="shared" ref="D4:D34" si="6">PRODUCT(C4*50)</f>
        <v>0</v>
      </c>
      <c r="E4" s="1"/>
      <c r="F4" s="1">
        <f t="shared" ref="F4:F34" si="7">PRODUCT(E4*50)</f>
        <v>0</v>
      </c>
      <c r="G4" s="1"/>
      <c r="H4" s="1">
        <f t="shared" ref="H4:H34" si="8">PRODUCT(G4*250)</f>
        <v>0</v>
      </c>
      <c r="I4" s="1"/>
      <c r="J4" s="1">
        <f t="shared" si="0"/>
        <v>0</v>
      </c>
      <c r="K4" s="1"/>
      <c r="L4" s="1">
        <f t="shared" ref="L4:L13" si="9">PRODUCT(K4*300)</f>
        <v>0</v>
      </c>
      <c r="M4" s="1"/>
      <c r="N4" s="1">
        <f t="shared" si="1"/>
        <v>0</v>
      </c>
      <c r="O4" s="1"/>
      <c r="P4" s="1">
        <f t="shared" si="2"/>
        <v>0</v>
      </c>
      <c r="Q4" s="1">
        <v>2</v>
      </c>
      <c r="R4" s="1">
        <f t="shared" si="3"/>
        <v>600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32">
        <f t="shared" si="4"/>
        <v>600</v>
      </c>
      <c r="AG4" s="35"/>
      <c r="AH4" s="33" t="s">
        <v>342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ref="AN4:AN34" si="15">PRODUCT(AM4*20)</f>
        <v>0</v>
      </c>
      <c r="AO4" s="1"/>
      <c r="AP4" s="1">
        <f t="shared" ref="AP4:AP34" si="16">PRODUCT(AO4*295)</f>
        <v>0</v>
      </c>
      <c r="AQ4" s="1"/>
      <c r="AR4" s="1">
        <f t="shared" ref="AR4:AR34" si="17">PRODUCT(AQ4*300)</f>
        <v>0</v>
      </c>
      <c r="AS4" s="1"/>
      <c r="AT4" s="1">
        <f t="shared" si="5"/>
        <v>0</v>
      </c>
      <c r="AU4" s="1"/>
      <c r="AV4" s="1">
        <f t="shared" ref="AV4:AV34" si="18">PRODUCT(AU4*150)</f>
        <v>0</v>
      </c>
    </row>
    <row r="5" spans="1:80" ht="16.5" thickTop="1" thickBot="1" x14ac:dyDescent="0.3">
      <c r="A5" s="1" t="s">
        <v>46</v>
      </c>
      <c r="B5" s="10"/>
      <c r="C5" s="1"/>
      <c r="D5" s="1">
        <f t="shared" si="6"/>
        <v>0</v>
      </c>
      <c r="E5" s="1"/>
      <c r="F5" s="1">
        <f t="shared" si="7"/>
        <v>0</v>
      </c>
      <c r="G5" s="1"/>
      <c r="H5" s="1">
        <f t="shared" si="8"/>
        <v>0</v>
      </c>
      <c r="I5" s="1"/>
      <c r="J5" s="1">
        <f t="shared" si="0"/>
        <v>0</v>
      </c>
      <c r="K5" s="1"/>
      <c r="L5" s="1">
        <f t="shared" si="9"/>
        <v>0</v>
      </c>
      <c r="M5" s="1"/>
      <c r="N5" s="1">
        <f t="shared" si="1"/>
        <v>0</v>
      </c>
      <c r="O5" s="1"/>
      <c r="P5" s="1">
        <f t="shared" si="2"/>
        <v>0</v>
      </c>
      <c r="Q5" s="1">
        <v>1</v>
      </c>
      <c r="R5" s="1">
        <f t="shared" si="3"/>
        <v>300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32">
        <f t="shared" si="4"/>
        <v>300</v>
      </c>
      <c r="AG5" s="35"/>
      <c r="AH5" s="33" t="s">
        <v>66</v>
      </c>
      <c r="AI5" s="1"/>
      <c r="AJ5" s="1">
        <f t="shared" ref="AJ5:AJ34" si="19">PRODUCT(AI5*145)</f>
        <v>0</v>
      </c>
      <c r="AK5" s="1"/>
      <c r="AL5" s="1">
        <f t="shared" si="14"/>
        <v>0</v>
      </c>
      <c r="AM5" s="1"/>
      <c r="AN5" s="1">
        <f t="shared" si="15"/>
        <v>0</v>
      </c>
      <c r="AO5" s="1"/>
      <c r="AP5" s="1">
        <f t="shared" si="16"/>
        <v>0</v>
      </c>
      <c r="AQ5" s="1"/>
      <c r="AR5" s="1">
        <f t="shared" si="17"/>
        <v>0</v>
      </c>
      <c r="AS5" s="1"/>
      <c r="AT5" s="1">
        <f t="shared" si="5"/>
        <v>0</v>
      </c>
      <c r="AU5" s="1"/>
      <c r="AV5" s="1">
        <f t="shared" si="18"/>
        <v>0</v>
      </c>
    </row>
    <row r="6" spans="1:80" ht="16.5" thickTop="1" thickBot="1" x14ac:dyDescent="0.3">
      <c r="A6" s="1" t="s">
        <v>344</v>
      </c>
      <c r="B6" s="10">
        <v>9269220215</v>
      </c>
      <c r="C6" s="1"/>
      <c r="D6" s="1">
        <f t="shared" si="6"/>
        <v>0</v>
      </c>
      <c r="E6" s="1"/>
      <c r="F6" s="1">
        <f t="shared" si="7"/>
        <v>0</v>
      </c>
      <c r="G6" s="1"/>
      <c r="H6" s="1">
        <f t="shared" si="8"/>
        <v>0</v>
      </c>
      <c r="I6" s="1"/>
      <c r="J6" s="1">
        <f t="shared" si="0"/>
        <v>0</v>
      </c>
      <c r="K6" s="1"/>
      <c r="L6" s="1">
        <f t="shared" si="9"/>
        <v>0</v>
      </c>
      <c r="M6" s="1"/>
      <c r="N6" s="1">
        <f t="shared" si="1"/>
        <v>0</v>
      </c>
      <c r="O6" s="1"/>
      <c r="P6" s="1">
        <f t="shared" si="2"/>
        <v>0</v>
      </c>
      <c r="Q6" s="1">
        <v>2</v>
      </c>
      <c r="R6" s="1">
        <f t="shared" si="3"/>
        <v>600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4"/>
        <v>600</v>
      </c>
      <c r="AG6" s="35"/>
      <c r="AH6" s="33" t="s">
        <v>123</v>
      </c>
      <c r="AI6" s="1"/>
      <c r="AJ6" s="1">
        <f t="shared" si="19"/>
        <v>0</v>
      </c>
      <c r="AK6" s="1"/>
      <c r="AL6" s="1">
        <f t="shared" si="14"/>
        <v>0</v>
      </c>
      <c r="AM6" s="1"/>
      <c r="AN6" s="1">
        <f t="shared" si="15"/>
        <v>0</v>
      </c>
      <c r="AO6" s="1"/>
      <c r="AP6" s="1">
        <f t="shared" si="16"/>
        <v>0</v>
      </c>
      <c r="AQ6" s="1"/>
      <c r="AR6" s="1">
        <f t="shared" si="17"/>
        <v>0</v>
      </c>
      <c r="AS6" s="1"/>
      <c r="AT6" s="1">
        <f t="shared" si="5"/>
        <v>0</v>
      </c>
      <c r="AU6" s="1"/>
      <c r="AV6" s="1">
        <f t="shared" si="18"/>
        <v>0</v>
      </c>
    </row>
    <row r="7" spans="1:80" ht="16.5" thickTop="1" thickBot="1" x14ac:dyDescent="0.3">
      <c r="A7" s="1" t="s">
        <v>345</v>
      </c>
      <c r="B7" s="10"/>
      <c r="C7" s="1"/>
      <c r="D7" s="1">
        <f t="shared" si="6"/>
        <v>0</v>
      </c>
      <c r="E7" s="1"/>
      <c r="F7" s="1">
        <f t="shared" si="7"/>
        <v>0</v>
      </c>
      <c r="G7" s="1"/>
      <c r="H7" s="1">
        <f t="shared" si="8"/>
        <v>0</v>
      </c>
      <c r="I7" s="1">
        <v>2</v>
      </c>
      <c r="J7" s="1">
        <f t="shared" si="0"/>
        <v>600</v>
      </c>
      <c r="K7" s="1"/>
      <c r="L7" s="1">
        <f t="shared" si="9"/>
        <v>0</v>
      </c>
      <c r="M7" s="1"/>
      <c r="N7" s="1">
        <f t="shared" si="1"/>
        <v>0</v>
      </c>
      <c r="O7" s="1"/>
      <c r="P7" s="1">
        <f t="shared" si="2"/>
        <v>0</v>
      </c>
      <c r="Q7" s="1"/>
      <c r="R7" s="1">
        <f t="shared" si="3"/>
        <v>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4"/>
        <v>600</v>
      </c>
      <c r="AG7" s="35"/>
      <c r="AH7" s="33" t="s">
        <v>346</v>
      </c>
      <c r="AI7" s="1"/>
      <c r="AJ7" s="1">
        <f t="shared" si="19"/>
        <v>0</v>
      </c>
      <c r="AK7" s="1"/>
      <c r="AL7" s="1">
        <f t="shared" si="14"/>
        <v>0</v>
      </c>
      <c r="AM7" s="1"/>
      <c r="AN7" s="1">
        <f t="shared" si="15"/>
        <v>0</v>
      </c>
      <c r="AO7" s="1"/>
      <c r="AP7" s="1">
        <f t="shared" si="16"/>
        <v>0</v>
      </c>
      <c r="AQ7" s="1"/>
      <c r="AR7" s="1">
        <f t="shared" si="17"/>
        <v>0</v>
      </c>
      <c r="AS7" s="1"/>
      <c r="AT7" s="1">
        <f>PRODUCT(AS7*460)</f>
        <v>0</v>
      </c>
      <c r="AU7" s="1"/>
      <c r="AV7" s="1">
        <f t="shared" si="18"/>
        <v>0</v>
      </c>
    </row>
    <row r="8" spans="1:80" s="1" customFormat="1" ht="16.5" thickTop="1" thickBot="1" x14ac:dyDescent="0.3">
      <c r="A8" s="1" t="s">
        <v>347</v>
      </c>
      <c r="B8" s="10">
        <v>9173641339</v>
      </c>
      <c r="D8" s="1">
        <f t="shared" si="6"/>
        <v>0</v>
      </c>
      <c r="F8" s="1">
        <f t="shared" si="7"/>
        <v>0</v>
      </c>
      <c r="G8" s="22"/>
      <c r="H8" s="1">
        <f t="shared" si="8"/>
        <v>0</v>
      </c>
      <c r="J8" s="1">
        <f t="shared" si="0"/>
        <v>0</v>
      </c>
      <c r="L8" s="1">
        <f t="shared" si="9"/>
        <v>0</v>
      </c>
      <c r="N8" s="1">
        <f t="shared" si="1"/>
        <v>0</v>
      </c>
      <c r="P8" s="1">
        <f t="shared" si="2"/>
        <v>0</v>
      </c>
      <c r="Q8" s="1">
        <v>2</v>
      </c>
      <c r="R8" s="1">
        <v>300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32">
        <f t="shared" si="4"/>
        <v>300</v>
      </c>
      <c r="AG8" s="35"/>
      <c r="AH8" s="33" t="s">
        <v>130</v>
      </c>
      <c r="AJ8" s="1">
        <f t="shared" si="19"/>
        <v>0</v>
      </c>
      <c r="AL8" s="1">
        <f t="shared" si="14"/>
        <v>0</v>
      </c>
      <c r="AN8" s="1">
        <f t="shared" si="15"/>
        <v>0</v>
      </c>
      <c r="AP8" s="1">
        <f t="shared" si="16"/>
        <v>0</v>
      </c>
      <c r="AR8" s="1">
        <f t="shared" si="17"/>
        <v>0</v>
      </c>
      <c r="AT8" s="1">
        <f t="shared" ref="AT8:AT34" si="20">PRODUCT(AS8*460)</f>
        <v>0</v>
      </c>
      <c r="AV8" s="1">
        <f t="shared" si="18"/>
        <v>0</v>
      </c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</row>
    <row r="9" spans="1:80" ht="16.5" thickTop="1" thickBot="1" x14ac:dyDescent="0.3">
      <c r="A9" s="1" t="s">
        <v>348</v>
      </c>
      <c r="B9" s="10">
        <v>9178210257</v>
      </c>
      <c r="C9" s="1"/>
      <c r="D9" s="1">
        <f t="shared" si="6"/>
        <v>0</v>
      </c>
      <c r="E9" s="1"/>
      <c r="F9" s="1">
        <f t="shared" si="7"/>
        <v>0</v>
      </c>
      <c r="G9" s="1"/>
      <c r="H9" s="1">
        <f t="shared" si="8"/>
        <v>0</v>
      </c>
      <c r="I9" s="1">
        <v>1</v>
      </c>
      <c r="J9" s="1">
        <f t="shared" si="0"/>
        <v>300</v>
      </c>
      <c r="K9" s="1"/>
      <c r="L9" s="1">
        <f t="shared" si="9"/>
        <v>0</v>
      </c>
      <c r="M9" s="1"/>
      <c r="N9" s="1">
        <f t="shared" si="1"/>
        <v>0</v>
      </c>
      <c r="O9" s="1"/>
      <c r="P9" s="1">
        <f t="shared" si="2"/>
        <v>0</v>
      </c>
      <c r="Q9" s="1"/>
      <c r="R9" s="1">
        <f t="shared" si="3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/>
      <c r="AC9" s="1"/>
      <c r="AD9" s="1"/>
      <c r="AE9" s="1"/>
      <c r="AF9" s="32">
        <f t="shared" si="4"/>
        <v>300</v>
      </c>
      <c r="AG9" s="35"/>
      <c r="AH9" s="33" t="s">
        <v>49</v>
      </c>
      <c r="AI9" s="1"/>
      <c r="AJ9" s="1">
        <f t="shared" si="19"/>
        <v>0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6"/>
        <v>0</v>
      </c>
      <c r="AQ9" s="1"/>
      <c r="AR9" s="1">
        <f t="shared" si="17"/>
        <v>0</v>
      </c>
      <c r="AS9" s="1"/>
      <c r="AT9" s="1">
        <f t="shared" si="20"/>
        <v>0</v>
      </c>
      <c r="AU9" s="1"/>
      <c r="AV9" s="1">
        <f t="shared" si="18"/>
        <v>0</v>
      </c>
    </row>
    <row r="10" spans="1:80" ht="16.5" thickTop="1" thickBot="1" x14ac:dyDescent="0.3">
      <c r="A10" s="1" t="s">
        <v>349</v>
      </c>
      <c r="B10" s="10">
        <v>9355521245</v>
      </c>
      <c r="C10" s="1">
        <v>1</v>
      </c>
      <c r="D10" s="1">
        <f>PRODUCT(C10*50)</f>
        <v>50</v>
      </c>
      <c r="E10" s="1">
        <v>1</v>
      </c>
      <c r="F10" s="1">
        <f t="shared" si="7"/>
        <v>50</v>
      </c>
      <c r="G10" s="1"/>
      <c r="H10" s="1">
        <f t="shared" si="8"/>
        <v>0</v>
      </c>
      <c r="I10" s="1"/>
      <c r="J10" s="1">
        <f t="shared" si="0"/>
        <v>0</v>
      </c>
      <c r="K10" s="1"/>
      <c r="L10" s="1">
        <f t="shared" si="9"/>
        <v>0</v>
      </c>
      <c r="M10" s="1"/>
      <c r="N10" s="1">
        <f t="shared" si="1"/>
        <v>0</v>
      </c>
      <c r="O10" s="1"/>
      <c r="P10" s="1">
        <f t="shared" si="2"/>
        <v>0</v>
      </c>
      <c r="Q10" s="1"/>
      <c r="R10" s="1">
        <f t="shared" si="3"/>
        <v>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32">
        <f t="shared" si="4"/>
        <v>100</v>
      </c>
      <c r="AG10" s="35"/>
      <c r="AH10" s="33" t="s">
        <v>66</v>
      </c>
      <c r="AI10" s="1"/>
      <c r="AJ10" s="1">
        <f t="shared" si="19"/>
        <v>0</v>
      </c>
      <c r="AK10" s="1"/>
      <c r="AL10" s="1">
        <f t="shared" si="14"/>
        <v>0</v>
      </c>
      <c r="AM10" s="1">
        <v>1</v>
      </c>
      <c r="AN10" s="1">
        <f t="shared" si="15"/>
        <v>20</v>
      </c>
      <c r="AO10" s="1"/>
      <c r="AP10" s="1">
        <f t="shared" si="16"/>
        <v>0</v>
      </c>
      <c r="AQ10" s="1"/>
      <c r="AR10" s="1">
        <f t="shared" si="17"/>
        <v>0</v>
      </c>
      <c r="AS10" s="1"/>
      <c r="AT10" s="1">
        <f t="shared" si="20"/>
        <v>0</v>
      </c>
      <c r="AU10" s="1"/>
      <c r="AV10" s="1">
        <f t="shared" si="18"/>
        <v>0</v>
      </c>
    </row>
    <row r="11" spans="1:80" ht="16.5" thickTop="1" thickBot="1" x14ac:dyDescent="0.3">
      <c r="A11" s="1" t="s">
        <v>350</v>
      </c>
      <c r="B11" s="10">
        <v>9209470781</v>
      </c>
      <c r="C11" s="1"/>
      <c r="D11" s="1">
        <f>PRODUCT(C11*50)</f>
        <v>0</v>
      </c>
      <c r="E11" s="1"/>
      <c r="F11" s="1">
        <f t="shared" si="7"/>
        <v>0</v>
      </c>
      <c r="G11" s="1"/>
      <c r="H11" s="1">
        <f t="shared" si="8"/>
        <v>0</v>
      </c>
      <c r="I11" s="1"/>
      <c r="J11" s="1">
        <f t="shared" si="0"/>
        <v>0</v>
      </c>
      <c r="K11" s="1"/>
      <c r="L11" s="1">
        <f t="shared" si="9"/>
        <v>0</v>
      </c>
      <c r="M11" s="1"/>
      <c r="N11" s="1">
        <f t="shared" si="1"/>
        <v>0</v>
      </c>
      <c r="O11" s="1"/>
      <c r="P11" s="1">
        <f t="shared" si="2"/>
        <v>0</v>
      </c>
      <c r="Q11" s="1">
        <v>1</v>
      </c>
      <c r="R11" s="1">
        <f t="shared" si="3"/>
        <v>300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32">
        <f t="shared" si="4"/>
        <v>300</v>
      </c>
      <c r="AG11" s="35"/>
      <c r="AH11" s="33" t="s">
        <v>118</v>
      </c>
      <c r="AI11" s="1"/>
      <c r="AJ11" s="1">
        <f t="shared" si="19"/>
        <v>0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  <c r="AQ11" s="1"/>
      <c r="AR11" s="1">
        <f t="shared" si="17"/>
        <v>0</v>
      </c>
      <c r="AS11" s="1"/>
      <c r="AT11" s="1">
        <f t="shared" si="20"/>
        <v>0</v>
      </c>
      <c r="AU11" s="1"/>
      <c r="AV11" s="1">
        <f t="shared" si="18"/>
        <v>0</v>
      </c>
    </row>
    <row r="12" spans="1:80" ht="16.5" thickTop="1" thickBot="1" x14ac:dyDescent="0.3">
      <c r="A12" s="1" t="s">
        <v>352</v>
      </c>
      <c r="B12" s="10">
        <v>9175048417</v>
      </c>
      <c r="C12" s="1"/>
      <c r="D12" s="1">
        <f t="shared" si="6"/>
        <v>0</v>
      </c>
      <c r="E12" s="1"/>
      <c r="F12" s="1">
        <f t="shared" si="7"/>
        <v>0</v>
      </c>
      <c r="G12" s="1"/>
      <c r="H12" s="1">
        <f t="shared" si="8"/>
        <v>0</v>
      </c>
      <c r="I12" s="1">
        <v>1</v>
      </c>
      <c r="J12" s="1">
        <f t="shared" si="0"/>
        <v>300</v>
      </c>
      <c r="K12" s="1"/>
      <c r="L12" s="1">
        <f t="shared" si="9"/>
        <v>0</v>
      </c>
      <c r="M12" s="1"/>
      <c r="N12" s="1">
        <f t="shared" si="1"/>
        <v>0</v>
      </c>
      <c r="O12" s="1"/>
      <c r="P12" s="1">
        <f t="shared" si="2"/>
        <v>0</v>
      </c>
      <c r="Q12" s="1"/>
      <c r="R12" s="1">
        <f t="shared" si="3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4"/>
        <v>300</v>
      </c>
      <c r="AG12" s="35"/>
      <c r="AH12" s="33" t="s">
        <v>66</v>
      </c>
      <c r="AI12" s="1"/>
      <c r="AJ12" s="1">
        <f t="shared" si="19"/>
        <v>0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  <c r="AQ12" s="1"/>
      <c r="AR12" s="1">
        <f t="shared" si="17"/>
        <v>0</v>
      </c>
      <c r="AS12" s="1"/>
      <c r="AT12" s="1">
        <f t="shared" si="20"/>
        <v>0</v>
      </c>
      <c r="AU12" s="1"/>
      <c r="AV12" s="1">
        <f t="shared" si="18"/>
        <v>0</v>
      </c>
    </row>
    <row r="13" spans="1:80" ht="16.5" thickTop="1" thickBot="1" x14ac:dyDescent="0.3">
      <c r="A13" s="1" t="s">
        <v>353</v>
      </c>
      <c r="B13" s="11"/>
      <c r="C13" s="1"/>
      <c r="D13" s="1">
        <f t="shared" si="6"/>
        <v>0</v>
      </c>
      <c r="E13" s="1"/>
      <c r="F13" s="1">
        <f t="shared" si="7"/>
        <v>0</v>
      </c>
      <c r="G13" s="1"/>
      <c r="H13" s="1">
        <f t="shared" si="8"/>
        <v>0</v>
      </c>
      <c r="I13" s="1"/>
      <c r="J13" s="1">
        <f t="shared" si="0"/>
        <v>0</v>
      </c>
      <c r="K13" s="1"/>
      <c r="L13" s="1">
        <f t="shared" si="9"/>
        <v>0</v>
      </c>
      <c r="M13" s="1"/>
      <c r="N13" s="1">
        <f t="shared" si="1"/>
        <v>0</v>
      </c>
      <c r="O13" s="1"/>
      <c r="P13" s="1">
        <f t="shared" si="2"/>
        <v>0</v>
      </c>
      <c r="Q13" s="1">
        <v>1</v>
      </c>
      <c r="R13" s="1">
        <f t="shared" si="3"/>
        <v>300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4"/>
        <v>300</v>
      </c>
      <c r="AG13" s="35"/>
      <c r="AH13" s="33" t="s">
        <v>73</v>
      </c>
      <c r="AI13" s="1"/>
      <c r="AJ13" s="1">
        <f t="shared" si="19"/>
        <v>0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  <c r="AQ13" s="1"/>
      <c r="AR13" s="1">
        <f t="shared" si="17"/>
        <v>0</v>
      </c>
      <c r="AS13" s="1"/>
      <c r="AT13" s="1">
        <f t="shared" si="20"/>
        <v>0</v>
      </c>
      <c r="AU13" s="1"/>
      <c r="AV13" s="1">
        <f t="shared" si="18"/>
        <v>0</v>
      </c>
    </row>
    <row r="14" spans="1:80" ht="16.5" thickTop="1" thickBot="1" x14ac:dyDescent="0.3">
      <c r="A14" s="1" t="s">
        <v>354</v>
      </c>
      <c r="B14" s="11">
        <v>9272675886</v>
      </c>
      <c r="C14" s="1"/>
      <c r="D14" s="1">
        <f t="shared" si="6"/>
        <v>0</v>
      </c>
      <c r="E14" s="1"/>
      <c r="F14" s="1">
        <f t="shared" si="7"/>
        <v>0</v>
      </c>
      <c r="G14" s="1"/>
      <c r="H14" s="1">
        <f t="shared" si="8"/>
        <v>0</v>
      </c>
      <c r="I14" s="1">
        <v>1</v>
      </c>
      <c r="J14" s="1">
        <f t="shared" si="0"/>
        <v>300</v>
      </c>
      <c r="K14" s="1"/>
      <c r="L14" s="1">
        <f t="shared" ref="L14:L34" si="21">PRODUCT(K14*300)</f>
        <v>0</v>
      </c>
      <c r="M14" s="1"/>
      <c r="N14" s="1">
        <f t="shared" si="1"/>
        <v>0</v>
      </c>
      <c r="O14" s="1"/>
      <c r="P14" s="1">
        <f t="shared" si="2"/>
        <v>0</v>
      </c>
      <c r="Q14" s="1"/>
      <c r="R14" s="1">
        <f t="shared" si="3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4"/>
        <v>300</v>
      </c>
      <c r="AG14" s="35"/>
      <c r="AH14" s="33" t="s">
        <v>60</v>
      </c>
      <c r="AI14" s="1"/>
      <c r="AJ14" s="1">
        <f t="shared" si="19"/>
        <v>0</v>
      </c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  <c r="AQ14" s="1"/>
      <c r="AR14" s="1">
        <f t="shared" si="17"/>
        <v>0</v>
      </c>
      <c r="AS14" s="1"/>
      <c r="AT14" s="1">
        <f t="shared" si="20"/>
        <v>0</v>
      </c>
      <c r="AU14" s="1"/>
      <c r="AV14" s="1">
        <f t="shared" si="18"/>
        <v>0</v>
      </c>
    </row>
    <row r="15" spans="1:80" ht="16.5" thickTop="1" thickBot="1" x14ac:dyDescent="0.3">
      <c r="A15" s="1" t="s">
        <v>355</v>
      </c>
      <c r="B15" s="11"/>
      <c r="C15" s="1">
        <v>2</v>
      </c>
      <c r="D15" s="1">
        <f t="shared" si="6"/>
        <v>100</v>
      </c>
      <c r="E15" s="1"/>
      <c r="F15" s="1">
        <f t="shared" si="7"/>
        <v>0</v>
      </c>
      <c r="G15" s="1"/>
      <c r="H15" s="1">
        <f t="shared" si="8"/>
        <v>0</v>
      </c>
      <c r="I15" s="1"/>
      <c r="J15" s="1">
        <f t="shared" si="0"/>
        <v>0</v>
      </c>
      <c r="K15" s="1"/>
      <c r="L15" s="1">
        <f t="shared" si="21"/>
        <v>0</v>
      </c>
      <c r="M15" s="1"/>
      <c r="N15" s="1">
        <f t="shared" si="1"/>
        <v>0</v>
      </c>
      <c r="O15" s="1"/>
      <c r="P15" s="1">
        <f t="shared" si="2"/>
        <v>0</v>
      </c>
      <c r="Q15" s="1"/>
      <c r="R15" s="1">
        <f t="shared" si="3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32">
        <f t="shared" si="4"/>
        <v>100</v>
      </c>
      <c r="AG15" s="35"/>
      <c r="AH15" s="33" t="s">
        <v>356</v>
      </c>
      <c r="AI15" s="1"/>
      <c r="AJ15" s="1">
        <f t="shared" si="19"/>
        <v>0</v>
      </c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6"/>
        <v>0</v>
      </c>
      <c r="AQ15" s="1"/>
      <c r="AR15" s="1">
        <f t="shared" si="17"/>
        <v>0</v>
      </c>
      <c r="AS15" s="1"/>
      <c r="AT15" s="1">
        <f t="shared" si="20"/>
        <v>0</v>
      </c>
      <c r="AU15" s="1"/>
      <c r="AV15" s="1">
        <f t="shared" si="18"/>
        <v>0</v>
      </c>
    </row>
    <row r="16" spans="1:80" ht="16.5" thickTop="1" thickBot="1" x14ac:dyDescent="0.3">
      <c r="A16" s="1" t="s">
        <v>357</v>
      </c>
      <c r="B16" s="11">
        <v>9228098148</v>
      </c>
      <c r="C16" s="1"/>
      <c r="D16" s="1">
        <f t="shared" si="6"/>
        <v>0</v>
      </c>
      <c r="E16" s="1"/>
      <c r="F16" s="1">
        <f t="shared" si="7"/>
        <v>0</v>
      </c>
      <c r="G16" s="1"/>
      <c r="H16" s="1">
        <f t="shared" si="8"/>
        <v>0</v>
      </c>
      <c r="I16" s="1">
        <v>1</v>
      </c>
      <c r="J16" s="1">
        <f t="shared" si="0"/>
        <v>300</v>
      </c>
      <c r="K16" s="1"/>
      <c r="L16" s="1">
        <f t="shared" si="21"/>
        <v>0</v>
      </c>
      <c r="M16" s="1"/>
      <c r="N16" s="1">
        <f t="shared" si="1"/>
        <v>0</v>
      </c>
      <c r="O16" s="1"/>
      <c r="P16" s="1">
        <f t="shared" si="2"/>
        <v>0</v>
      </c>
      <c r="Q16" s="1"/>
      <c r="R16" s="1">
        <f t="shared" si="3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32">
        <f t="shared" si="4"/>
        <v>300</v>
      </c>
      <c r="AG16" s="35"/>
      <c r="AH16" s="33" t="s">
        <v>49</v>
      </c>
      <c r="AI16" s="1"/>
      <c r="AJ16" s="1">
        <f t="shared" si="19"/>
        <v>0</v>
      </c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6"/>
        <v>0</v>
      </c>
      <c r="AQ16" s="1"/>
      <c r="AR16" s="1">
        <f t="shared" si="17"/>
        <v>0</v>
      </c>
      <c r="AS16" s="1"/>
      <c r="AT16" s="1">
        <f t="shared" si="20"/>
        <v>0</v>
      </c>
      <c r="AU16" s="1"/>
      <c r="AV16" s="1">
        <f t="shared" si="18"/>
        <v>0</v>
      </c>
    </row>
    <row r="17" spans="1:80" ht="16.5" thickTop="1" thickBot="1" x14ac:dyDescent="0.3">
      <c r="A17" s="1" t="s">
        <v>358</v>
      </c>
      <c r="B17" s="11">
        <v>9062105980</v>
      </c>
      <c r="C17" s="1">
        <v>3</v>
      </c>
      <c r="D17" s="1">
        <f t="shared" si="6"/>
        <v>150</v>
      </c>
      <c r="E17" s="1">
        <v>3</v>
      </c>
      <c r="F17" s="1">
        <f t="shared" si="7"/>
        <v>150</v>
      </c>
      <c r="G17" s="1"/>
      <c r="H17" s="1">
        <f t="shared" si="8"/>
        <v>0</v>
      </c>
      <c r="I17" s="1"/>
      <c r="J17" s="1">
        <f t="shared" si="0"/>
        <v>0</v>
      </c>
      <c r="K17" s="1"/>
      <c r="L17" s="1">
        <f t="shared" si="21"/>
        <v>0</v>
      </c>
      <c r="M17" s="1"/>
      <c r="N17" s="1">
        <f t="shared" si="1"/>
        <v>0</v>
      </c>
      <c r="O17" s="1"/>
      <c r="P17" s="1">
        <f t="shared" si="2"/>
        <v>0</v>
      </c>
      <c r="Q17" s="1"/>
      <c r="R17" s="1">
        <f t="shared" si="3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4"/>
        <v>300</v>
      </c>
      <c r="AG17" s="35"/>
      <c r="AH17" s="33" t="s">
        <v>346</v>
      </c>
      <c r="AI17" s="1">
        <v>1</v>
      </c>
      <c r="AJ17" s="1">
        <f t="shared" si="19"/>
        <v>145</v>
      </c>
      <c r="AK17" s="1"/>
      <c r="AL17" s="1">
        <f t="shared" si="14"/>
        <v>0</v>
      </c>
      <c r="AM17" s="1"/>
      <c r="AN17" s="1">
        <f t="shared" si="15"/>
        <v>0</v>
      </c>
      <c r="AO17" s="1"/>
      <c r="AP17" s="1">
        <f t="shared" si="16"/>
        <v>0</v>
      </c>
      <c r="AQ17" s="1"/>
      <c r="AR17" s="1">
        <f t="shared" si="17"/>
        <v>0</v>
      </c>
      <c r="AS17" s="1"/>
      <c r="AT17" s="1">
        <f t="shared" si="20"/>
        <v>0</v>
      </c>
      <c r="AU17" s="1"/>
      <c r="AV17" s="1">
        <f t="shared" si="18"/>
        <v>0</v>
      </c>
    </row>
    <row r="18" spans="1:80" ht="16.5" thickTop="1" thickBot="1" x14ac:dyDescent="0.3">
      <c r="A18" s="1" t="s">
        <v>359</v>
      </c>
      <c r="B18" s="11">
        <v>9275461163</v>
      </c>
      <c r="C18" s="1">
        <v>1</v>
      </c>
      <c r="D18" s="1">
        <f t="shared" si="6"/>
        <v>50</v>
      </c>
      <c r="E18" s="1"/>
      <c r="F18" s="1">
        <f t="shared" si="7"/>
        <v>0</v>
      </c>
      <c r="G18" s="1">
        <v>1</v>
      </c>
      <c r="H18" s="1">
        <f t="shared" si="8"/>
        <v>250</v>
      </c>
      <c r="I18" s="1">
        <v>1</v>
      </c>
      <c r="J18" s="1">
        <f t="shared" si="0"/>
        <v>300</v>
      </c>
      <c r="K18" s="1"/>
      <c r="L18" s="1">
        <f t="shared" si="21"/>
        <v>0</v>
      </c>
      <c r="M18" s="1"/>
      <c r="N18" s="1">
        <f t="shared" si="1"/>
        <v>0</v>
      </c>
      <c r="O18" s="1"/>
      <c r="P18" s="1">
        <f t="shared" si="2"/>
        <v>0</v>
      </c>
      <c r="Q18" s="1"/>
      <c r="R18" s="1">
        <f t="shared" si="3"/>
        <v>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>
        <v>50</v>
      </c>
      <c r="AD18" s="1"/>
      <c r="AE18" s="1"/>
      <c r="AF18" s="32">
        <f t="shared" si="4"/>
        <v>650</v>
      </c>
      <c r="AG18" s="35"/>
      <c r="AH18" s="33" t="s">
        <v>361</v>
      </c>
      <c r="AI18" s="1"/>
      <c r="AJ18" s="1">
        <f t="shared" si="19"/>
        <v>0</v>
      </c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  <c r="AQ18" s="1"/>
      <c r="AR18" s="1">
        <f t="shared" si="17"/>
        <v>0</v>
      </c>
      <c r="AS18" s="1"/>
      <c r="AT18" s="1">
        <f t="shared" si="20"/>
        <v>0</v>
      </c>
      <c r="AU18" s="1"/>
      <c r="AV18" s="1">
        <f t="shared" si="18"/>
        <v>0</v>
      </c>
    </row>
    <row r="19" spans="1:80" ht="16.5" thickTop="1" thickBot="1" x14ac:dyDescent="0.3">
      <c r="A19" s="1" t="s">
        <v>360</v>
      </c>
      <c r="B19" s="11">
        <v>9294620208</v>
      </c>
      <c r="C19" s="1"/>
      <c r="D19" s="1">
        <f t="shared" si="6"/>
        <v>0</v>
      </c>
      <c r="E19" s="1"/>
      <c r="F19" s="1">
        <f t="shared" si="7"/>
        <v>0</v>
      </c>
      <c r="G19" s="1"/>
      <c r="H19" s="1">
        <f t="shared" si="8"/>
        <v>0</v>
      </c>
      <c r="I19" s="1">
        <v>2</v>
      </c>
      <c r="J19" s="1">
        <f t="shared" si="0"/>
        <v>600</v>
      </c>
      <c r="K19" s="1"/>
      <c r="L19" s="1">
        <f t="shared" si="21"/>
        <v>0</v>
      </c>
      <c r="M19" s="1"/>
      <c r="N19" s="1">
        <f t="shared" si="1"/>
        <v>0</v>
      </c>
      <c r="O19" s="1"/>
      <c r="P19" s="1">
        <f t="shared" si="2"/>
        <v>0</v>
      </c>
      <c r="Q19" s="1"/>
      <c r="R19" s="1">
        <f t="shared" si="3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32">
        <f t="shared" si="4"/>
        <v>600</v>
      </c>
      <c r="AG19" s="35"/>
      <c r="AH19" s="33" t="s">
        <v>356</v>
      </c>
      <c r="AI19" s="1"/>
      <c r="AJ19" s="1">
        <f t="shared" si="19"/>
        <v>0</v>
      </c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  <c r="AQ19" s="1"/>
      <c r="AR19" s="1">
        <f t="shared" si="17"/>
        <v>0</v>
      </c>
      <c r="AS19" s="1"/>
      <c r="AT19" s="1">
        <f t="shared" si="20"/>
        <v>0</v>
      </c>
      <c r="AU19" s="1"/>
      <c r="AV19" s="1">
        <f t="shared" si="18"/>
        <v>0</v>
      </c>
    </row>
    <row r="20" spans="1:80" ht="16.5" thickTop="1" thickBot="1" x14ac:dyDescent="0.3">
      <c r="A20" s="1"/>
      <c r="B20" s="11"/>
      <c r="C20" s="1"/>
      <c r="D20" s="1"/>
      <c r="E20" s="1"/>
      <c r="F20" s="1">
        <f t="shared" si="7"/>
        <v>0</v>
      </c>
      <c r="G20" s="1"/>
      <c r="H20" s="1">
        <f t="shared" si="8"/>
        <v>0</v>
      </c>
      <c r="I20" s="1"/>
      <c r="J20" s="1">
        <f t="shared" si="0"/>
        <v>0</v>
      </c>
      <c r="K20" s="1"/>
      <c r="L20" s="1">
        <f t="shared" si="21"/>
        <v>0</v>
      </c>
      <c r="M20" s="1"/>
      <c r="N20" s="1">
        <f t="shared" si="1"/>
        <v>0</v>
      </c>
      <c r="O20" s="1"/>
      <c r="P20" s="1">
        <f t="shared" si="2"/>
        <v>0</v>
      </c>
      <c r="Q20" s="1"/>
      <c r="R20" s="1">
        <f t="shared" si="3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4"/>
        <v>0</v>
      </c>
      <c r="AG20" s="35"/>
      <c r="AH20" s="33"/>
      <c r="AI20" s="1"/>
      <c r="AJ20" s="1">
        <f t="shared" si="19"/>
        <v>0</v>
      </c>
      <c r="AK20" s="1"/>
      <c r="AL20" s="1">
        <f t="shared" si="14"/>
        <v>0</v>
      </c>
      <c r="AM20" s="1"/>
      <c r="AN20" s="1">
        <f t="shared" si="15"/>
        <v>0</v>
      </c>
      <c r="AO20" s="1"/>
      <c r="AP20" s="1">
        <f t="shared" si="16"/>
        <v>0</v>
      </c>
      <c r="AQ20" s="1"/>
      <c r="AR20" s="1">
        <f t="shared" si="17"/>
        <v>0</v>
      </c>
      <c r="AS20" s="1"/>
      <c r="AT20" s="1">
        <f t="shared" si="20"/>
        <v>0</v>
      </c>
      <c r="AU20" s="1"/>
      <c r="AV20" s="1">
        <f t="shared" si="18"/>
        <v>0</v>
      </c>
    </row>
    <row r="21" spans="1:80" ht="16.5" thickTop="1" thickBot="1" x14ac:dyDescent="0.3">
      <c r="A21" s="1"/>
      <c r="B21" s="11"/>
      <c r="C21" s="1"/>
      <c r="D21" s="1">
        <f t="shared" si="6"/>
        <v>0</v>
      </c>
      <c r="E21" s="1"/>
      <c r="F21" s="1">
        <f t="shared" si="7"/>
        <v>0</v>
      </c>
      <c r="G21" s="1"/>
      <c r="H21" s="1">
        <f t="shared" si="8"/>
        <v>0</v>
      </c>
      <c r="I21" s="1"/>
      <c r="J21" s="1">
        <f t="shared" si="0"/>
        <v>0</v>
      </c>
      <c r="K21" s="1"/>
      <c r="L21" s="1">
        <f t="shared" si="21"/>
        <v>0</v>
      </c>
      <c r="M21" s="1"/>
      <c r="N21" s="1">
        <f t="shared" si="1"/>
        <v>0</v>
      </c>
      <c r="O21" s="1"/>
      <c r="P21" s="1">
        <f t="shared" si="2"/>
        <v>0</v>
      </c>
      <c r="Q21" s="1"/>
      <c r="R21" s="1">
        <f t="shared" si="3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32">
        <f t="shared" si="4"/>
        <v>0</v>
      </c>
      <c r="AG21" s="35"/>
      <c r="AH21" s="33"/>
      <c r="AI21" s="1"/>
      <c r="AJ21" s="1">
        <f t="shared" si="19"/>
        <v>0</v>
      </c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  <c r="AQ21" s="1"/>
      <c r="AR21" s="1">
        <f t="shared" si="17"/>
        <v>0</v>
      </c>
      <c r="AS21" s="1"/>
      <c r="AT21" s="1">
        <f t="shared" si="20"/>
        <v>0</v>
      </c>
      <c r="AU21" s="1"/>
      <c r="AV21" s="1">
        <f t="shared" si="18"/>
        <v>0</v>
      </c>
    </row>
    <row r="22" spans="1:80" s="50" customFormat="1" ht="16.5" thickTop="1" thickBot="1" x14ac:dyDescent="0.3">
      <c r="A22" s="1"/>
      <c r="B22" s="11"/>
      <c r="C22" s="1"/>
      <c r="D22" s="1">
        <f t="shared" si="6"/>
        <v>0</v>
      </c>
      <c r="E22" s="1"/>
      <c r="F22" s="1">
        <f t="shared" si="7"/>
        <v>0</v>
      </c>
      <c r="G22" s="1"/>
      <c r="H22" s="1">
        <f t="shared" si="8"/>
        <v>0</v>
      </c>
      <c r="I22" s="1"/>
      <c r="J22" s="1">
        <f t="shared" si="0"/>
        <v>0</v>
      </c>
      <c r="K22" s="1"/>
      <c r="L22" s="1">
        <f t="shared" si="21"/>
        <v>0</v>
      </c>
      <c r="M22" s="1"/>
      <c r="N22" s="1">
        <f t="shared" si="1"/>
        <v>0</v>
      </c>
      <c r="O22" s="1"/>
      <c r="P22" s="1">
        <f t="shared" si="2"/>
        <v>0</v>
      </c>
      <c r="Q22" s="1"/>
      <c r="R22" s="1">
        <f t="shared" si="3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20">
        <f t="shared" si="4"/>
        <v>0</v>
      </c>
      <c r="AG22" s="35"/>
      <c r="AH22" s="33"/>
      <c r="AI22" s="1"/>
      <c r="AJ22" s="1">
        <f t="shared" si="19"/>
        <v>0</v>
      </c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  <c r="AQ22" s="1"/>
      <c r="AR22" s="1">
        <f t="shared" si="17"/>
        <v>0</v>
      </c>
      <c r="AS22" s="1"/>
      <c r="AT22" s="1">
        <f t="shared" si="20"/>
        <v>0</v>
      </c>
      <c r="AU22" s="1"/>
      <c r="AV22" s="1">
        <f t="shared" si="18"/>
        <v>0</v>
      </c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</row>
    <row r="23" spans="1:80" ht="16.5" thickTop="1" thickBot="1" x14ac:dyDescent="0.3">
      <c r="A23" s="1"/>
      <c r="B23" s="11"/>
      <c r="C23" s="1"/>
      <c r="D23" s="1">
        <f t="shared" si="6"/>
        <v>0</v>
      </c>
      <c r="E23" s="1"/>
      <c r="F23" s="1">
        <f t="shared" si="7"/>
        <v>0</v>
      </c>
      <c r="G23" s="1"/>
      <c r="H23" s="1">
        <f t="shared" si="8"/>
        <v>0</v>
      </c>
      <c r="I23" s="1"/>
      <c r="J23" s="1">
        <f t="shared" si="0"/>
        <v>0</v>
      </c>
      <c r="K23" s="1"/>
      <c r="L23" s="1">
        <f t="shared" si="21"/>
        <v>0</v>
      </c>
      <c r="M23" s="1"/>
      <c r="N23" s="1">
        <f t="shared" si="1"/>
        <v>0</v>
      </c>
      <c r="O23" s="1"/>
      <c r="P23" s="1">
        <f t="shared" si="2"/>
        <v>0</v>
      </c>
      <c r="Q23" s="1"/>
      <c r="R23" s="1">
        <f t="shared" si="3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4"/>
        <v>0</v>
      </c>
      <c r="AG23" s="35"/>
      <c r="AH23" s="33"/>
      <c r="AI23" s="1"/>
      <c r="AJ23" s="1">
        <f t="shared" si="19"/>
        <v>0</v>
      </c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  <c r="AQ23" s="1"/>
      <c r="AR23" s="1">
        <f t="shared" si="17"/>
        <v>0</v>
      </c>
      <c r="AS23" s="1"/>
      <c r="AT23" s="1">
        <f t="shared" si="20"/>
        <v>0</v>
      </c>
      <c r="AU23" s="1"/>
      <c r="AV23" s="1">
        <f t="shared" si="18"/>
        <v>0</v>
      </c>
    </row>
    <row r="24" spans="1:80" ht="16.5" thickTop="1" thickBot="1" x14ac:dyDescent="0.3">
      <c r="A24" s="1"/>
      <c r="B24" s="11"/>
      <c r="C24" s="1"/>
      <c r="D24" s="1">
        <f t="shared" si="6"/>
        <v>0</v>
      </c>
      <c r="E24" s="1"/>
      <c r="F24" s="1">
        <f t="shared" si="7"/>
        <v>0</v>
      </c>
      <c r="G24" s="1"/>
      <c r="H24" s="1">
        <f t="shared" si="8"/>
        <v>0</v>
      </c>
      <c r="I24" s="1"/>
      <c r="J24" s="1">
        <f t="shared" si="0"/>
        <v>0</v>
      </c>
      <c r="K24" s="1"/>
      <c r="L24" s="1">
        <f t="shared" si="21"/>
        <v>0</v>
      </c>
      <c r="M24" s="1"/>
      <c r="N24" s="1">
        <f t="shared" si="1"/>
        <v>0</v>
      </c>
      <c r="O24" s="1"/>
      <c r="P24" s="1">
        <f t="shared" si="2"/>
        <v>0</v>
      </c>
      <c r="Q24" s="1"/>
      <c r="R24" s="1">
        <f t="shared" si="3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4"/>
        <v>0</v>
      </c>
      <c r="AG24" s="35"/>
      <c r="AH24" s="33"/>
      <c r="AI24" s="1"/>
      <c r="AJ24" s="1">
        <f t="shared" si="19"/>
        <v>0</v>
      </c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  <c r="AQ24" s="1"/>
      <c r="AR24" s="1">
        <f t="shared" si="17"/>
        <v>0</v>
      </c>
      <c r="AS24" s="1"/>
      <c r="AT24" s="1">
        <f t="shared" si="20"/>
        <v>0</v>
      </c>
      <c r="AU24" s="1"/>
      <c r="AV24" s="1">
        <f t="shared" si="18"/>
        <v>0</v>
      </c>
    </row>
    <row r="25" spans="1:80" ht="16.5" thickTop="1" thickBot="1" x14ac:dyDescent="0.3">
      <c r="A25" s="1"/>
      <c r="B25" s="11"/>
      <c r="C25" s="1"/>
      <c r="D25" s="1">
        <f t="shared" si="6"/>
        <v>0</v>
      </c>
      <c r="E25" s="1"/>
      <c r="F25" s="1">
        <f t="shared" si="7"/>
        <v>0</v>
      </c>
      <c r="G25" s="1"/>
      <c r="H25" s="1">
        <f t="shared" si="8"/>
        <v>0</v>
      </c>
      <c r="I25" s="1"/>
      <c r="J25" s="1">
        <f t="shared" si="0"/>
        <v>0</v>
      </c>
      <c r="K25" s="1"/>
      <c r="L25" s="1">
        <f t="shared" si="21"/>
        <v>0</v>
      </c>
      <c r="M25" s="1"/>
      <c r="N25" s="1">
        <f t="shared" si="1"/>
        <v>0</v>
      </c>
      <c r="O25" s="1"/>
      <c r="P25" s="1">
        <f t="shared" si="2"/>
        <v>0</v>
      </c>
      <c r="Q25" s="1"/>
      <c r="R25" s="1">
        <f t="shared" si="3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4"/>
        <v>0</v>
      </c>
      <c r="AG25" s="35"/>
      <c r="AH25" s="33"/>
      <c r="AI25" s="1"/>
      <c r="AJ25" s="1">
        <f t="shared" si="19"/>
        <v>0</v>
      </c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  <c r="AQ25" s="1"/>
      <c r="AR25" s="1">
        <f t="shared" si="17"/>
        <v>0</v>
      </c>
      <c r="AS25" s="1"/>
      <c r="AT25" s="1">
        <f t="shared" si="20"/>
        <v>0</v>
      </c>
      <c r="AU25" s="1"/>
      <c r="AV25" s="1">
        <f t="shared" si="18"/>
        <v>0</v>
      </c>
    </row>
    <row r="26" spans="1:80" ht="16.5" thickTop="1" thickBot="1" x14ac:dyDescent="0.3">
      <c r="A26" s="1"/>
      <c r="B26" s="11"/>
      <c r="C26" s="1"/>
      <c r="D26" s="1">
        <f t="shared" si="6"/>
        <v>0</v>
      </c>
      <c r="E26" s="1"/>
      <c r="F26" s="1">
        <f t="shared" si="7"/>
        <v>0</v>
      </c>
      <c r="G26" s="1"/>
      <c r="H26" s="1">
        <f t="shared" si="8"/>
        <v>0</v>
      </c>
      <c r="I26" s="1"/>
      <c r="J26" s="1">
        <f t="shared" si="0"/>
        <v>0</v>
      </c>
      <c r="K26" s="1"/>
      <c r="L26" s="1">
        <f t="shared" si="21"/>
        <v>0</v>
      </c>
      <c r="M26" s="1"/>
      <c r="N26" s="1">
        <f t="shared" si="1"/>
        <v>0</v>
      </c>
      <c r="O26" s="1"/>
      <c r="P26" s="1">
        <f t="shared" si="2"/>
        <v>0</v>
      </c>
      <c r="Q26" s="1"/>
      <c r="R26" s="1">
        <f t="shared" si="3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4"/>
        <v>0</v>
      </c>
      <c r="AG26" s="35"/>
      <c r="AH26" s="33"/>
      <c r="AI26" s="1"/>
      <c r="AJ26" s="1">
        <f t="shared" si="19"/>
        <v>0</v>
      </c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  <c r="AQ26" s="1"/>
      <c r="AR26" s="1">
        <f t="shared" si="17"/>
        <v>0</v>
      </c>
      <c r="AS26" s="1"/>
      <c r="AT26" s="1">
        <f t="shared" si="20"/>
        <v>0</v>
      </c>
      <c r="AU26" s="1"/>
      <c r="AV26" s="1">
        <f t="shared" si="18"/>
        <v>0</v>
      </c>
    </row>
    <row r="27" spans="1:80" ht="16.5" thickTop="1" thickBot="1" x14ac:dyDescent="0.3">
      <c r="A27" s="1"/>
      <c r="B27" s="11"/>
      <c r="C27" s="1"/>
      <c r="D27" s="1">
        <f t="shared" si="6"/>
        <v>0</v>
      </c>
      <c r="E27" s="1"/>
      <c r="F27" s="1">
        <f t="shared" si="7"/>
        <v>0</v>
      </c>
      <c r="G27" s="1"/>
      <c r="H27" s="1">
        <f t="shared" si="8"/>
        <v>0</v>
      </c>
      <c r="I27" s="1"/>
      <c r="J27" s="1">
        <f t="shared" si="0"/>
        <v>0</v>
      </c>
      <c r="K27" s="1"/>
      <c r="L27" s="1">
        <f t="shared" si="21"/>
        <v>0</v>
      </c>
      <c r="M27" s="1"/>
      <c r="N27" s="1">
        <f t="shared" si="1"/>
        <v>0</v>
      </c>
      <c r="O27" s="1"/>
      <c r="P27" s="1">
        <f t="shared" si="2"/>
        <v>0</v>
      </c>
      <c r="Q27" s="1"/>
      <c r="R27" s="1">
        <f t="shared" si="3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4"/>
        <v>0</v>
      </c>
      <c r="AG27" s="35"/>
      <c r="AH27" s="33"/>
      <c r="AI27" s="1"/>
      <c r="AJ27" s="1">
        <f t="shared" si="19"/>
        <v>0</v>
      </c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  <c r="AQ27" s="1"/>
      <c r="AR27" s="1">
        <f t="shared" si="17"/>
        <v>0</v>
      </c>
      <c r="AS27" s="1"/>
      <c r="AT27" s="1">
        <f t="shared" si="20"/>
        <v>0</v>
      </c>
      <c r="AU27" s="1"/>
      <c r="AV27" s="1">
        <f t="shared" si="18"/>
        <v>0</v>
      </c>
    </row>
    <row r="28" spans="1:80" ht="16.5" thickTop="1" thickBot="1" x14ac:dyDescent="0.3">
      <c r="A28" s="1"/>
      <c r="B28" s="11"/>
      <c r="C28" s="1"/>
      <c r="D28" s="1">
        <f t="shared" si="6"/>
        <v>0</v>
      </c>
      <c r="E28" s="1"/>
      <c r="F28" s="1">
        <f t="shared" si="7"/>
        <v>0</v>
      </c>
      <c r="G28" s="1"/>
      <c r="H28" s="1">
        <f t="shared" si="8"/>
        <v>0</v>
      </c>
      <c r="I28" s="1"/>
      <c r="J28" s="1">
        <f t="shared" si="0"/>
        <v>0</v>
      </c>
      <c r="K28" s="1"/>
      <c r="L28" s="1">
        <f t="shared" si="21"/>
        <v>0</v>
      </c>
      <c r="M28" s="1"/>
      <c r="N28" s="1">
        <f t="shared" si="1"/>
        <v>0</v>
      </c>
      <c r="O28" s="1"/>
      <c r="P28" s="1">
        <f t="shared" si="2"/>
        <v>0</v>
      </c>
      <c r="Q28" s="1"/>
      <c r="R28" s="1">
        <f t="shared" si="3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4"/>
        <v>0</v>
      </c>
      <c r="AG28" s="35"/>
      <c r="AH28" s="33"/>
      <c r="AI28" s="1"/>
      <c r="AJ28" s="1">
        <f t="shared" si="19"/>
        <v>0</v>
      </c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  <c r="AQ28" s="1"/>
      <c r="AR28" s="1">
        <f t="shared" si="17"/>
        <v>0</v>
      </c>
      <c r="AS28" s="1"/>
      <c r="AT28" s="1">
        <f t="shared" si="20"/>
        <v>0</v>
      </c>
      <c r="AU28" s="1"/>
      <c r="AV28" s="1">
        <f t="shared" si="18"/>
        <v>0</v>
      </c>
    </row>
    <row r="29" spans="1:80" ht="16.5" thickTop="1" thickBot="1" x14ac:dyDescent="0.3">
      <c r="A29" s="1"/>
      <c r="B29" s="11"/>
      <c r="C29" s="1"/>
      <c r="D29" s="1">
        <f t="shared" si="6"/>
        <v>0</v>
      </c>
      <c r="E29" s="1"/>
      <c r="F29" s="1">
        <f t="shared" si="7"/>
        <v>0</v>
      </c>
      <c r="G29" s="1"/>
      <c r="H29" s="1">
        <f t="shared" si="8"/>
        <v>0</v>
      </c>
      <c r="I29" s="1"/>
      <c r="J29" s="1">
        <f t="shared" si="0"/>
        <v>0</v>
      </c>
      <c r="K29" s="1"/>
      <c r="L29" s="1">
        <f t="shared" si="21"/>
        <v>0</v>
      </c>
      <c r="M29" s="1"/>
      <c r="N29" s="1">
        <f t="shared" si="1"/>
        <v>0</v>
      </c>
      <c r="O29" s="1"/>
      <c r="P29" s="1">
        <f t="shared" si="2"/>
        <v>0</v>
      </c>
      <c r="Q29" s="1"/>
      <c r="R29" s="1">
        <f t="shared" si="3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4"/>
        <v>0</v>
      </c>
      <c r="AG29" s="35">
        <v>0</v>
      </c>
      <c r="AH29" s="33"/>
      <c r="AI29" s="1"/>
      <c r="AJ29" s="1">
        <f t="shared" si="19"/>
        <v>0</v>
      </c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  <c r="AQ29" s="1"/>
      <c r="AR29" s="1">
        <f t="shared" si="17"/>
        <v>0</v>
      </c>
      <c r="AS29" s="1"/>
      <c r="AT29" s="1">
        <f t="shared" si="20"/>
        <v>0</v>
      </c>
      <c r="AU29" s="1"/>
      <c r="AV29" s="1">
        <f t="shared" si="18"/>
        <v>0</v>
      </c>
    </row>
    <row r="30" spans="1:80" ht="16.5" thickTop="1" thickBot="1" x14ac:dyDescent="0.3">
      <c r="A30" s="1"/>
      <c r="B30" s="11"/>
      <c r="C30" s="1"/>
      <c r="D30" s="1">
        <f t="shared" si="6"/>
        <v>0</v>
      </c>
      <c r="E30" s="1"/>
      <c r="F30" s="1">
        <f t="shared" si="7"/>
        <v>0</v>
      </c>
      <c r="G30" s="1"/>
      <c r="H30" s="1">
        <f t="shared" si="8"/>
        <v>0</v>
      </c>
      <c r="I30" s="1"/>
      <c r="J30" s="1">
        <f t="shared" si="0"/>
        <v>0</v>
      </c>
      <c r="K30" s="1"/>
      <c r="L30" s="1">
        <f t="shared" si="21"/>
        <v>0</v>
      </c>
      <c r="M30" s="1"/>
      <c r="N30" s="1">
        <f t="shared" si="1"/>
        <v>0</v>
      </c>
      <c r="O30" s="1"/>
      <c r="P30" s="1">
        <f t="shared" si="2"/>
        <v>0</v>
      </c>
      <c r="Q30" s="1"/>
      <c r="R30" s="1">
        <f t="shared" si="3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4"/>
        <v>0</v>
      </c>
      <c r="AG30" s="35"/>
      <c r="AH30" s="33"/>
      <c r="AI30" s="1"/>
      <c r="AJ30" s="1">
        <f t="shared" si="19"/>
        <v>0</v>
      </c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  <c r="AQ30" s="1"/>
      <c r="AR30" s="1">
        <f t="shared" si="17"/>
        <v>0</v>
      </c>
      <c r="AS30" s="1"/>
      <c r="AT30" s="1">
        <f t="shared" si="20"/>
        <v>0</v>
      </c>
      <c r="AU30" s="1"/>
      <c r="AV30" s="1">
        <f t="shared" si="18"/>
        <v>0</v>
      </c>
    </row>
    <row r="31" spans="1:80" ht="16.5" thickTop="1" thickBot="1" x14ac:dyDescent="0.3">
      <c r="A31" s="1"/>
      <c r="B31" s="11"/>
      <c r="C31" s="1"/>
      <c r="D31" s="1">
        <f t="shared" si="6"/>
        <v>0</v>
      </c>
      <c r="E31" s="1"/>
      <c r="F31" s="1">
        <f t="shared" si="7"/>
        <v>0</v>
      </c>
      <c r="G31" s="1"/>
      <c r="H31" s="1">
        <f t="shared" si="8"/>
        <v>0</v>
      </c>
      <c r="I31" s="1"/>
      <c r="J31" s="1">
        <f t="shared" si="0"/>
        <v>0</v>
      </c>
      <c r="K31" s="1"/>
      <c r="L31" s="1">
        <f t="shared" si="21"/>
        <v>0</v>
      </c>
      <c r="M31" s="1"/>
      <c r="N31" s="1">
        <f t="shared" si="1"/>
        <v>0</v>
      </c>
      <c r="O31" s="1"/>
      <c r="P31" s="1">
        <f t="shared" si="2"/>
        <v>0</v>
      </c>
      <c r="Q31" s="1"/>
      <c r="R31" s="1">
        <f t="shared" si="3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4"/>
        <v>0</v>
      </c>
      <c r="AG31" s="35"/>
      <c r="AH31" s="33"/>
      <c r="AI31" s="1"/>
      <c r="AJ31" s="1">
        <f t="shared" si="19"/>
        <v>0</v>
      </c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  <c r="AQ31" s="1"/>
      <c r="AR31" s="1">
        <f t="shared" si="17"/>
        <v>0</v>
      </c>
      <c r="AS31" s="1"/>
      <c r="AT31" s="1">
        <f t="shared" si="20"/>
        <v>0</v>
      </c>
      <c r="AU31" s="1"/>
      <c r="AV31" s="1">
        <f t="shared" si="18"/>
        <v>0</v>
      </c>
    </row>
    <row r="32" spans="1:80" ht="16.5" thickTop="1" thickBot="1" x14ac:dyDescent="0.3">
      <c r="A32" s="1"/>
      <c r="B32" s="11"/>
      <c r="C32" s="1"/>
      <c r="D32" s="1">
        <f t="shared" si="6"/>
        <v>0</v>
      </c>
      <c r="E32" s="1"/>
      <c r="F32" s="1">
        <f t="shared" si="7"/>
        <v>0</v>
      </c>
      <c r="G32" s="1"/>
      <c r="H32" s="1">
        <f t="shared" si="8"/>
        <v>0</v>
      </c>
      <c r="I32" s="1"/>
      <c r="J32" s="1">
        <f t="shared" si="0"/>
        <v>0</v>
      </c>
      <c r="K32" s="1"/>
      <c r="L32" s="1">
        <f t="shared" si="21"/>
        <v>0</v>
      </c>
      <c r="M32" s="1"/>
      <c r="N32" s="1">
        <f t="shared" si="1"/>
        <v>0</v>
      </c>
      <c r="O32" s="1"/>
      <c r="P32" s="1">
        <f t="shared" si="2"/>
        <v>0</v>
      </c>
      <c r="Q32" s="1"/>
      <c r="R32" s="1">
        <f t="shared" si="3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4"/>
        <v>0</v>
      </c>
      <c r="AG32" s="35"/>
      <c r="AH32" s="33"/>
      <c r="AI32" s="1"/>
      <c r="AJ32" s="1">
        <f t="shared" si="19"/>
        <v>0</v>
      </c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  <c r="AQ32" s="1"/>
      <c r="AR32" s="1">
        <f t="shared" si="17"/>
        <v>0</v>
      </c>
      <c r="AS32" s="1"/>
      <c r="AT32" s="1">
        <f t="shared" si="20"/>
        <v>0</v>
      </c>
      <c r="AU32" s="1"/>
      <c r="AV32" s="1">
        <f t="shared" si="18"/>
        <v>0</v>
      </c>
    </row>
    <row r="33" spans="1:48" ht="16.5" thickTop="1" thickBot="1" x14ac:dyDescent="0.3">
      <c r="A33" s="1"/>
      <c r="B33" s="11"/>
      <c r="C33" s="1"/>
      <c r="D33" s="1">
        <f t="shared" si="6"/>
        <v>0</v>
      </c>
      <c r="E33" s="1"/>
      <c r="F33" s="1">
        <f t="shared" si="7"/>
        <v>0</v>
      </c>
      <c r="G33" s="1"/>
      <c r="H33" s="1">
        <f t="shared" si="8"/>
        <v>0</v>
      </c>
      <c r="I33" s="1"/>
      <c r="J33" s="1">
        <f t="shared" si="0"/>
        <v>0</v>
      </c>
      <c r="K33" s="1"/>
      <c r="L33" s="1">
        <f t="shared" si="21"/>
        <v>0</v>
      </c>
      <c r="M33" s="1"/>
      <c r="N33" s="1">
        <f t="shared" si="1"/>
        <v>0</v>
      </c>
      <c r="O33" s="1"/>
      <c r="P33" s="1">
        <f t="shared" si="2"/>
        <v>0</v>
      </c>
      <c r="Q33" s="1"/>
      <c r="R33" s="1">
        <f t="shared" si="3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4"/>
        <v>0</v>
      </c>
      <c r="AG33" s="35"/>
      <c r="AH33" s="33"/>
      <c r="AI33" s="1"/>
      <c r="AJ33" s="1">
        <f t="shared" si="19"/>
        <v>0</v>
      </c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  <c r="AQ33" s="1"/>
      <c r="AR33" s="1">
        <f t="shared" si="17"/>
        <v>0</v>
      </c>
      <c r="AS33" s="1"/>
      <c r="AT33" s="1">
        <f t="shared" si="20"/>
        <v>0</v>
      </c>
      <c r="AU33" s="1"/>
      <c r="AV33" s="1">
        <f t="shared" si="18"/>
        <v>0</v>
      </c>
    </row>
    <row r="34" spans="1:48" ht="16.5" thickTop="1" thickBot="1" x14ac:dyDescent="0.3">
      <c r="A34" s="1"/>
      <c r="B34" s="11"/>
      <c r="C34" s="1"/>
      <c r="D34" s="1">
        <f t="shared" si="6"/>
        <v>0</v>
      </c>
      <c r="E34" s="1"/>
      <c r="F34" s="1">
        <f t="shared" si="7"/>
        <v>0</v>
      </c>
      <c r="G34" s="1"/>
      <c r="H34" s="1">
        <f t="shared" si="8"/>
        <v>0</v>
      </c>
      <c r="I34" s="1"/>
      <c r="J34" s="1">
        <f t="shared" si="0"/>
        <v>0</v>
      </c>
      <c r="K34" s="1"/>
      <c r="L34" s="1">
        <f t="shared" si="21"/>
        <v>0</v>
      </c>
      <c r="M34" s="1"/>
      <c r="N34" s="1">
        <f t="shared" si="1"/>
        <v>0</v>
      </c>
      <c r="O34" s="1"/>
      <c r="P34" s="1">
        <f t="shared" si="2"/>
        <v>0</v>
      </c>
      <c r="Q34" s="1"/>
      <c r="R34" s="1">
        <f t="shared" si="3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4"/>
        <v>0</v>
      </c>
      <c r="AG34" s="36"/>
      <c r="AH34" s="33"/>
      <c r="AI34" s="1"/>
      <c r="AJ34" s="1">
        <f t="shared" si="19"/>
        <v>0</v>
      </c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  <c r="AQ34" s="1"/>
      <c r="AR34" s="1">
        <f t="shared" si="17"/>
        <v>0</v>
      </c>
      <c r="AS34" s="1"/>
      <c r="AT34" s="1">
        <f t="shared" si="20"/>
        <v>0</v>
      </c>
      <c r="AU34" s="1"/>
      <c r="AV34" s="1">
        <f t="shared" si="18"/>
        <v>0</v>
      </c>
    </row>
    <row r="35" spans="1:48" ht="24" customHeight="1" thickTop="1" thickBot="1" x14ac:dyDescent="0.5">
      <c r="A35" s="101" t="s">
        <v>21</v>
      </c>
      <c r="B35" s="102"/>
      <c r="C35" s="12">
        <f>C3+C4+C5+C6+C7+C8+C9+C10+C11+C12+C13+C14+C15+C16+C17+C18+C19+C20+C21+C22+C23+C24+C25+C26+C27+C28+C29+C30+C31+C32+C33+C34</f>
        <v>7</v>
      </c>
      <c r="D35" s="12">
        <f t="shared" ref="D35:Z35" si="22">D3+D4+D5+D6+D7+D8+D9+D10+D11+D12+D13+D14+D15+D16+D17+D18+D19+D20+D21+D22+D23+D24+D25+D26+D27+D28+D29+D30+D31+D32+D33+D34</f>
        <v>350</v>
      </c>
      <c r="E35" s="12">
        <f>E3+E4+E5+E6+E7+E8+E9+E10+E11+E12+E13+E14+E15+E16+E17+E18+E19+E20+E21+E22+E23+E24+E25+E26+E27+E28+E29+E30+E31+E32+E33+E34</f>
        <v>4</v>
      </c>
      <c r="F35" s="12">
        <f t="shared" si="22"/>
        <v>200</v>
      </c>
      <c r="G35" s="12">
        <f t="shared" si="22"/>
        <v>1</v>
      </c>
      <c r="H35" s="12">
        <f t="shared" si="22"/>
        <v>250</v>
      </c>
      <c r="I35" s="12">
        <f t="shared" si="22"/>
        <v>10</v>
      </c>
      <c r="J35" s="12">
        <f t="shared" si="22"/>
        <v>3000</v>
      </c>
      <c r="K35" s="12">
        <f t="shared" si="22"/>
        <v>0</v>
      </c>
      <c r="L35" s="12">
        <f t="shared" si="22"/>
        <v>0</v>
      </c>
      <c r="M35" s="12">
        <f t="shared" si="22"/>
        <v>0</v>
      </c>
      <c r="N35" s="12">
        <f t="shared" si="22"/>
        <v>0</v>
      </c>
      <c r="O35" s="12">
        <f t="shared" si="22"/>
        <v>0</v>
      </c>
      <c r="P35" s="12">
        <f t="shared" si="22"/>
        <v>0</v>
      </c>
      <c r="Q35" s="12">
        <f t="shared" si="22"/>
        <v>10</v>
      </c>
      <c r="R35" s="12">
        <f t="shared" si="22"/>
        <v>2700</v>
      </c>
      <c r="S35" s="12">
        <f t="shared" si="22"/>
        <v>0</v>
      </c>
      <c r="T35" s="12">
        <f t="shared" si="22"/>
        <v>0</v>
      </c>
      <c r="U35" s="12">
        <f t="shared" si="22"/>
        <v>0</v>
      </c>
      <c r="V35" s="12">
        <f t="shared" si="22"/>
        <v>0</v>
      </c>
      <c r="W35" s="12">
        <f t="shared" si="22"/>
        <v>0</v>
      </c>
      <c r="X35" s="12">
        <f t="shared" si="22"/>
        <v>0</v>
      </c>
      <c r="Y35" s="12">
        <f t="shared" si="22"/>
        <v>0</v>
      </c>
      <c r="Z35" s="12">
        <f t="shared" si="22"/>
        <v>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0</v>
      </c>
      <c r="AC35" s="12">
        <f>AC3+AC4+AC5+AC6+AC7+AC8+AC9+AC10+AC11+AC13+AC12+AC14+AC15+AC16+AC17+AC18+AC19+AC20+AC22+AC21+AC23+AC24+AC25+AC26+AC27+AC28+AC29+AC30+AC31+AC32+AC33+AC34</f>
        <v>50</v>
      </c>
      <c r="AD35" s="12">
        <f>AD3+AD4+AD5+AD6+AD7+AD8+AD9+AD10+AD11+AD13+AD12+AD14+AD15+AD16+AD17+AD18+AD19+AD20+AD22+AD21+AD23+AD24+AD25+AD26+AD27+AD28+AD29+AD30+AD31+AD32+AD33+AD34</f>
        <v>0</v>
      </c>
      <c r="AE35" s="12">
        <f>AE3+AE4+AE5+AE6+AE7+AE8+AE9+AE10+AE11+AE13+AE12+AE14+AE15+AE16+AE17+AE18+AE19+AE20+AE22+AE21+AE23+AE24+AE25+AE26+AE27+AE28+AE29+AE30+AE31+AE32+AE33+AE34</f>
        <v>0</v>
      </c>
      <c r="AF35" s="16">
        <f>AB35+X35+R35+H35+L35+J35+F35+D35+N35+P35+T35+V35+Z35+AC35+AE35+AA35+AD35</f>
        <v>6550</v>
      </c>
      <c r="AG35" s="39">
        <f>C35+E35+G35+I35+K35+M35+O35+Q35+S35+U35+W35+Y35</f>
        <v>32</v>
      </c>
      <c r="AH35" s="13"/>
      <c r="AI35" s="12">
        <f t="shared" ref="AI35:AV35" si="23">AI3+AI4+AI5+AI6+AI7+AI8+AI9+AI10+AI11+AI12+AI13+AI14+AI15+AI16+AI17+AI18+AI19+AI20+AI21+AI22+AI23+AI24+AI25+AI26+AI27+AI28+AI29+AI30+AI31+AI32+AI33+AI34</f>
        <v>1</v>
      </c>
      <c r="AJ35" s="12">
        <f t="shared" si="23"/>
        <v>145</v>
      </c>
      <c r="AK35" s="12">
        <f t="shared" si="23"/>
        <v>0</v>
      </c>
      <c r="AL35" s="12">
        <f t="shared" si="23"/>
        <v>0</v>
      </c>
      <c r="AM35" s="12">
        <f t="shared" ref="AM35:AN35" si="24">AM3+AM4+AM5+AM6+AM7+AM8+AM9+AM10+AM11+AM12+AM13+AM14+AM15+AM16+AM17+AM18+AM19+AM20+AM21+AM22+AM23+AM24+AM25+AM26+AM27+AM28+AM29+AM30+AM31+AM32+AM33+AM34</f>
        <v>1</v>
      </c>
      <c r="AN35" s="12">
        <f t="shared" si="24"/>
        <v>20</v>
      </c>
      <c r="AO35" s="12">
        <f t="shared" si="23"/>
        <v>0</v>
      </c>
      <c r="AP35" s="12">
        <f t="shared" si="23"/>
        <v>0</v>
      </c>
      <c r="AQ35" s="12">
        <f t="shared" si="23"/>
        <v>0</v>
      </c>
      <c r="AR35" s="12">
        <f t="shared" si="23"/>
        <v>0</v>
      </c>
      <c r="AS35" s="12">
        <f t="shared" si="23"/>
        <v>0</v>
      </c>
      <c r="AT35" s="12">
        <f t="shared" si="23"/>
        <v>0</v>
      </c>
      <c r="AU35" s="12">
        <f t="shared" si="23"/>
        <v>0</v>
      </c>
      <c r="AV35" s="12">
        <f t="shared" si="23"/>
        <v>0</v>
      </c>
    </row>
    <row r="36" spans="1:48" ht="16.5" thickTop="1" thickBot="1" x14ac:dyDescent="0.3"/>
    <row r="37" spans="1:48" ht="27" thickBot="1" x14ac:dyDescent="0.45">
      <c r="AF37" s="28">
        <f>AF35+AJ35+AL35+AT35+AV35+AP35+AR35+AN35</f>
        <v>6715</v>
      </c>
      <c r="AG37" s="27"/>
      <c r="AH37" s="18"/>
    </row>
    <row r="38" spans="1:48" ht="26.25" x14ac:dyDescent="0.4">
      <c r="AF38" s="17"/>
      <c r="AG38" s="17"/>
      <c r="AH38" s="18"/>
    </row>
    <row r="39" spans="1:48" ht="26.25" x14ac:dyDescent="0.4">
      <c r="AF39" s="17"/>
      <c r="AG39" s="17"/>
      <c r="AH39" s="18"/>
    </row>
    <row r="40" spans="1:48" ht="26.25" x14ac:dyDescent="0.4">
      <c r="AD40" s="40"/>
      <c r="AF40" s="17"/>
      <c r="AG40" s="17"/>
      <c r="AH40" s="18"/>
    </row>
    <row r="41" spans="1:48" x14ac:dyDescent="0.25">
      <c r="AF41" s="40"/>
    </row>
  </sheetData>
  <mergeCells count="23">
    <mergeCell ref="AU1:AU2"/>
    <mergeCell ref="AV1:AV2"/>
    <mergeCell ref="A35:B35"/>
    <mergeCell ref="AM1:AM2"/>
    <mergeCell ref="AN1:AN2"/>
    <mergeCell ref="AO1:AO2"/>
    <mergeCell ref="AP1:AP2"/>
    <mergeCell ref="AQ1:AQ2"/>
    <mergeCell ref="AR1:AR2"/>
    <mergeCell ref="AS1:AS2"/>
    <mergeCell ref="AT1:AT2"/>
    <mergeCell ref="AA1:AD1"/>
    <mergeCell ref="AH1:AH2"/>
    <mergeCell ref="AI1:AI2"/>
    <mergeCell ref="AJ1:AJ2"/>
    <mergeCell ref="AK1:AK2"/>
    <mergeCell ref="AL1:AL2"/>
    <mergeCell ref="A1:A2"/>
    <mergeCell ref="B1:B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41"/>
  <sheetViews>
    <sheetView topLeftCell="A7" zoomScaleNormal="100" workbookViewId="0">
      <pane xSplit="1" topLeftCell="S1" activePane="topRight" state="frozen"/>
      <selection pane="topRight" activeCell="AA41" sqref="AA41"/>
    </sheetView>
  </sheetViews>
  <sheetFormatPr defaultRowHeight="15" x14ac:dyDescent="0.25"/>
  <cols>
    <col min="1" max="1" width="29.42578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2.28515625" customWidth="1"/>
    <col min="47" max="47" width="18.85546875" customWidth="1"/>
    <col min="57" max="80" width="9.140625" style="25"/>
  </cols>
  <sheetData>
    <row r="1" spans="1:80" ht="16.5" thickTop="1" thickBot="1" x14ac:dyDescent="0.3">
      <c r="A1" s="103" t="s">
        <v>0</v>
      </c>
      <c r="B1" s="104" t="s">
        <v>16</v>
      </c>
      <c r="C1" s="106" t="s">
        <v>1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7" t="s">
        <v>11</v>
      </c>
      <c r="T1" s="107"/>
      <c r="U1" s="107"/>
      <c r="V1" s="107"/>
      <c r="W1" s="107"/>
      <c r="X1" s="107"/>
      <c r="Y1" s="108" t="s">
        <v>18</v>
      </c>
      <c r="Z1" s="108" t="s">
        <v>3</v>
      </c>
      <c r="AA1" s="109" t="s">
        <v>26</v>
      </c>
      <c r="AB1" s="110"/>
      <c r="AC1" s="110"/>
      <c r="AD1" s="111"/>
      <c r="AE1" s="54"/>
      <c r="AF1" s="14"/>
      <c r="AG1" s="14"/>
      <c r="AH1" s="103" t="s">
        <v>15</v>
      </c>
      <c r="AI1" s="112" t="s">
        <v>19</v>
      </c>
      <c r="AJ1" s="112" t="s">
        <v>3</v>
      </c>
      <c r="AK1" s="113" t="s">
        <v>20</v>
      </c>
      <c r="AL1" s="112" t="s">
        <v>3</v>
      </c>
      <c r="AM1" s="112" t="s">
        <v>351</v>
      </c>
      <c r="AN1" s="112" t="s">
        <v>3</v>
      </c>
      <c r="AO1" s="112" t="s">
        <v>182</v>
      </c>
      <c r="AP1" s="112" t="s">
        <v>3</v>
      </c>
      <c r="AQ1" s="112" t="s">
        <v>198</v>
      </c>
      <c r="AR1" s="112" t="s">
        <v>3</v>
      </c>
      <c r="AS1" s="112" t="s">
        <v>36</v>
      </c>
      <c r="AT1" s="112" t="s">
        <v>3</v>
      </c>
      <c r="AU1" s="114" t="s">
        <v>212</v>
      </c>
      <c r="AV1" s="112" t="s">
        <v>3</v>
      </c>
    </row>
    <row r="2" spans="1:80" ht="25.5" thickTop="1" thickBot="1" x14ac:dyDescent="0.3">
      <c r="A2" s="103"/>
      <c r="B2" s="105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08"/>
      <c r="Z2" s="108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03"/>
      <c r="AI2" s="112"/>
      <c r="AJ2" s="112"/>
      <c r="AK2" s="113"/>
      <c r="AL2" s="112"/>
      <c r="AM2" s="112"/>
      <c r="AN2" s="112"/>
      <c r="AO2" s="112"/>
      <c r="AP2" s="112"/>
      <c r="AQ2" s="112"/>
      <c r="AR2" s="112"/>
      <c r="AS2" s="112"/>
      <c r="AT2" s="112"/>
      <c r="AU2" s="115"/>
      <c r="AV2" s="112"/>
    </row>
    <row r="3" spans="1:80" s="1" customFormat="1" ht="16.5" thickTop="1" thickBot="1" x14ac:dyDescent="0.3">
      <c r="A3" s="1" t="s">
        <v>362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J3" s="1">
        <f t="shared" ref="J3:J34" si="0">PRODUCT(I3*300)</f>
        <v>0</v>
      </c>
      <c r="K3" s="1">
        <v>1</v>
      </c>
      <c r="L3" s="1">
        <f>PRODUCT(K3*300)</f>
        <v>300</v>
      </c>
      <c r="N3" s="1">
        <f t="shared" ref="N3:N34" si="1">PRODUCT(M3*300)</f>
        <v>0</v>
      </c>
      <c r="P3" s="1">
        <f t="shared" ref="P3:P34" si="2">PRODUCT(O3*300)</f>
        <v>0</v>
      </c>
      <c r="Q3" s="1">
        <v>1</v>
      </c>
      <c r="R3" s="1">
        <f t="shared" ref="R3:R34" si="3">PRODUCT(Q3*300)</f>
        <v>300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4">AD3+AC3+AB3+AA3+Z3+X3+V3+T3+R3+P3+N3+L3+J3+H3+F3+D3+AE3</f>
        <v>600</v>
      </c>
      <c r="AG3" s="34"/>
      <c r="AH3" s="33" t="s">
        <v>116</v>
      </c>
      <c r="AJ3" s="1">
        <f>PRODUCT(AI3*145)</f>
        <v>0</v>
      </c>
      <c r="AL3" s="1">
        <f>PRODUCT(AK3*550)</f>
        <v>0</v>
      </c>
      <c r="AN3" s="1">
        <f>PRODUCT(AM3*20)</f>
        <v>0</v>
      </c>
      <c r="AP3" s="1">
        <f>PRODUCT(AO3*295)</f>
        <v>0</v>
      </c>
      <c r="AR3" s="1">
        <f>PRODUCT(AQ3*300)</f>
        <v>0</v>
      </c>
      <c r="AT3" s="1">
        <f t="shared" ref="AT3:AT6" si="5">PRODUCT(AS3*460)</f>
        <v>0</v>
      </c>
      <c r="AV3" s="1">
        <f>PRODUCT(AU3*150)</f>
        <v>0</v>
      </c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</row>
    <row r="4" spans="1:80" ht="16.5" thickTop="1" thickBot="1" x14ac:dyDescent="0.3">
      <c r="A4" s="1" t="s">
        <v>363</v>
      </c>
      <c r="B4" s="10"/>
      <c r="C4" s="1"/>
      <c r="D4" s="1">
        <f t="shared" ref="D4:D34" si="6">PRODUCT(C4*50)</f>
        <v>0</v>
      </c>
      <c r="E4" s="1"/>
      <c r="F4" s="1">
        <f t="shared" ref="F4:F34" si="7">PRODUCT(E4*50)</f>
        <v>0</v>
      </c>
      <c r="G4" s="1"/>
      <c r="H4" s="1">
        <f t="shared" ref="H4:H34" si="8">PRODUCT(G4*250)</f>
        <v>0</v>
      </c>
      <c r="I4" s="1"/>
      <c r="J4" s="1">
        <f t="shared" si="0"/>
        <v>0</v>
      </c>
      <c r="K4" s="1"/>
      <c r="L4" s="1">
        <f t="shared" ref="L4:L34" si="9">PRODUCT(K4*300)</f>
        <v>0</v>
      </c>
      <c r="M4" s="1"/>
      <c r="N4" s="1">
        <f t="shared" si="1"/>
        <v>0</v>
      </c>
      <c r="O4" s="1"/>
      <c r="P4" s="1">
        <f t="shared" si="2"/>
        <v>0</v>
      </c>
      <c r="Q4" s="1">
        <v>1</v>
      </c>
      <c r="R4" s="1">
        <f t="shared" si="3"/>
        <v>300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32">
        <f t="shared" si="4"/>
        <v>300</v>
      </c>
      <c r="AG4" s="35"/>
      <c r="AH4" s="33" t="s">
        <v>60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ref="AN4:AN34" si="15">PRODUCT(AM4*20)</f>
        <v>0</v>
      </c>
      <c r="AO4" s="1"/>
      <c r="AP4" s="1">
        <f t="shared" ref="AP4:AP34" si="16">PRODUCT(AO4*295)</f>
        <v>0</v>
      </c>
      <c r="AQ4" s="1"/>
      <c r="AR4" s="1">
        <f t="shared" ref="AR4:AR34" si="17">PRODUCT(AQ4*300)</f>
        <v>0</v>
      </c>
      <c r="AS4" s="1"/>
      <c r="AT4" s="1">
        <f t="shared" si="5"/>
        <v>0</v>
      </c>
      <c r="AU4" s="1"/>
      <c r="AV4" s="1">
        <f t="shared" ref="AV4:AV34" si="18">PRODUCT(AU4*150)</f>
        <v>0</v>
      </c>
    </row>
    <row r="5" spans="1:80" ht="16.5" thickTop="1" thickBot="1" x14ac:dyDescent="0.3">
      <c r="A5" s="1" t="s">
        <v>364</v>
      </c>
      <c r="B5" s="10"/>
      <c r="C5" s="1"/>
      <c r="D5" s="1">
        <f t="shared" si="6"/>
        <v>0</v>
      </c>
      <c r="E5" s="1"/>
      <c r="F5" s="1">
        <f t="shared" si="7"/>
        <v>0</v>
      </c>
      <c r="G5" s="1"/>
      <c r="H5" s="1">
        <f t="shared" si="8"/>
        <v>0</v>
      </c>
      <c r="I5" s="1"/>
      <c r="J5" s="1">
        <f t="shared" si="0"/>
        <v>0</v>
      </c>
      <c r="K5" s="1">
        <v>2</v>
      </c>
      <c r="L5" s="1">
        <f t="shared" si="9"/>
        <v>600</v>
      </c>
      <c r="M5" s="1"/>
      <c r="N5" s="1">
        <f t="shared" si="1"/>
        <v>0</v>
      </c>
      <c r="O5" s="1"/>
      <c r="P5" s="1">
        <f t="shared" si="2"/>
        <v>0</v>
      </c>
      <c r="Q5" s="1"/>
      <c r="R5" s="1">
        <f t="shared" si="3"/>
        <v>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32">
        <f t="shared" si="4"/>
        <v>600</v>
      </c>
      <c r="AG5" s="35"/>
      <c r="AH5" s="33" t="s">
        <v>303</v>
      </c>
      <c r="AI5" s="1"/>
      <c r="AJ5" s="1">
        <f t="shared" ref="AJ5:AJ34" si="19">PRODUCT(AI5*145)</f>
        <v>0</v>
      </c>
      <c r="AK5" s="1"/>
      <c r="AL5" s="1">
        <f t="shared" si="14"/>
        <v>0</v>
      </c>
      <c r="AM5" s="1"/>
      <c r="AN5" s="1">
        <f t="shared" si="15"/>
        <v>0</v>
      </c>
      <c r="AO5" s="1"/>
      <c r="AP5" s="1">
        <f t="shared" si="16"/>
        <v>0</v>
      </c>
      <c r="AQ5" s="1"/>
      <c r="AR5" s="1">
        <f t="shared" si="17"/>
        <v>0</v>
      </c>
      <c r="AS5" s="1"/>
      <c r="AT5" s="1">
        <f t="shared" si="5"/>
        <v>0</v>
      </c>
      <c r="AU5" s="1"/>
      <c r="AV5" s="1">
        <f t="shared" si="18"/>
        <v>0</v>
      </c>
    </row>
    <row r="6" spans="1:80" ht="16.5" thickTop="1" thickBot="1" x14ac:dyDescent="0.3">
      <c r="A6" s="1" t="s">
        <v>365</v>
      </c>
      <c r="B6" s="10" t="s">
        <v>127</v>
      </c>
      <c r="C6" s="1"/>
      <c r="D6" s="1">
        <f t="shared" si="6"/>
        <v>0</v>
      </c>
      <c r="E6" s="1"/>
      <c r="F6" s="1">
        <f t="shared" si="7"/>
        <v>0</v>
      </c>
      <c r="G6" s="1"/>
      <c r="H6" s="1">
        <f t="shared" si="8"/>
        <v>0</v>
      </c>
      <c r="I6" s="1"/>
      <c r="J6" s="1">
        <f t="shared" si="0"/>
        <v>0</v>
      </c>
      <c r="K6" s="1"/>
      <c r="L6" s="1">
        <f t="shared" si="9"/>
        <v>0</v>
      </c>
      <c r="M6" s="1"/>
      <c r="N6" s="1">
        <f t="shared" si="1"/>
        <v>0</v>
      </c>
      <c r="O6" s="1"/>
      <c r="P6" s="1">
        <f t="shared" si="2"/>
        <v>0</v>
      </c>
      <c r="Q6" s="1">
        <v>1</v>
      </c>
      <c r="R6" s="1">
        <v>240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4"/>
        <v>240</v>
      </c>
      <c r="AG6" s="35"/>
      <c r="AH6" s="33" t="s">
        <v>73</v>
      </c>
      <c r="AI6" s="1"/>
      <c r="AJ6" s="1">
        <f t="shared" si="19"/>
        <v>0</v>
      </c>
      <c r="AK6" s="1"/>
      <c r="AL6" s="1">
        <f t="shared" si="14"/>
        <v>0</v>
      </c>
      <c r="AM6" s="1"/>
      <c r="AN6" s="1">
        <f t="shared" si="15"/>
        <v>0</v>
      </c>
      <c r="AO6" s="1"/>
      <c r="AP6" s="1">
        <f t="shared" si="16"/>
        <v>0</v>
      </c>
      <c r="AQ6" s="1"/>
      <c r="AR6" s="1">
        <f t="shared" si="17"/>
        <v>0</v>
      </c>
      <c r="AS6" s="1"/>
      <c r="AT6" s="1">
        <f t="shared" si="5"/>
        <v>0</v>
      </c>
      <c r="AU6" s="1"/>
      <c r="AV6" s="1">
        <f t="shared" si="18"/>
        <v>0</v>
      </c>
    </row>
    <row r="7" spans="1:80" ht="16.5" thickTop="1" thickBot="1" x14ac:dyDescent="0.3">
      <c r="A7" s="1" t="s">
        <v>366</v>
      </c>
      <c r="B7" s="10"/>
      <c r="C7" s="1"/>
      <c r="D7" s="1">
        <f t="shared" si="6"/>
        <v>0</v>
      </c>
      <c r="E7" s="1"/>
      <c r="F7" s="1">
        <f t="shared" si="7"/>
        <v>0</v>
      </c>
      <c r="G7" s="1"/>
      <c r="H7" s="1">
        <f t="shared" si="8"/>
        <v>0</v>
      </c>
      <c r="I7" s="1"/>
      <c r="J7" s="1">
        <f t="shared" si="0"/>
        <v>0</v>
      </c>
      <c r="K7" s="1"/>
      <c r="L7" s="1">
        <f t="shared" si="9"/>
        <v>0</v>
      </c>
      <c r="M7" s="1"/>
      <c r="N7" s="1">
        <f t="shared" si="1"/>
        <v>0</v>
      </c>
      <c r="O7" s="1"/>
      <c r="P7" s="1">
        <f t="shared" si="2"/>
        <v>0</v>
      </c>
      <c r="Q7" s="1">
        <v>1</v>
      </c>
      <c r="R7" s="1">
        <f t="shared" si="3"/>
        <v>300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4"/>
        <v>300</v>
      </c>
      <c r="AG7" s="35"/>
      <c r="AH7" s="33" t="s">
        <v>60</v>
      </c>
      <c r="AI7" s="1"/>
      <c r="AJ7" s="1">
        <f t="shared" si="19"/>
        <v>0</v>
      </c>
      <c r="AK7" s="1"/>
      <c r="AL7" s="1">
        <f t="shared" si="14"/>
        <v>0</v>
      </c>
      <c r="AM7" s="1"/>
      <c r="AN7" s="1">
        <f t="shared" si="15"/>
        <v>0</v>
      </c>
      <c r="AO7" s="1"/>
      <c r="AP7" s="1">
        <f t="shared" si="16"/>
        <v>0</v>
      </c>
      <c r="AQ7" s="1"/>
      <c r="AR7" s="1">
        <f t="shared" si="17"/>
        <v>0</v>
      </c>
      <c r="AS7" s="1"/>
      <c r="AT7" s="1">
        <f>PRODUCT(AS7*460)</f>
        <v>0</v>
      </c>
      <c r="AU7" s="1"/>
      <c r="AV7" s="1">
        <f t="shared" si="18"/>
        <v>0</v>
      </c>
    </row>
    <row r="8" spans="1:80" s="1" customFormat="1" ht="16.5" thickTop="1" thickBot="1" x14ac:dyDescent="0.3">
      <c r="A8" s="1" t="s">
        <v>367</v>
      </c>
      <c r="B8" s="10">
        <v>9063831031</v>
      </c>
      <c r="D8" s="1">
        <f t="shared" si="6"/>
        <v>0</v>
      </c>
      <c r="F8" s="1">
        <f t="shared" si="7"/>
        <v>0</v>
      </c>
      <c r="G8" s="22"/>
      <c r="H8" s="1">
        <f t="shared" si="8"/>
        <v>0</v>
      </c>
      <c r="J8" s="1">
        <f t="shared" si="0"/>
        <v>0</v>
      </c>
      <c r="L8" s="1">
        <f t="shared" si="9"/>
        <v>0</v>
      </c>
      <c r="N8" s="1">
        <f t="shared" si="1"/>
        <v>0</v>
      </c>
      <c r="P8" s="1">
        <f t="shared" si="2"/>
        <v>0</v>
      </c>
      <c r="Q8" s="1">
        <v>3</v>
      </c>
      <c r="R8" s="1">
        <f t="shared" si="3"/>
        <v>900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D8" s="1">
        <v>100</v>
      </c>
      <c r="AF8" s="32">
        <f t="shared" si="4"/>
        <v>1000</v>
      </c>
      <c r="AG8" s="35"/>
      <c r="AH8" s="33" t="s">
        <v>368</v>
      </c>
      <c r="AJ8" s="1">
        <f t="shared" si="19"/>
        <v>0</v>
      </c>
      <c r="AL8" s="1">
        <f t="shared" si="14"/>
        <v>0</v>
      </c>
      <c r="AN8" s="1">
        <f t="shared" si="15"/>
        <v>0</v>
      </c>
      <c r="AP8" s="1">
        <f t="shared" si="16"/>
        <v>0</v>
      </c>
      <c r="AR8" s="1">
        <f t="shared" si="17"/>
        <v>0</v>
      </c>
      <c r="AT8" s="1">
        <f t="shared" ref="AT8:AT34" si="20">PRODUCT(AS8*460)</f>
        <v>0</v>
      </c>
      <c r="AV8" s="1">
        <f t="shared" si="18"/>
        <v>0</v>
      </c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</row>
    <row r="9" spans="1:80" ht="16.5" thickTop="1" thickBot="1" x14ac:dyDescent="0.3">
      <c r="A9" s="1" t="s">
        <v>369</v>
      </c>
      <c r="B9" s="10">
        <v>9275958965</v>
      </c>
      <c r="C9" s="1">
        <v>1</v>
      </c>
      <c r="D9" s="1">
        <f t="shared" si="6"/>
        <v>50</v>
      </c>
      <c r="E9" s="1">
        <v>1</v>
      </c>
      <c r="F9" s="1">
        <f t="shared" si="7"/>
        <v>50</v>
      </c>
      <c r="G9" s="1"/>
      <c r="H9" s="1">
        <f t="shared" si="8"/>
        <v>0</v>
      </c>
      <c r="I9" s="1"/>
      <c r="J9" s="1">
        <f t="shared" si="0"/>
        <v>0</v>
      </c>
      <c r="K9" s="1"/>
      <c r="L9" s="1">
        <f t="shared" si="9"/>
        <v>0</v>
      </c>
      <c r="M9" s="1"/>
      <c r="N9" s="1">
        <f t="shared" si="1"/>
        <v>0</v>
      </c>
      <c r="O9" s="1"/>
      <c r="P9" s="1">
        <f t="shared" si="2"/>
        <v>0</v>
      </c>
      <c r="Q9" s="1"/>
      <c r="R9" s="1">
        <f t="shared" si="3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/>
      <c r="AC9" s="1"/>
      <c r="AD9" s="1"/>
      <c r="AE9" s="1"/>
      <c r="AF9" s="32">
        <f t="shared" si="4"/>
        <v>100</v>
      </c>
      <c r="AG9" s="35"/>
      <c r="AH9" s="33" t="s">
        <v>126</v>
      </c>
      <c r="AI9" s="1"/>
      <c r="AJ9" s="1">
        <f t="shared" si="19"/>
        <v>0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6"/>
        <v>0</v>
      </c>
      <c r="AQ9" s="1"/>
      <c r="AR9" s="1">
        <f t="shared" si="17"/>
        <v>0</v>
      </c>
      <c r="AS9" s="1"/>
      <c r="AT9" s="1">
        <f t="shared" si="20"/>
        <v>0</v>
      </c>
      <c r="AU9" s="1"/>
      <c r="AV9" s="1">
        <f t="shared" si="18"/>
        <v>0</v>
      </c>
    </row>
    <row r="10" spans="1:80" ht="16.5" thickTop="1" thickBot="1" x14ac:dyDescent="0.3">
      <c r="A10" s="1" t="s">
        <v>370</v>
      </c>
      <c r="B10" s="10">
        <v>90496822256</v>
      </c>
      <c r="C10" s="1"/>
      <c r="D10" s="1">
        <f>PRODUCT(C10*50)</f>
        <v>0</v>
      </c>
      <c r="E10" s="1"/>
      <c r="F10" s="1">
        <f t="shared" si="7"/>
        <v>0</v>
      </c>
      <c r="G10" s="1"/>
      <c r="H10" s="1">
        <f t="shared" si="8"/>
        <v>0</v>
      </c>
      <c r="I10" s="1"/>
      <c r="J10" s="1">
        <f t="shared" si="0"/>
        <v>0</v>
      </c>
      <c r="K10" s="1"/>
      <c r="L10" s="1">
        <f t="shared" si="9"/>
        <v>0</v>
      </c>
      <c r="M10" s="1"/>
      <c r="N10" s="1">
        <f t="shared" si="1"/>
        <v>0</v>
      </c>
      <c r="O10" s="1"/>
      <c r="P10" s="1">
        <f t="shared" si="2"/>
        <v>0</v>
      </c>
      <c r="Q10" s="1">
        <v>1</v>
      </c>
      <c r="R10" s="1">
        <f t="shared" si="3"/>
        <v>300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>
        <v>80</v>
      </c>
      <c r="AC10" s="1"/>
      <c r="AD10" s="1"/>
      <c r="AE10" s="1"/>
      <c r="AF10" s="32">
        <f t="shared" si="4"/>
        <v>380</v>
      </c>
      <c r="AG10" s="35"/>
      <c r="AH10" s="33" t="s">
        <v>106</v>
      </c>
      <c r="AI10" s="1"/>
      <c r="AJ10" s="1">
        <f t="shared" si="19"/>
        <v>0</v>
      </c>
      <c r="AK10" s="1"/>
      <c r="AL10" s="1">
        <f t="shared" si="14"/>
        <v>0</v>
      </c>
      <c r="AM10" s="1"/>
      <c r="AN10" s="1">
        <f t="shared" si="15"/>
        <v>0</v>
      </c>
      <c r="AO10" s="1"/>
      <c r="AP10" s="1">
        <f t="shared" si="16"/>
        <v>0</v>
      </c>
      <c r="AQ10" s="1"/>
      <c r="AR10" s="1">
        <f t="shared" si="17"/>
        <v>0</v>
      </c>
      <c r="AS10" s="1"/>
      <c r="AT10" s="1">
        <f t="shared" si="20"/>
        <v>0</v>
      </c>
      <c r="AU10" s="1"/>
      <c r="AV10" s="1">
        <f t="shared" si="18"/>
        <v>0</v>
      </c>
    </row>
    <row r="11" spans="1:80" ht="16.5" thickTop="1" thickBot="1" x14ac:dyDescent="0.3">
      <c r="A11" s="1" t="s">
        <v>371</v>
      </c>
      <c r="B11" s="10"/>
      <c r="C11" s="1"/>
      <c r="D11" s="1">
        <f>PRODUCT(C11*50)</f>
        <v>0</v>
      </c>
      <c r="E11" s="1"/>
      <c r="F11" s="1">
        <f t="shared" si="7"/>
        <v>0</v>
      </c>
      <c r="G11" s="1"/>
      <c r="H11" s="1">
        <f t="shared" si="8"/>
        <v>0</v>
      </c>
      <c r="I11" s="1">
        <v>2</v>
      </c>
      <c r="J11" s="1">
        <f t="shared" si="0"/>
        <v>600</v>
      </c>
      <c r="K11" s="1"/>
      <c r="L11" s="1">
        <f t="shared" si="9"/>
        <v>0</v>
      </c>
      <c r="M11" s="1"/>
      <c r="N11" s="1">
        <f t="shared" si="1"/>
        <v>0</v>
      </c>
      <c r="O11" s="1"/>
      <c r="P11" s="1">
        <f t="shared" si="2"/>
        <v>0</v>
      </c>
      <c r="Q11" s="1"/>
      <c r="R11" s="1">
        <f t="shared" si="3"/>
        <v>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32">
        <f t="shared" si="4"/>
        <v>600</v>
      </c>
      <c r="AG11" s="35"/>
      <c r="AH11" s="33" t="s">
        <v>194</v>
      </c>
      <c r="AI11" s="1"/>
      <c r="AJ11" s="1">
        <f t="shared" si="19"/>
        <v>0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  <c r="AQ11" s="1"/>
      <c r="AR11" s="1">
        <f t="shared" si="17"/>
        <v>0</v>
      </c>
      <c r="AS11" s="1"/>
      <c r="AT11" s="1">
        <f t="shared" si="20"/>
        <v>0</v>
      </c>
      <c r="AU11" s="1"/>
      <c r="AV11" s="1">
        <f t="shared" si="18"/>
        <v>0</v>
      </c>
    </row>
    <row r="12" spans="1:80" ht="16.5" thickTop="1" thickBot="1" x14ac:dyDescent="0.3">
      <c r="A12" s="1" t="s">
        <v>372</v>
      </c>
      <c r="B12" s="10">
        <v>9179690062</v>
      </c>
      <c r="C12" s="1">
        <v>2</v>
      </c>
      <c r="D12" s="1">
        <f t="shared" si="6"/>
        <v>100</v>
      </c>
      <c r="E12" s="1">
        <v>1</v>
      </c>
      <c r="F12" s="1">
        <f t="shared" si="7"/>
        <v>50</v>
      </c>
      <c r="G12" s="1"/>
      <c r="H12" s="1">
        <f t="shared" si="8"/>
        <v>0</v>
      </c>
      <c r="I12" s="1"/>
      <c r="J12" s="1">
        <f t="shared" si="0"/>
        <v>0</v>
      </c>
      <c r="K12" s="1"/>
      <c r="L12" s="1">
        <f t="shared" si="9"/>
        <v>0</v>
      </c>
      <c r="M12" s="1"/>
      <c r="N12" s="1">
        <f t="shared" si="1"/>
        <v>0</v>
      </c>
      <c r="O12" s="1"/>
      <c r="P12" s="1">
        <f t="shared" si="2"/>
        <v>0</v>
      </c>
      <c r="Q12" s="1"/>
      <c r="R12" s="1">
        <f t="shared" si="3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4"/>
        <v>150</v>
      </c>
      <c r="AG12" s="35"/>
      <c r="AH12" s="33" t="s">
        <v>126</v>
      </c>
      <c r="AI12" s="1"/>
      <c r="AJ12" s="1">
        <f t="shared" si="19"/>
        <v>0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  <c r="AQ12" s="1"/>
      <c r="AR12" s="1">
        <f t="shared" si="17"/>
        <v>0</v>
      </c>
      <c r="AS12" s="1"/>
      <c r="AT12" s="1">
        <f t="shared" si="20"/>
        <v>0</v>
      </c>
      <c r="AU12" s="1"/>
      <c r="AV12" s="1">
        <f t="shared" si="18"/>
        <v>0</v>
      </c>
    </row>
    <row r="13" spans="1:80" ht="16.5" thickTop="1" thickBot="1" x14ac:dyDescent="0.3">
      <c r="A13" s="1" t="s">
        <v>373</v>
      </c>
      <c r="B13" s="11"/>
      <c r="C13" s="1"/>
      <c r="D13" s="1">
        <f t="shared" si="6"/>
        <v>0</v>
      </c>
      <c r="E13" s="1"/>
      <c r="F13" s="1">
        <f t="shared" si="7"/>
        <v>0</v>
      </c>
      <c r="G13" s="1"/>
      <c r="H13" s="1">
        <f t="shared" si="8"/>
        <v>0</v>
      </c>
      <c r="I13" s="1">
        <v>1</v>
      </c>
      <c r="J13" s="1">
        <f t="shared" si="0"/>
        <v>300</v>
      </c>
      <c r="K13" s="1"/>
      <c r="L13" s="1">
        <f t="shared" si="9"/>
        <v>0</v>
      </c>
      <c r="M13" s="1"/>
      <c r="N13" s="1">
        <f t="shared" si="1"/>
        <v>0</v>
      </c>
      <c r="O13" s="1"/>
      <c r="P13" s="1">
        <f t="shared" si="2"/>
        <v>0</v>
      </c>
      <c r="Q13" s="1"/>
      <c r="R13" s="1">
        <f t="shared" si="3"/>
        <v>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4"/>
        <v>300</v>
      </c>
      <c r="AG13" s="35"/>
      <c r="AH13" s="33" t="s">
        <v>118</v>
      </c>
      <c r="AI13" s="1"/>
      <c r="AJ13" s="1">
        <f t="shared" si="19"/>
        <v>0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  <c r="AQ13" s="1"/>
      <c r="AR13" s="1">
        <f t="shared" si="17"/>
        <v>0</v>
      </c>
      <c r="AS13" s="1"/>
      <c r="AT13" s="1">
        <f t="shared" si="20"/>
        <v>0</v>
      </c>
      <c r="AU13" s="1"/>
      <c r="AV13" s="1">
        <f t="shared" si="18"/>
        <v>0</v>
      </c>
    </row>
    <row r="14" spans="1:80" ht="16.5" thickTop="1" thickBot="1" x14ac:dyDescent="0.3">
      <c r="A14" s="1" t="s">
        <v>364</v>
      </c>
      <c r="B14" s="11"/>
      <c r="C14" s="1"/>
      <c r="D14" s="1">
        <f t="shared" si="6"/>
        <v>0</v>
      </c>
      <c r="E14" s="1"/>
      <c r="F14" s="1">
        <f t="shared" si="7"/>
        <v>0</v>
      </c>
      <c r="G14" s="1"/>
      <c r="H14" s="1">
        <f t="shared" si="8"/>
        <v>0</v>
      </c>
      <c r="I14" s="1">
        <v>2</v>
      </c>
      <c r="J14" s="1">
        <v>300</v>
      </c>
      <c r="K14" s="1"/>
      <c r="L14" s="1">
        <f t="shared" si="9"/>
        <v>0</v>
      </c>
      <c r="M14" s="1"/>
      <c r="N14" s="1">
        <f t="shared" si="1"/>
        <v>0</v>
      </c>
      <c r="O14" s="1"/>
      <c r="P14" s="1">
        <f t="shared" si="2"/>
        <v>0</v>
      </c>
      <c r="Q14" s="1"/>
      <c r="R14" s="1">
        <f t="shared" si="3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>
        <v>150</v>
      </c>
      <c r="AB14" s="1">
        <v>80</v>
      </c>
      <c r="AC14" s="1"/>
      <c r="AD14" s="1"/>
      <c r="AE14" s="1"/>
      <c r="AF14" s="32">
        <f t="shared" si="4"/>
        <v>530</v>
      </c>
      <c r="AG14" s="35"/>
      <c r="AH14" s="33" t="s">
        <v>194</v>
      </c>
      <c r="AI14" s="1"/>
      <c r="AJ14" s="1">
        <f t="shared" si="19"/>
        <v>0</v>
      </c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  <c r="AQ14" s="1"/>
      <c r="AR14" s="1">
        <f t="shared" si="17"/>
        <v>0</v>
      </c>
      <c r="AS14" s="1"/>
      <c r="AT14" s="1">
        <f t="shared" si="20"/>
        <v>0</v>
      </c>
      <c r="AU14" s="1"/>
      <c r="AV14" s="1">
        <f t="shared" si="18"/>
        <v>0</v>
      </c>
    </row>
    <row r="15" spans="1:80" ht="16.5" thickTop="1" thickBot="1" x14ac:dyDescent="0.3">
      <c r="A15" s="1" t="s">
        <v>374</v>
      </c>
      <c r="B15" s="11">
        <v>9052173864</v>
      </c>
      <c r="C15" s="1"/>
      <c r="D15" s="1">
        <f t="shared" si="6"/>
        <v>0</v>
      </c>
      <c r="E15" s="1"/>
      <c r="F15" s="1">
        <f t="shared" si="7"/>
        <v>0</v>
      </c>
      <c r="G15" s="1"/>
      <c r="H15" s="1">
        <f t="shared" si="8"/>
        <v>0</v>
      </c>
      <c r="I15" s="1"/>
      <c r="J15" s="1">
        <f t="shared" si="0"/>
        <v>0</v>
      </c>
      <c r="K15" s="1">
        <v>1</v>
      </c>
      <c r="L15" s="1">
        <f t="shared" si="9"/>
        <v>300</v>
      </c>
      <c r="M15" s="1"/>
      <c r="N15" s="1">
        <f t="shared" si="1"/>
        <v>0</v>
      </c>
      <c r="O15" s="1"/>
      <c r="P15" s="1">
        <f t="shared" si="2"/>
        <v>0</v>
      </c>
      <c r="Q15" s="1">
        <v>2</v>
      </c>
      <c r="R15" s="1">
        <f t="shared" si="3"/>
        <v>600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32">
        <f t="shared" si="4"/>
        <v>900</v>
      </c>
      <c r="AG15" s="35"/>
      <c r="AH15" s="33" t="s">
        <v>375</v>
      </c>
      <c r="AI15" s="1"/>
      <c r="AJ15" s="1">
        <f t="shared" si="19"/>
        <v>0</v>
      </c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6"/>
        <v>0</v>
      </c>
      <c r="AQ15" s="1"/>
      <c r="AR15" s="1">
        <f t="shared" si="17"/>
        <v>0</v>
      </c>
      <c r="AS15" s="1"/>
      <c r="AT15" s="1">
        <f t="shared" si="20"/>
        <v>0</v>
      </c>
      <c r="AU15" s="1"/>
      <c r="AV15" s="1">
        <f t="shared" si="18"/>
        <v>0</v>
      </c>
    </row>
    <row r="16" spans="1:80" ht="16.5" thickTop="1" thickBot="1" x14ac:dyDescent="0.3">
      <c r="A16" s="1" t="s">
        <v>376</v>
      </c>
      <c r="B16" s="11">
        <v>9294709209</v>
      </c>
      <c r="C16" s="1"/>
      <c r="D16" s="1">
        <f t="shared" si="6"/>
        <v>0</v>
      </c>
      <c r="E16" s="1"/>
      <c r="F16" s="1">
        <f t="shared" si="7"/>
        <v>0</v>
      </c>
      <c r="G16" s="1"/>
      <c r="H16" s="1">
        <f t="shared" si="8"/>
        <v>0</v>
      </c>
      <c r="I16" s="1">
        <v>2</v>
      </c>
      <c r="J16" s="1">
        <f t="shared" si="0"/>
        <v>600</v>
      </c>
      <c r="K16" s="1"/>
      <c r="L16" s="1">
        <f t="shared" si="9"/>
        <v>0</v>
      </c>
      <c r="M16" s="1"/>
      <c r="N16" s="1">
        <f t="shared" si="1"/>
        <v>0</v>
      </c>
      <c r="O16" s="1"/>
      <c r="P16" s="1">
        <f t="shared" si="2"/>
        <v>0</v>
      </c>
      <c r="Q16" s="1"/>
      <c r="R16" s="1">
        <f t="shared" si="3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>
        <v>160</v>
      </c>
      <c r="AC16" s="1"/>
      <c r="AD16" s="1"/>
      <c r="AE16" s="1"/>
      <c r="AF16" s="32">
        <f t="shared" si="4"/>
        <v>760</v>
      </c>
      <c r="AG16" s="35"/>
      <c r="AH16" s="33" t="s">
        <v>196</v>
      </c>
      <c r="AI16" s="1"/>
      <c r="AJ16" s="1">
        <f t="shared" si="19"/>
        <v>0</v>
      </c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6"/>
        <v>0</v>
      </c>
      <c r="AQ16" s="1"/>
      <c r="AR16" s="1">
        <f t="shared" si="17"/>
        <v>0</v>
      </c>
      <c r="AS16" s="1"/>
      <c r="AT16" s="1">
        <f t="shared" si="20"/>
        <v>0</v>
      </c>
      <c r="AU16" s="1"/>
      <c r="AV16" s="1">
        <f t="shared" si="18"/>
        <v>0</v>
      </c>
    </row>
    <row r="17" spans="1:80" ht="16.5" thickTop="1" thickBot="1" x14ac:dyDescent="0.3">
      <c r="A17" s="1" t="s">
        <v>377</v>
      </c>
      <c r="B17" s="11"/>
      <c r="C17" s="1"/>
      <c r="D17" s="1">
        <f t="shared" si="6"/>
        <v>0</v>
      </c>
      <c r="E17" s="1"/>
      <c r="F17" s="1">
        <f t="shared" si="7"/>
        <v>0</v>
      </c>
      <c r="G17" s="1"/>
      <c r="H17" s="1">
        <f t="shared" si="8"/>
        <v>0</v>
      </c>
      <c r="I17" s="1">
        <v>1</v>
      </c>
      <c r="J17" s="1">
        <v>150</v>
      </c>
      <c r="K17" s="1">
        <v>1</v>
      </c>
      <c r="L17" s="1">
        <v>150</v>
      </c>
      <c r="M17" s="1"/>
      <c r="N17" s="1">
        <f t="shared" si="1"/>
        <v>0</v>
      </c>
      <c r="O17" s="1"/>
      <c r="P17" s="1">
        <f t="shared" si="2"/>
        <v>0</v>
      </c>
      <c r="Q17" s="1">
        <v>1</v>
      </c>
      <c r="R17" s="1">
        <v>150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4"/>
        <v>450</v>
      </c>
      <c r="AG17" s="35"/>
      <c r="AH17" s="33" t="s">
        <v>378</v>
      </c>
      <c r="AI17" s="1"/>
      <c r="AJ17" s="1">
        <f t="shared" si="19"/>
        <v>0</v>
      </c>
      <c r="AK17" s="1">
        <v>1</v>
      </c>
      <c r="AL17" s="1">
        <f t="shared" si="14"/>
        <v>550</v>
      </c>
      <c r="AM17" s="1"/>
      <c r="AN17" s="1">
        <f t="shared" si="15"/>
        <v>0</v>
      </c>
      <c r="AO17" s="1"/>
      <c r="AP17" s="1">
        <f t="shared" si="16"/>
        <v>0</v>
      </c>
      <c r="AQ17" s="1"/>
      <c r="AR17" s="1">
        <f t="shared" si="17"/>
        <v>0</v>
      </c>
      <c r="AS17" s="1"/>
      <c r="AT17" s="1">
        <f t="shared" si="20"/>
        <v>0</v>
      </c>
      <c r="AU17" s="1"/>
      <c r="AV17" s="1">
        <f t="shared" si="18"/>
        <v>0</v>
      </c>
    </row>
    <row r="18" spans="1:80" ht="16.5" thickTop="1" thickBot="1" x14ac:dyDescent="0.3">
      <c r="A18" s="1"/>
      <c r="B18" s="11"/>
      <c r="C18" s="1"/>
      <c r="D18" s="1">
        <f t="shared" si="6"/>
        <v>0</v>
      </c>
      <c r="E18" s="1"/>
      <c r="F18" s="1">
        <f t="shared" si="7"/>
        <v>0</v>
      </c>
      <c r="G18" s="1"/>
      <c r="H18" s="1">
        <f t="shared" si="8"/>
        <v>0</v>
      </c>
      <c r="I18" s="1"/>
      <c r="J18" s="1">
        <f t="shared" si="0"/>
        <v>0</v>
      </c>
      <c r="K18" s="1"/>
      <c r="L18" s="1">
        <f t="shared" si="9"/>
        <v>0</v>
      </c>
      <c r="M18" s="1"/>
      <c r="N18" s="1">
        <f t="shared" si="1"/>
        <v>0</v>
      </c>
      <c r="O18" s="1"/>
      <c r="P18" s="1">
        <f t="shared" si="2"/>
        <v>0</v>
      </c>
      <c r="Q18" s="1"/>
      <c r="R18" s="1">
        <f t="shared" si="3"/>
        <v>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32">
        <f t="shared" si="4"/>
        <v>0</v>
      </c>
      <c r="AG18" s="35"/>
      <c r="AH18" s="33"/>
      <c r="AI18" s="1"/>
      <c r="AJ18" s="1">
        <f t="shared" si="19"/>
        <v>0</v>
      </c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  <c r="AQ18" s="1"/>
      <c r="AR18" s="1">
        <f t="shared" si="17"/>
        <v>0</v>
      </c>
      <c r="AS18" s="1"/>
      <c r="AT18" s="1">
        <f t="shared" si="20"/>
        <v>0</v>
      </c>
      <c r="AU18" s="1"/>
      <c r="AV18" s="1">
        <f t="shared" si="18"/>
        <v>0</v>
      </c>
    </row>
    <row r="19" spans="1:80" ht="16.5" thickTop="1" thickBot="1" x14ac:dyDescent="0.3">
      <c r="A19" s="1"/>
      <c r="B19" s="11"/>
      <c r="C19" s="1"/>
      <c r="D19" s="1">
        <f t="shared" si="6"/>
        <v>0</v>
      </c>
      <c r="E19" s="1"/>
      <c r="F19" s="1">
        <f t="shared" si="7"/>
        <v>0</v>
      </c>
      <c r="G19" s="1"/>
      <c r="H19" s="1">
        <f t="shared" si="8"/>
        <v>0</v>
      </c>
      <c r="I19" s="1"/>
      <c r="J19" s="1">
        <f t="shared" si="0"/>
        <v>0</v>
      </c>
      <c r="K19" s="1"/>
      <c r="L19" s="1">
        <f t="shared" si="9"/>
        <v>0</v>
      </c>
      <c r="M19" s="1"/>
      <c r="N19" s="1">
        <f t="shared" si="1"/>
        <v>0</v>
      </c>
      <c r="O19" s="1"/>
      <c r="P19" s="1">
        <f t="shared" si="2"/>
        <v>0</v>
      </c>
      <c r="Q19" s="1"/>
      <c r="R19" s="1">
        <f t="shared" si="3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32">
        <f t="shared" si="4"/>
        <v>0</v>
      </c>
      <c r="AG19" s="35"/>
      <c r="AH19" s="33"/>
      <c r="AI19" s="1"/>
      <c r="AJ19" s="1">
        <f t="shared" si="19"/>
        <v>0</v>
      </c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  <c r="AQ19" s="1"/>
      <c r="AR19" s="1">
        <f t="shared" si="17"/>
        <v>0</v>
      </c>
      <c r="AS19" s="1"/>
      <c r="AT19" s="1">
        <f t="shared" si="20"/>
        <v>0</v>
      </c>
      <c r="AU19" s="1"/>
      <c r="AV19" s="1">
        <f t="shared" si="18"/>
        <v>0</v>
      </c>
    </row>
    <row r="20" spans="1:80" ht="16.5" thickTop="1" thickBot="1" x14ac:dyDescent="0.3">
      <c r="A20" s="1"/>
      <c r="B20" s="11"/>
      <c r="C20" s="1"/>
      <c r="D20" s="1"/>
      <c r="E20" s="1"/>
      <c r="F20" s="1">
        <f t="shared" si="7"/>
        <v>0</v>
      </c>
      <c r="G20" s="1"/>
      <c r="H20" s="1">
        <f t="shared" si="8"/>
        <v>0</v>
      </c>
      <c r="I20" s="1"/>
      <c r="J20" s="1">
        <f t="shared" si="0"/>
        <v>0</v>
      </c>
      <c r="K20" s="1"/>
      <c r="L20" s="1">
        <f t="shared" si="9"/>
        <v>0</v>
      </c>
      <c r="M20" s="1"/>
      <c r="N20" s="1">
        <f t="shared" si="1"/>
        <v>0</v>
      </c>
      <c r="O20" s="1"/>
      <c r="P20" s="1">
        <f t="shared" si="2"/>
        <v>0</v>
      </c>
      <c r="Q20" s="1"/>
      <c r="R20" s="1">
        <f t="shared" si="3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4"/>
        <v>0</v>
      </c>
      <c r="AG20" s="35"/>
      <c r="AH20" s="33"/>
      <c r="AI20" s="1"/>
      <c r="AJ20" s="1">
        <f t="shared" si="19"/>
        <v>0</v>
      </c>
      <c r="AK20" s="1"/>
      <c r="AL20" s="1">
        <f t="shared" si="14"/>
        <v>0</v>
      </c>
      <c r="AM20" s="1"/>
      <c r="AN20" s="1">
        <f t="shared" si="15"/>
        <v>0</v>
      </c>
      <c r="AO20" s="1"/>
      <c r="AP20" s="1">
        <f t="shared" si="16"/>
        <v>0</v>
      </c>
      <c r="AQ20" s="1"/>
      <c r="AR20" s="1">
        <f t="shared" si="17"/>
        <v>0</v>
      </c>
      <c r="AS20" s="1"/>
      <c r="AT20" s="1">
        <f t="shared" si="20"/>
        <v>0</v>
      </c>
      <c r="AU20" s="1"/>
      <c r="AV20" s="1">
        <f t="shared" si="18"/>
        <v>0</v>
      </c>
    </row>
    <row r="21" spans="1:80" ht="16.5" thickTop="1" thickBot="1" x14ac:dyDescent="0.3">
      <c r="A21" s="1"/>
      <c r="B21" s="11"/>
      <c r="C21" s="1"/>
      <c r="D21" s="1">
        <f t="shared" si="6"/>
        <v>0</v>
      </c>
      <c r="E21" s="1"/>
      <c r="F21" s="1">
        <f t="shared" si="7"/>
        <v>0</v>
      </c>
      <c r="G21" s="1"/>
      <c r="H21" s="1">
        <f t="shared" si="8"/>
        <v>0</v>
      </c>
      <c r="I21" s="1"/>
      <c r="J21" s="1">
        <f t="shared" si="0"/>
        <v>0</v>
      </c>
      <c r="K21" s="1"/>
      <c r="L21" s="1">
        <f t="shared" si="9"/>
        <v>0</v>
      </c>
      <c r="M21" s="1"/>
      <c r="N21" s="1">
        <f t="shared" si="1"/>
        <v>0</v>
      </c>
      <c r="O21" s="1"/>
      <c r="P21" s="1">
        <f t="shared" si="2"/>
        <v>0</v>
      </c>
      <c r="Q21" s="1"/>
      <c r="R21" s="1">
        <f t="shared" si="3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32">
        <f t="shared" si="4"/>
        <v>0</v>
      </c>
      <c r="AG21" s="35"/>
      <c r="AH21" s="33"/>
      <c r="AI21" s="1"/>
      <c r="AJ21" s="1">
        <f t="shared" si="19"/>
        <v>0</v>
      </c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  <c r="AQ21" s="1"/>
      <c r="AR21" s="1">
        <f t="shared" si="17"/>
        <v>0</v>
      </c>
      <c r="AS21" s="1"/>
      <c r="AT21" s="1">
        <f t="shared" si="20"/>
        <v>0</v>
      </c>
      <c r="AU21" s="1"/>
      <c r="AV21" s="1">
        <f t="shared" si="18"/>
        <v>0</v>
      </c>
    </row>
    <row r="22" spans="1:80" s="50" customFormat="1" ht="16.5" thickTop="1" thickBot="1" x14ac:dyDescent="0.3">
      <c r="A22" s="1"/>
      <c r="B22" s="11"/>
      <c r="C22" s="1"/>
      <c r="D22" s="1">
        <f t="shared" si="6"/>
        <v>0</v>
      </c>
      <c r="E22" s="1"/>
      <c r="F22" s="1">
        <f t="shared" si="7"/>
        <v>0</v>
      </c>
      <c r="G22" s="1"/>
      <c r="H22" s="1">
        <f t="shared" si="8"/>
        <v>0</v>
      </c>
      <c r="I22" s="1"/>
      <c r="J22" s="1">
        <f t="shared" si="0"/>
        <v>0</v>
      </c>
      <c r="K22" s="1"/>
      <c r="L22" s="1">
        <f t="shared" si="9"/>
        <v>0</v>
      </c>
      <c r="M22" s="1"/>
      <c r="N22" s="1">
        <f t="shared" si="1"/>
        <v>0</v>
      </c>
      <c r="O22" s="1"/>
      <c r="P22" s="1">
        <f t="shared" si="2"/>
        <v>0</v>
      </c>
      <c r="Q22" s="1"/>
      <c r="R22" s="1">
        <f t="shared" si="3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20">
        <f t="shared" si="4"/>
        <v>0</v>
      </c>
      <c r="AG22" s="35"/>
      <c r="AH22" s="33"/>
      <c r="AI22" s="1"/>
      <c r="AJ22" s="1">
        <f t="shared" si="19"/>
        <v>0</v>
      </c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  <c r="AQ22" s="1"/>
      <c r="AR22" s="1">
        <f t="shared" si="17"/>
        <v>0</v>
      </c>
      <c r="AS22" s="1"/>
      <c r="AT22" s="1">
        <f t="shared" si="20"/>
        <v>0</v>
      </c>
      <c r="AU22" s="1"/>
      <c r="AV22" s="1">
        <f t="shared" si="18"/>
        <v>0</v>
      </c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</row>
    <row r="23" spans="1:80" ht="16.5" thickTop="1" thickBot="1" x14ac:dyDescent="0.3">
      <c r="A23" s="1"/>
      <c r="B23" s="11"/>
      <c r="C23" s="1"/>
      <c r="D23" s="1">
        <f t="shared" si="6"/>
        <v>0</v>
      </c>
      <c r="E23" s="1"/>
      <c r="F23" s="1">
        <f t="shared" si="7"/>
        <v>0</v>
      </c>
      <c r="G23" s="1"/>
      <c r="H23" s="1">
        <f t="shared" si="8"/>
        <v>0</v>
      </c>
      <c r="I23" s="1"/>
      <c r="J23" s="1">
        <f t="shared" si="0"/>
        <v>0</v>
      </c>
      <c r="K23" s="1"/>
      <c r="L23" s="1">
        <f t="shared" si="9"/>
        <v>0</v>
      </c>
      <c r="M23" s="1"/>
      <c r="N23" s="1">
        <f t="shared" si="1"/>
        <v>0</v>
      </c>
      <c r="O23" s="1"/>
      <c r="P23" s="1">
        <f t="shared" si="2"/>
        <v>0</v>
      </c>
      <c r="Q23" s="1"/>
      <c r="R23" s="1">
        <f t="shared" si="3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4"/>
        <v>0</v>
      </c>
      <c r="AG23" s="35"/>
      <c r="AH23" s="33"/>
      <c r="AI23" s="1"/>
      <c r="AJ23" s="1">
        <f t="shared" si="19"/>
        <v>0</v>
      </c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  <c r="AQ23" s="1"/>
      <c r="AR23" s="1">
        <f t="shared" si="17"/>
        <v>0</v>
      </c>
      <c r="AS23" s="1"/>
      <c r="AT23" s="1">
        <f t="shared" si="20"/>
        <v>0</v>
      </c>
      <c r="AU23" s="1"/>
      <c r="AV23" s="1">
        <f t="shared" si="18"/>
        <v>0</v>
      </c>
    </row>
    <row r="24" spans="1:80" ht="16.5" thickTop="1" thickBot="1" x14ac:dyDescent="0.3">
      <c r="A24" s="1"/>
      <c r="B24" s="11"/>
      <c r="C24" s="1"/>
      <c r="D24" s="1">
        <f t="shared" si="6"/>
        <v>0</v>
      </c>
      <c r="E24" s="1"/>
      <c r="F24" s="1">
        <f t="shared" si="7"/>
        <v>0</v>
      </c>
      <c r="G24" s="1"/>
      <c r="H24" s="1">
        <f t="shared" si="8"/>
        <v>0</v>
      </c>
      <c r="I24" s="1"/>
      <c r="J24" s="1">
        <f t="shared" si="0"/>
        <v>0</v>
      </c>
      <c r="K24" s="1"/>
      <c r="L24" s="1">
        <f t="shared" si="9"/>
        <v>0</v>
      </c>
      <c r="M24" s="1"/>
      <c r="N24" s="1">
        <f t="shared" si="1"/>
        <v>0</v>
      </c>
      <c r="O24" s="1"/>
      <c r="P24" s="1">
        <f t="shared" si="2"/>
        <v>0</v>
      </c>
      <c r="Q24" s="1"/>
      <c r="R24" s="1">
        <f t="shared" si="3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4"/>
        <v>0</v>
      </c>
      <c r="AG24" s="35"/>
      <c r="AH24" s="33"/>
      <c r="AI24" s="1"/>
      <c r="AJ24" s="1">
        <f t="shared" si="19"/>
        <v>0</v>
      </c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  <c r="AQ24" s="1"/>
      <c r="AR24" s="1">
        <f t="shared" si="17"/>
        <v>0</v>
      </c>
      <c r="AS24" s="1"/>
      <c r="AT24" s="1">
        <f t="shared" si="20"/>
        <v>0</v>
      </c>
      <c r="AU24" s="1"/>
      <c r="AV24" s="1">
        <f t="shared" si="18"/>
        <v>0</v>
      </c>
    </row>
    <row r="25" spans="1:80" ht="16.5" thickTop="1" thickBot="1" x14ac:dyDescent="0.3">
      <c r="A25" s="1"/>
      <c r="B25" s="11"/>
      <c r="C25" s="1"/>
      <c r="D25" s="1">
        <f t="shared" si="6"/>
        <v>0</v>
      </c>
      <c r="E25" s="1"/>
      <c r="F25" s="1">
        <f t="shared" si="7"/>
        <v>0</v>
      </c>
      <c r="G25" s="1"/>
      <c r="H25" s="1">
        <f t="shared" si="8"/>
        <v>0</v>
      </c>
      <c r="I25" s="1"/>
      <c r="J25" s="1">
        <f t="shared" si="0"/>
        <v>0</v>
      </c>
      <c r="K25" s="1"/>
      <c r="L25" s="1">
        <f t="shared" si="9"/>
        <v>0</v>
      </c>
      <c r="M25" s="1"/>
      <c r="N25" s="1">
        <f t="shared" si="1"/>
        <v>0</v>
      </c>
      <c r="O25" s="1"/>
      <c r="P25" s="1">
        <f t="shared" si="2"/>
        <v>0</v>
      </c>
      <c r="Q25" s="1"/>
      <c r="R25" s="1">
        <f t="shared" si="3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4"/>
        <v>0</v>
      </c>
      <c r="AG25" s="35"/>
      <c r="AH25" s="33"/>
      <c r="AI25" s="1"/>
      <c r="AJ25" s="1">
        <f t="shared" si="19"/>
        <v>0</v>
      </c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  <c r="AQ25" s="1"/>
      <c r="AR25" s="1">
        <f t="shared" si="17"/>
        <v>0</v>
      </c>
      <c r="AS25" s="1"/>
      <c r="AT25" s="1">
        <f t="shared" si="20"/>
        <v>0</v>
      </c>
      <c r="AU25" s="1"/>
      <c r="AV25" s="1">
        <f t="shared" si="18"/>
        <v>0</v>
      </c>
    </row>
    <row r="26" spans="1:80" ht="16.5" thickTop="1" thickBot="1" x14ac:dyDescent="0.3">
      <c r="A26" s="1"/>
      <c r="B26" s="11"/>
      <c r="C26" s="1"/>
      <c r="D26" s="1">
        <f t="shared" si="6"/>
        <v>0</v>
      </c>
      <c r="E26" s="1"/>
      <c r="F26" s="1">
        <f t="shared" si="7"/>
        <v>0</v>
      </c>
      <c r="G26" s="1"/>
      <c r="H26" s="1">
        <f t="shared" si="8"/>
        <v>0</v>
      </c>
      <c r="I26" s="1"/>
      <c r="J26" s="1">
        <f t="shared" si="0"/>
        <v>0</v>
      </c>
      <c r="K26" s="1"/>
      <c r="L26" s="1">
        <f t="shared" si="9"/>
        <v>0</v>
      </c>
      <c r="M26" s="1"/>
      <c r="N26" s="1">
        <f t="shared" si="1"/>
        <v>0</v>
      </c>
      <c r="O26" s="1"/>
      <c r="P26" s="1">
        <f t="shared" si="2"/>
        <v>0</v>
      </c>
      <c r="Q26" s="1"/>
      <c r="R26" s="1">
        <f t="shared" si="3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4"/>
        <v>0</v>
      </c>
      <c r="AG26" s="35"/>
      <c r="AH26" s="33"/>
      <c r="AI26" s="1"/>
      <c r="AJ26" s="1">
        <f t="shared" si="19"/>
        <v>0</v>
      </c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  <c r="AQ26" s="1"/>
      <c r="AR26" s="1">
        <f t="shared" si="17"/>
        <v>0</v>
      </c>
      <c r="AS26" s="1"/>
      <c r="AT26" s="1">
        <f t="shared" si="20"/>
        <v>0</v>
      </c>
      <c r="AU26" s="1"/>
      <c r="AV26" s="1">
        <f t="shared" si="18"/>
        <v>0</v>
      </c>
    </row>
    <row r="27" spans="1:80" ht="16.5" thickTop="1" thickBot="1" x14ac:dyDescent="0.3">
      <c r="A27" s="1"/>
      <c r="B27" s="11"/>
      <c r="C27" s="1"/>
      <c r="D27" s="1">
        <f t="shared" si="6"/>
        <v>0</v>
      </c>
      <c r="E27" s="1"/>
      <c r="F27" s="1">
        <f t="shared" si="7"/>
        <v>0</v>
      </c>
      <c r="G27" s="1"/>
      <c r="H27" s="1">
        <f t="shared" si="8"/>
        <v>0</v>
      </c>
      <c r="I27" s="1"/>
      <c r="J27" s="1">
        <f t="shared" si="0"/>
        <v>0</v>
      </c>
      <c r="K27" s="1"/>
      <c r="L27" s="1">
        <f t="shared" si="9"/>
        <v>0</v>
      </c>
      <c r="M27" s="1"/>
      <c r="N27" s="1">
        <f t="shared" si="1"/>
        <v>0</v>
      </c>
      <c r="O27" s="1"/>
      <c r="P27" s="1">
        <f t="shared" si="2"/>
        <v>0</v>
      </c>
      <c r="Q27" s="1"/>
      <c r="R27" s="1">
        <f t="shared" si="3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4"/>
        <v>0</v>
      </c>
      <c r="AG27" s="35"/>
      <c r="AH27" s="33"/>
      <c r="AI27" s="1"/>
      <c r="AJ27" s="1">
        <f t="shared" si="19"/>
        <v>0</v>
      </c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  <c r="AQ27" s="1"/>
      <c r="AR27" s="1">
        <f t="shared" si="17"/>
        <v>0</v>
      </c>
      <c r="AS27" s="1"/>
      <c r="AT27" s="1">
        <f t="shared" si="20"/>
        <v>0</v>
      </c>
      <c r="AU27" s="1"/>
      <c r="AV27" s="1">
        <f t="shared" si="18"/>
        <v>0</v>
      </c>
    </row>
    <row r="28" spans="1:80" ht="16.5" thickTop="1" thickBot="1" x14ac:dyDescent="0.3">
      <c r="A28" s="1"/>
      <c r="B28" s="11"/>
      <c r="C28" s="1"/>
      <c r="D28" s="1">
        <f t="shared" si="6"/>
        <v>0</v>
      </c>
      <c r="E28" s="1"/>
      <c r="F28" s="1">
        <f t="shared" si="7"/>
        <v>0</v>
      </c>
      <c r="G28" s="1"/>
      <c r="H28" s="1">
        <f t="shared" si="8"/>
        <v>0</v>
      </c>
      <c r="I28" s="1"/>
      <c r="J28" s="1">
        <f t="shared" si="0"/>
        <v>0</v>
      </c>
      <c r="K28" s="1"/>
      <c r="L28" s="1">
        <f t="shared" si="9"/>
        <v>0</v>
      </c>
      <c r="M28" s="1"/>
      <c r="N28" s="1">
        <f t="shared" si="1"/>
        <v>0</v>
      </c>
      <c r="O28" s="1"/>
      <c r="P28" s="1">
        <f t="shared" si="2"/>
        <v>0</v>
      </c>
      <c r="Q28" s="1"/>
      <c r="R28" s="1">
        <f t="shared" si="3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4"/>
        <v>0</v>
      </c>
      <c r="AG28" s="35"/>
      <c r="AH28" s="33"/>
      <c r="AI28" s="1"/>
      <c r="AJ28" s="1">
        <f t="shared" si="19"/>
        <v>0</v>
      </c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  <c r="AQ28" s="1"/>
      <c r="AR28" s="1">
        <f t="shared" si="17"/>
        <v>0</v>
      </c>
      <c r="AS28" s="1"/>
      <c r="AT28" s="1">
        <f t="shared" si="20"/>
        <v>0</v>
      </c>
      <c r="AU28" s="1"/>
      <c r="AV28" s="1">
        <f t="shared" si="18"/>
        <v>0</v>
      </c>
    </row>
    <row r="29" spans="1:80" ht="16.5" thickTop="1" thickBot="1" x14ac:dyDescent="0.3">
      <c r="A29" s="1"/>
      <c r="B29" s="11"/>
      <c r="C29" s="1"/>
      <c r="D29" s="1">
        <f t="shared" si="6"/>
        <v>0</v>
      </c>
      <c r="E29" s="1"/>
      <c r="F29" s="1">
        <f t="shared" si="7"/>
        <v>0</v>
      </c>
      <c r="G29" s="1"/>
      <c r="H29" s="1">
        <f t="shared" si="8"/>
        <v>0</v>
      </c>
      <c r="I29" s="1"/>
      <c r="J29" s="1">
        <f t="shared" si="0"/>
        <v>0</v>
      </c>
      <c r="K29" s="1"/>
      <c r="L29" s="1">
        <f t="shared" si="9"/>
        <v>0</v>
      </c>
      <c r="M29" s="1"/>
      <c r="N29" s="1">
        <f t="shared" si="1"/>
        <v>0</v>
      </c>
      <c r="O29" s="1"/>
      <c r="P29" s="1">
        <f t="shared" si="2"/>
        <v>0</v>
      </c>
      <c r="Q29" s="1"/>
      <c r="R29" s="1">
        <f t="shared" si="3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4"/>
        <v>0</v>
      </c>
      <c r="AG29" s="35">
        <v>0</v>
      </c>
      <c r="AH29" s="33"/>
      <c r="AI29" s="1"/>
      <c r="AJ29" s="1">
        <f t="shared" si="19"/>
        <v>0</v>
      </c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  <c r="AQ29" s="1"/>
      <c r="AR29" s="1">
        <f t="shared" si="17"/>
        <v>0</v>
      </c>
      <c r="AS29" s="1"/>
      <c r="AT29" s="1">
        <f t="shared" si="20"/>
        <v>0</v>
      </c>
      <c r="AU29" s="1"/>
      <c r="AV29" s="1">
        <f t="shared" si="18"/>
        <v>0</v>
      </c>
    </row>
    <row r="30" spans="1:80" ht="16.5" thickTop="1" thickBot="1" x14ac:dyDescent="0.3">
      <c r="A30" s="1"/>
      <c r="B30" s="11"/>
      <c r="C30" s="1"/>
      <c r="D30" s="1">
        <f t="shared" si="6"/>
        <v>0</v>
      </c>
      <c r="E30" s="1"/>
      <c r="F30" s="1">
        <f t="shared" si="7"/>
        <v>0</v>
      </c>
      <c r="G30" s="1"/>
      <c r="H30" s="1">
        <f t="shared" si="8"/>
        <v>0</v>
      </c>
      <c r="I30" s="1"/>
      <c r="J30" s="1">
        <f t="shared" si="0"/>
        <v>0</v>
      </c>
      <c r="K30" s="1"/>
      <c r="L30" s="1">
        <f t="shared" si="9"/>
        <v>0</v>
      </c>
      <c r="M30" s="1"/>
      <c r="N30" s="1">
        <f t="shared" si="1"/>
        <v>0</v>
      </c>
      <c r="O30" s="1"/>
      <c r="P30" s="1">
        <f t="shared" si="2"/>
        <v>0</v>
      </c>
      <c r="Q30" s="1"/>
      <c r="R30" s="1">
        <f t="shared" si="3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4"/>
        <v>0</v>
      </c>
      <c r="AG30" s="35"/>
      <c r="AH30" s="33"/>
      <c r="AI30" s="1"/>
      <c r="AJ30" s="1">
        <f t="shared" si="19"/>
        <v>0</v>
      </c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  <c r="AQ30" s="1"/>
      <c r="AR30" s="1">
        <f t="shared" si="17"/>
        <v>0</v>
      </c>
      <c r="AS30" s="1"/>
      <c r="AT30" s="1">
        <f t="shared" si="20"/>
        <v>0</v>
      </c>
      <c r="AU30" s="1"/>
      <c r="AV30" s="1">
        <f t="shared" si="18"/>
        <v>0</v>
      </c>
    </row>
    <row r="31" spans="1:80" ht="16.5" thickTop="1" thickBot="1" x14ac:dyDescent="0.3">
      <c r="A31" s="1"/>
      <c r="B31" s="11"/>
      <c r="C31" s="1"/>
      <c r="D31" s="1">
        <f t="shared" si="6"/>
        <v>0</v>
      </c>
      <c r="E31" s="1"/>
      <c r="F31" s="1">
        <f t="shared" si="7"/>
        <v>0</v>
      </c>
      <c r="G31" s="1"/>
      <c r="H31" s="1">
        <f t="shared" si="8"/>
        <v>0</v>
      </c>
      <c r="I31" s="1"/>
      <c r="J31" s="1">
        <f t="shared" si="0"/>
        <v>0</v>
      </c>
      <c r="K31" s="1"/>
      <c r="L31" s="1">
        <f t="shared" si="9"/>
        <v>0</v>
      </c>
      <c r="M31" s="1"/>
      <c r="N31" s="1">
        <f t="shared" si="1"/>
        <v>0</v>
      </c>
      <c r="O31" s="1"/>
      <c r="P31" s="1">
        <f t="shared" si="2"/>
        <v>0</v>
      </c>
      <c r="Q31" s="1"/>
      <c r="R31" s="1">
        <f t="shared" si="3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4"/>
        <v>0</v>
      </c>
      <c r="AG31" s="35"/>
      <c r="AH31" s="33"/>
      <c r="AI31" s="1"/>
      <c r="AJ31" s="1">
        <f t="shared" si="19"/>
        <v>0</v>
      </c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  <c r="AQ31" s="1"/>
      <c r="AR31" s="1">
        <f t="shared" si="17"/>
        <v>0</v>
      </c>
      <c r="AS31" s="1"/>
      <c r="AT31" s="1">
        <f t="shared" si="20"/>
        <v>0</v>
      </c>
      <c r="AU31" s="1"/>
      <c r="AV31" s="1">
        <f t="shared" si="18"/>
        <v>0</v>
      </c>
    </row>
    <row r="32" spans="1:80" ht="16.5" thickTop="1" thickBot="1" x14ac:dyDescent="0.3">
      <c r="A32" s="1"/>
      <c r="B32" s="11"/>
      <c r="C32" s="1"/>
      <c r="D32" s="1">
        <f t="shared" si="6"/>
        <v>0</v>
      </c>
      <c r="E32" s="1"/>
      <c r="F32" s="1">
        <f t="shared" si="7"/>
        <v>0</v>
      </c>
      <c r="G32" s="1"/>
      <c r="H32" s="1">
        <f t="shared" si="8"/>
        <v>0</v>
      </c>
      <c r="I32" s="1"/>
      <c r="J32" s="1">
        <f t="shared" si="0"/>
        <v>0</v>
      </c>
      <c r="K32" s="1"/>
      <c r="L32" s="1">
        <f t="shared" si="9"/>
        <v>0</v>
      </c>
      <c r="M32" s="1"/>
      <c r="N32" s="1">
        <f t="shared" si="1"/>
        <v>0</v>
      </c>
      <c r="O32" s="1"/>
      <c r="P32" s="1">
        <f t="shared" si="2"/>
        <v>0</v>
      </c>
      <c r="Q32" s="1"/>
      <c r="R32" s="1">
        <f t="shared" si="3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4"/>
        <v>0</v>
      </c>
      <c r="AG32" s="35"/>
      <c r="AH32" s="33"/>
      <c r="AI32" s="1"/>
      <c r="AJ32" s="1">
        <f t="shared" si="19"/>
        <v>0</v>
      </c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  <c r="AQ32" s="1"/>
      <c r="AR32" s="1">
        <f t="shared" si="17"/>
        <v>0</v>
      </c>
      <c r="AS32" s="1"/>
      <c r="AT32" s="1">
        <f t="shared" si="20"/>
        <v>0</v>
      </c>
      <c r="AU32" s="1"/>
      <c r="AV32" s="1">
        <f t="shared" si="18"/>
        <v>0</v>
      </c>
    </row>
    <row r="33" spans="1:48" ht="16.5" thickTop="1" thickBot="1" x14ac:dyDescent="0.3">
      <c r="A33" s="1"/>
      <c r="B33" s="11"/>
      <c r="C33" s="1"/>
      <c r="D33" s="1">
        <f t="shared" si="6"/>
        <v>0</v>
      </c>
      <c r="E33" s="1"/>
      <c r="F33" s="1">
        <f t="shared" si="7"/>
        <v>0</v>
      </c>
      <c r="G33" s="1"/>
      <c r="H33" s="1">
        <f t="shared" si="8"/>
        <v>0</v>
      </c>
      <c r="I33" s="1"/>
      <c r="J33" s="1">
        <f t="shared" si="0"/>
        <v>0</v>
      </c>
      <c r="K33" s="1"/>
      <c r="L33" s="1">
        <f t="shared" si="9"/>
        <v>0</v>
      </c>
      <c r="M33" s="1"/>
      <c r="N33" s="1">
        <f t="shared" si="1"/>
        <v>0</v>
      </c>
      <c r="O33" s="1"/>
      <c r="P33" s="1">
        <f t="shared" si="2"/>
        <v>0</v>
      </c>
      <c r="Q33" s="1"/>
      <c r="R33" s="1">
        <f t="shared" si="3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4"/>
        <v>0</v>
      </c>
      <c r="AG33" s="35"/>
      <c r="AH33" s="33"/>
      <c r="AI33" s="1"/>
      <c r="AJ33" s="1">
        <f t="shared" si="19"/>
        <v>0</v>
      </c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  <c r="AQ33" s="1"/>
      <c r="AR33" s="1">
        <f t="shared" si="17"/>
        <v>0</v>
      </c>
      <c r="AS33" s="1"/>
      <c r="AT33" s="1">
        <f t="shared" si="20"/>
        <v>0</v>
      </c>
      <c r="AU33" s="1"/>
      <c r="AV33" s="1">
        <f t="shared" si="18"/>
        <v>0</v>
      </c>
    </row>
    <row r="34" spans="1:48" ht="16.5" thickTop="1" thickBot="1" x14ac:dyDescent="0.3">
      <c r="A34" s="1"/>
      <c r="B34" s="11"/>
      <c r="C34" s="1"/>
      <c r="D34" s="1">
        <f t="shared" si="6"/>
        <v>0</v>
      </c>
      <c r="E34" s="1"/>
      <c r="F34" s="1">
        <f t="shared" si="7"/>
        <v>0</v>
      </c>
      <c r="G34" s="1"/>
      <c r="H34" s="1">
        <f t="shared" si="8"/>
        <v>0</v>
      </c>
      <c r="I34" s="1"/>
      <c r="J34" s="1">
        <f t="shared" si="0"/>
        <v>0</v>
      </c>
      <c r="K34" s="1"/>
      <c r="L34" s="1">
        <f t="shared" si="9"/>
        <v>0</v>
      </c>
      <c r="M34" s="1"/>
      <c r="N34" s="1">
        <f t="shared" si="1"/>
        <v>0</v>
      </c>
      <c r="O34" s="1"/>
      <c r="P34" s="1">
        <f t="shared" si="2"/>
        <v>0</v>
      </c>
      <c r="Q34" s="1"/>
      <c r="R34" s="1">
        <f t="shared" si="3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4"/>
        <v>0</v>
      </c>
      <c r="AG34" s="36"/>
      <c r="AH34" s="33"/>
      <c r="AI34" s="1"/>
      <c r="AJ34" s="1">
        <f t="shared" si="19"/>
        <v>0</v>
      </c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  <c r="AQ34" s="1"/>
      <c r="AR34" s="1">
        <f t="shared" si="17"/>
        <v>0</v>
      </c>
      <c r="AS34" s="1"/>
      <c r="AT34" s="1">
        <f t="shared" si="20"/>
        <v>0</v>
      </c>
      <c r="AU34" s="1"/>
      <c r="AV34" s="1">
        <f t="shared" si="18"/>
        <v>0</v>
      </c>
    </row>
    <row r="35" spans="1:48" ht="24" customHeight="1" thickTop="1" thickBot="1" x14ac:dyDescent="0.5">
      <c r="A35" s="101" t="s">
        <v>21</v>
      </c>
      <c r="B35" s="102"/>
      <c r="C35" s="12">
        <f>C3+C4+C5+C6+C7+C8+C9+C10+C11+C12+C13+C14+C15+C16+C17+C18+C19+C20+C21+C22+C23+C24+C25+C26+C27+C28+C29+C30+C31+C32+C33+C34</f>
        <v>3</v>
      </c>
      <c r="D35" s="12">
        <f t="shared" ref="D35:Z35" si="21">D3+D4+D5+D6+D7+D8+D9+D10+D11+D12+D13+D14+D15+D16+D17+D18+D19+D20+D21+D22+D23+D24+D25+D26+D27+D28+D29+D30+D31+D32+D33+D34</f>
        <v>150</v>
      </c>
      <c r="E35" s="12">
        <f>E3+E4+E5+E6+E7+E8+E9+E10+E11+E12+E13+E14+E15+E16+E17+E18+E19+E20+E21+E22+E23+E24+E25+E26+E27+E28+E29+E30+E31+E32+E33+E34</f>
        <v>2</v>
      </c>
      <c r="F35" s="12">
        <f t="shared" si="21"/>
        <v>100</v>
      </c>
      <c r="G35" s="12">
        <f t="shared" si="21"/>
        <v>0</v>
      </c>
      <c r="H35" s="12">
        <f t="shared" si="21"/>
        <v>0</v>
      </c>
      <c r="I35" s="12">
        <f t="shared" si="21"/>
        <v>8</v>
      </c>
      <c r="J35" s="12">
        <f t="shared" si="21"/>
        <v>1950</v>
      </c>
      <c r="K35" s="12">
        <f t="shared" si="21"/>
        <v>5</v>
      </c>
      <c r="L35" s="12">
        <f t="shared" si="21"/>
        <v>1350</v>
      </c>
      <c r="M35" s="12">
        <f t="shared" si="21"/>
        <v>0</v>
      </c>
      <c r="N35" s="12">
        <f t="shared" si="21"/>
        <v>0</v>
      </c>
      <c r="O35" s="12">
        <f t="shared" si="21"/>
        <v>0</v>
      </c>
      <c r="P35" s="12">
        <f t="shared" si="21"/>
        <v>0</v>
      </c>
      <c r="Q35" s="12">
        <f t="shared" si="21"/>
        <v>11</v>
      </c>
      <c r="R35" s="12">
        <f t="shared" si="21"/>
        <v>3090</v>
      </c>
      <c r="S35" s="12">
        <f t="shared" si="21"/>
        <v>0</v>
      </c>
      <c r="T35" s="12">
        <f t="shared" si="21"/>
        <v>0</v>
      </c>
      <c r="U35" s="12">
        <f t="shared" si="21"/>
        <v>0</v>
      </c>
      <c r="V35" s="12">
        <f t="shared" si="21"/>
        <v>0</v>
      </c>
      <c r="W35" s="12">
        <f t="shared" si="21"/>
        <v>0</v>
      </c>
      <c r="X35" s="12">
        <f t="shared" si="21"/>
        <v>0</v>
      </c>
      <c r="Y35" s="12">
        <f t="shared" si="21"/>
        <v>0</v>
      </c>
      <c r="Z35" s="12">
        <f t="shared" si="21"/>
        <v>0</v>
      </c>
      <c r="AA35" s="12">
        <f>AA3+AA4+AA5+AA6+AA7+AA8+AA9+AA10+AA11+AA13+AA12+AA14+AA15+AA16+AA17+AA18+AA19+AA20+AA22+AA21+AA23+AA24+AA25+AA26+AA27+AA28+AA29+AA30+AA31+AA32+AA33+AA34</f>
        <v>150</v>
      </c>
      <c r="AB35" s="12">
        <f>AB3+AB4+AB5+AB6+AB7+AB8+AB9+AB10+AB11+AB13+AB12+AB14+AB15+AB16+AB17+AB18+AB19+AB20+AB22+AB21+AB23+AB24+AB25+AB26+AB27+AB28+AB29+AB30+AB31+AB32+AB33+AB34</f>
        <v>320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100</v>
      </c>
      <c r="AE35" s="12">
        <f>AE3+AE4+AE5+AE6+AE7+AE8+AE9+AE10+AE11+AE13+AE12+AE14+AE15+AE16+AE17+AE18+AE19+AE20+AE22+AE21+AE23+AE24+AE25+AE26+AE27+AE28+AE29+AE30+AE31+AE32+AE33+AE34</f>
        <v>0</v>
      </c>
      <c r="AF35" s="16">
        <f>AB35+X35+R35+H35+L35+J35+F35+D35+N35+P35+T35+V35+Z35+AC35+AE35+AA35+AD35</f>
        <v>7210</v>
      </c>
      <c r="AG35" s="39">
        <f>C35+E35+G35+I35+K35+M35+O35+Q35+S35+U35+W35+Y35</f>
        <v>29</v>
      </c>
      <c r="AH35" s="13"/>
      <c r="AI35" s="12">
        <f t="shared" ref="AI35:AV35" si="22">AI3+AI4+AI5+AI6+AI7+AI8+AI9+AI10+AI11+AI12+AI13+AI14+AI15+AI16+AI17+AI18+AI19+AI20+AI21+AI22+AI23+AI24+AI25+AI26+AI27+AI28+AI29+AI30+AI31+AI32+AI33+AI34</f>
        <v>0</v>
      </c>
      <c r="AJ35" s="12">
        <f t="shared" si="22"/>
        <v>0</v>
      </c>
      <c r="AK35" s="12">
        <f t="shared" si="22"/>
        <v>1</v>
      </c>
      <c r="AL35" s="12">
        <f t="shared" si="22"/>
        <v>550</v>
      </c>
      <c r="AM35" s="12">
        <f t="shared" si="22"/>
        <v>0</v>
      </c>
      <c r="AN35" s="12">
        <f t="shared" si="22"/>
        <v>0</v>
      </c>
      <c r="AO35" s="12">
        <f t="shared" si="22"/>
        <v>0</v>
      </c>
      <c r="AP35" s="12">
        <f t="shared" si="22"/>
        <v>0</v>
      </c>
      <c r="AQ35" s="12">
        <f t="shared" si="22"/>
        <v>0</v>
      </c>
      <c r="AR35" s="12">
        <f t="shared" si="22"/>
        <v>0</v>
      </c>
      <c r="AS35" s="12">
        <f t="shared" si="22"/>
        <v>0</v>
      </c>
      <c r="AT35" s="12">
        <f t="shared" si="22"/>
        <v>0</v>
      </c>
      <c r="AU35" s="12">
        <f t="shared" si="22"/>
        <v>0</v>
      </c>
      <c r="AV35" s="12">
        <f t="shared" si="22"/>
        <v>0</v>
      </c>
    </row>
    <row r="36" spans="1:48" ht="16.5" thickTop="1" thickBot="1" x14ac:dyDescent="0.3"/>
    <row r="37" spans="1:48" ht="27" thickBot="1" x14ac:dyDescent="0.45">
      <c r="AF37" s="28">
        <f>AF35+AJ35+AL35+AT35+AV35+AP35+AR35+AN35</f>
        <v>7760</v>
      </c>
      <c r="AG37" s="27"/>
      <c r="AH37" s="18"/>
    </row>
    <row r="38" spans="1:48" ht="26.25" x14ac:dyDescent="0.4">
      <c r="AF38" s="17"/>
      <c r="AG38" s="17"/>
      <c r="AH38" s="18"/>
    </row>
    <row r="39" spans="1:48" ht="26.25" x14ac:dyDescent="0.4">
      <c r="AF39" s="17"/>
      <c r="AG39" s="17"/>
      <c r="AH39" s="18"/>
    </row>
    <row r="40" spans="1:48" ht="26.25" x14ac:dyDescent="0.4">
      <c r="AD40" s="40"/>
      <c r="AF40" s="17"/>
      <c r="AG40" s="17"/>
      <c r="AH40" s="18"/>
    </row>
    <row r="41" spans="1:48" x14ac:dyDescent="0.25">
      <c r="AF41" s="40"/>
    </row>
  </sheetData>
  <mergeCells count="23">
    <mergeCell ref="AL1:AL2"/>
    <mergeCell ref="A1:A2"/>
    <mergeCell ref="B1:B2"/>
    <mergeCell ref="C1:R1"/>
    <mergeCell ref="S1:X1"/>
    <mergeCell ref="Y1:Y2"/>
    <mergeCell ref="Z1:Z2"/>
    <mergeCell ref="AS1:AS2"/>
    <mergeCell ref="AT1:AT2"/>
    <mergeCell ref="AU1:AU2"/>
    <mergeCell ref="AV1:AV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41"/>
  <sheetViews>
    <sheetView topLeftCell="A7" zoomScaleNormal="100" workbookViewId="0">
      <pane xSplit="1" topLeftCell="AB1" activePane="topRight" state="frozen"/>
      <selection pane="topRight" activeCell="I10" sqref="I10"/>
    </sheetView>
  </sheetViews>
  <sheetFormatPr defaultRowHeight="15" x14ac:dyDescent="0.25"/>
  <cols>
    <col min="1" max="1" width="29.42578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2.28515625" customWidth="1"/>
    <col min="47" max="47" width="18.85546875" customWidth="1"/>
    <col min="57" max="80" width="9.140625" style="25"/>
  </cols>
  <sheetData>
    <row r="1" spans="1:80" ht="16.5" thickTop="1" thickBot="1" x14ac:dyDescent="0.3">
      <c r="A1" s="103" t="s">
        <v>0</v>
      </c>
      <c r="B1" s="104" t="s">
        <v>16</v>
      </c>
      <c r="C1" s="106" t="s">
        <v>1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7" t="s">
        <v>11</v>
      </c>
      <c r="T1" s="107"/>
      <c r="U1" s="107"/>
      <c r="V1" s="107"/>
      <c r="W1" s="107"/>
      <c r="X1" s="107"/>
      <c r="Y1" s="108" t="s">
        <v>18</v>
      </c>
      <c r="Z1" s="108" t="s">
        <v>3</v>
      </c>
      <c r="AA1" s="109" t="s">
        <v>26</v>
      </c>
      <c r="AB1" s="110"/>
      <c r="AC1" s="110"/>
      <c r="AD1" s="111"/>
      <c r="AE1" s="55"/>
      <c r="AF1" s="14"/>
      <c r="AG1" s="14"/>
      <c r="AH1" s="103" t="s">
        <v>15</v>
      </c>
      <c r="AI1" s="112" t="s">
        <v>19</v>
      </c>
      <c r="AJ1" s="112" t="s">
        <v>3</v>
      </c>
      <c r="AK1" s="113" t="s">
        <v>20</v>
      </c>
      <c r="AL1" s="112" t="s">
        <v>3</v>
      </c>
      <c r="AM1" s="112" t="s">
        <v>351</v>
      </c>
      <c r="AN1" s="112" t="s">
        <v>3</v>
      </c>
      <c r="AO1" s="112" t="s">
        <v>182</v>
      </c>
      <c r="AP1" s="112" t="s">
        <v>3</v>
      </c>
      <c r="AQ1" s="112" t="s">
        <v>198</v>
      </c>
      <c r="AR1" s="112" t="s">
        <v>3</v>
      </c>
      <c r="AS1" s="112" t="s">
        <v>36</v>
      </c>
      <c r="AT1" s="112" t="s">
        <v>3</v>
      </c>
      <c r="AU1" s="114" t="s">
        <v>212</v>
      </c>
      <c r="AV1" s="112" t="s">
        <v>3</v>
      </c>
    </row>
    <row r="2" spans="1:80" ht="25.5" thickTop="1" thickBot="1" x14ac:dyDescent="0.3">
      <c r="A2" s="103"/>
      <c r="B2" s="105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08"/>
      <c r="Z2" s="108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03"/>
      <c r="AI2" s="112"/>
      <c r="AJ2" s="112"/>
      <c r="AK2" s="113"/>
      <c r="AL2" s="112"/>
      <c r="AM2" s="112"/>
      <c r="AN2" s="112"/>
      <c r="AO2" s="112"/>
      <c r="AP2" s="112"/>
      <c r="AQ2" s="112"/>
      <c r="AR2" s="112"/>
      <c r="AS2" s="112"/>
      <c r="AT2" s="112"/>
      <c r="AU2" s="115"/>
      <c r="AV2" s="112"/>
    </row>
    <row r="3" spans="1:80" s="1" customFormat="1" ht="16.5" thickTop="1" thickBot="1" x14ac:dyDescent="0.3">
      <c r="A3" s="1" t="s">
        <v>379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J3" s="1">
        <f t="shared" ref="J3:J34" si="0">PRODUCT(I3*300)</f>
        <v>0</v>
      </c>
      <c r="L3" s="1">
        <f>PRODUCT(K3*300)</f>
        <v>0</v>
      </c>
      <c r="N3" s="1">
        <f t="shared" ref="N3:N34" si="1">PRODUCT(M3*300)</f>
        <v>0</v>
      </c>
      <c r="P3" s="1">
        <f t="shared" ref="P3:P34" si="2">PRODUCT(O3*300)</f>
        <v>0</v>
      </c>
      <c r="R3" s="1">
        <f t="shared" ref="R3:R34" si="3"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4">AD3+AC3+AB3+AA3+Z3+X3+V3+T3+R3+P3+N3+L3+J3+H3+F3+D3+AE3</f>
        <v>0</v>
      </c>
      <c r="AG3" s="34"/>
      <c r="AH3" s="33"/>
      <c r="AI3" s="1">
        <v>1</v>
      </c>
      <c r="AJ3" s="1">
        <f>PRODUCT(AI3*145)</f>
        <v>145</v>
      </c>
      <c r="AL3" s="1">
        <f>PRODUCT(AK3*550)</f>
        <v>0</v>
      </c>
      <c r="AN3" s="1">
        <f>PRODUCT(AM3*20)</f>
        <v>0</v>
      </c>
      <c r="AP3" s="1">
        <f>PRODUCT(AO3*295)</f>
        <v>0</v>
      </c>
      <c r="AR3" s="1">
        <f>PRODUCT(AQ3*300)</f>
        <v>0</v>
      </c>
      <c r="AT3" s="1">
        <f t="shared" ref="AT3:AT6" si="5">PRODUCT(AS3*460)</f>
        <v>0</v>
      </c>
      <c r="AV3" s="1">
        <f>PRODUCT(AU3*150)</f>
        <v>0</v>
      </c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</row>
    <row r="4" spans="1:80" ht="16.5" thickTop="1" thickBot="1" x14ac:dyDescent="0.3">
      <c r="A4" s="1" t="s">
        <v>380</v>
      </c>
      <c r="B4" s="10"/>
      <c r="C4" s="1"/>
      <c r="D4" s="1">
        <f t="shared" ref="D4:D34" si="6">PRODUCT(C4*50)</f>
        <v>0</v>
      </c>
      <c r="E4" s="1"/>
      <c r="F4" s="1">
        <f t="shared" ref="F4:F34" si="7">PRODUCT(E4*50)</f>
        <v>0</v>
      </c>
      <c r="G4" s="1"/>
      <c r="H4" s="1">
        <f t="shared" ref="H4:H34" si="8">PRODUCT(G4*250)</f>
        <v>0</v>
      </c>
      <c r="I4" s="1">
        <v>1</v>
      </c>
      <c r="J4" s="1">
        <f t="shared" si="0"/>
        <v>300</v>
      </c>
      <c r="K4" s="1"/>
      <c r="L4" s="1">
        <f t="shared" ref="L4:L34" si="9">PRODUCT(K4*300)</f>
        <v>0</v>
      </c>
      <c r="M4" s="1"/>
      <c r="N4" s="1">
        <f t="shared" si="1"/>
        <v>0</v>
      </c>
      <c r="O4" s="1"/>
      <c r="P4" s="1">
        <f t="shared" si="2"/>
        <v>0</v>
      </c>
      <c r="Q4" s="1"/>
      <c r="R4" s="1">
        <f t="shared" si="3"/>
        <v>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>
        <v>80</v>
      </c>
      <c r="AC4" s="1"/>
      <c r="AD4" s="1"/>
      <c r="AE4" s="1"/>
      <c r="AF4" s="32">
        <f t="shared" si="4"/>
        <v>380</v>
      </c>
      <c r="AG4" s="35"/>
      <c r="AH4" s="33" t="s">
        <v>66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ref="AN4:AN34" si="15">PRODUCT(AM4*20)</f>
        <v>0</v>
      </c>
      <c r="AO4" s="1"/>
      <c r="AP4" s="1">
        <f t="shared" ref="AP4:AP34" si="16">PRODUCT(AO4*295)</f>
        <v>0</v>
      </c>
      <c r="AQ4" s="1"/>
      <c r="AR4" s="1">
        <f t="shared" ref="AR4:AR34" si="17">PRODUCT(AQ4*300)</f>
        <v>0</v>
      </c>
      <c r="AS4" s="1"/>
      <c r="AT4" s="1">
        <f t="shared" si="5"/>
        <v>0</v>
      </c>
      <c r="AU4" s="1"/>
      <c r="AV4" s="1">
        <f t="shared" ref="AV4:AV34" si="18">PRODUCT(AU4*150)</f>
        <v>0</v>
      </c>
    </row>
    <row r="5" spans="1:80" ht="16.5" thickTop="1" thickBot="1" x14ac:dyDescent="0.3">
      <c r="A5" s="1" t="s">
        <v>381</v>
      </c>
      <c r="B5" s="10"/>
      <c r="C5" s="1">
        <v>4</v>
      </c>
      <c r="D5" s="1">
        <f t="shared" si="6"/>
        <v>200</v>
      </c>
      <c r="E5" s="1"/>
      <c r="F5" s="1">
        <f t="shared" si="7"/>
        <v>0</v>
      </c>
      <c r="G5" s="1"/>
      <c r="H5" s="1">
        <f t="shared" si="8"/>
        <v>0</v>
      </c>
      <c r="I5" s="1"/>
      <c r="J5" s="1">
        <f t="shared" si="0"/>
        <v>0</v>
      </c>
      <c r="K5" s="1"/>
      <c r="L5" s="1">
        <f t="shared" si="9"/>
        <v>0</v>
      </c>
      <c r="M5" s="1"/>
      <c r="N5" s="1">
        <f t="shared" si="1"/>
        <v>0</v>
      </c>
      <c r="O5" s="1"/>
      <c r="P5" s="1">
        <f t="shared" si="2"/>
        <v>0</v>
      </c>
      <c r="Q5" s="1"/>
      <c r="R5" s="1">
        <f t="shared" si="3"/>
        <v>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32">
        <f t="shared" si="4"/>
        <v>200</v>
      </c>
      <c r="AG5" s="35"/>
      <c r="AH5" s="33" t="s">
        <v>66</v>
      </c>
      <c r="AI5" s="1"/>
      <c r="AJ5" s="1">
        <f t="shared" ref="AJ5:AJ34" si="19">PRODUCT(AI5*145)</f>
        <v>0</v>
      </c>
      <c r="AK5" s="1"/>
      <c r="AL5" s="1">
        <f t="shared" si="14"/>
        <v>0</v>
      </c>
      <c r="AM5" s="1"/>
      <c r="AN5" s="1">
        <f t="shared" si="15"/>
        <v>0</v>
      </c>
      <c r="AO5" s="1"/>
      <c r="AP5" s="1">
        <f t="shared" si="16"/>
        <v>0</v>
      </c>
      <c r="AQ5" s="1"/>
      <c r="AR5" s="1">
        <f t="shared" si="17"/>
        <v>0</v>
      </c>
      <c r="AS5" s="1"/>
      <c r="AT5" s="1">
        <f t="shared" si="5"/>
        <v>0</v>
      </c>
      <c r="AU5" s="1"/>
      <c r="AV5" s="1">
        <f t="shared" si="18"/>
        <v>0</v>
      </c>
    </row>
    <row r="6" spans="1:80" ht="16.5" thickTop="1" thickBot="1" x14ac:dyDescent="0.3">
      <c r="A6" s="1" t="s">
        <v>382</v>
      </c>
      <c r="B6" s="10"/>
      <c r="C6" s="1"/>
      <c r="D6" s="1">
        <f t="shared" si="6"/>
        <v>0</v>
      </c>
      <c r="E6" s="1"/>
      <c r="F6" s="1">
        <f t="shared" si="7"/>
        <v>0</v>
      </c>
      <c r="G6" s="1"/>
      <c r="H6" s="1">
        <f t="shared" si="8"/>
        <v>0</v>
      </c>
      <c r="I6" s="1"/>
      <c r="J6" s="1">
        <f t="shared" si="0"/>
        <v>0</v>
      </c>
      <c r="K6" s="1"/>
      <c r="L6" s="1">
        <f t="shared" si="9"/>
        <v>0</v>
      </c>
      <c r="M6" s="1">
        <v>1</v>
      </c>
      <c r="N6" s="1">
        <f t="shared" si="1"/>
        <v>300</v>
      </c>
      <c r="O6" s="1"/>
      <c r="P6" s="1">
        <f t="shared" si="2"/>
        <v>0</v>
      </c>
      <c r="Q6" s="1">
        <v>1</v>
      </c>
      <c r="R6" s="1">
        <f t="shared" si="3"/>
        <v>300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4"/>
        <v>600</v>
      </c>
      <c r="AG6" s="35"/>
      <c r="AH6" s="33" t="s">
        <v>109</v>
      </c>
      <c r="AI6" s="1"/>
      <c r="AJ6" s="1">
        <f t="shared" si="19"/>
        <v>0</v>
      </c>
      <c r="AK6" s="1"/>
      <c r="AL6" s="1">
        <f t="shared" si="14"/>
        <v>0</v>
      </c>
      <c r="AM6" s="1"/>
      <c r="AN6" s="1">
        <f t="shared" si="15"/>
        <v>0</v>
      </c>
      <c r="AO6" s="1"/>
      <c r="AP6" s="1">
        <f t="shared" si="16"/>
        <v>0</v>
      </c>
      <c r="AQ6" s="1"/>
      <c r="AR6" s="1">
        <f t="shared" si="17"/>
        <v>0</v>
      </c>
      <c r="AS6" s="1"/>
      <c r="AT6" s="1">
        <f t="shared" si="5"/>
        <v>0</v>
      </c>
      <c r="AU6" s="1"/>
      <c r="AV6" s="1">
        <f t="shared" si="18"/>
        <v>0</v>
      </c>
    </row>
    <row r="7" spans="1:80" ht="16.5" thickTop="1" thickBot="1" x14ac:dyDescent="0.3">
      <c r="A7" s="1" t="s">
        <v>383</v>
      </c>
      <c r="B7" s="10"/>
      <c r="C7" s="1"/>
      <c r="D7" s="1">
        <f t="shared" si="6"/>
        <v>0</v>
      </c>
      <c r="E7" s="1"/>
      <c r="F7" s="1">
        <f t="shared" si="7"/>
        <v>0</v>
      </c>
      <c r="G7" s="1"/>
      <c r="H7" s="1">
        <f t="shared" si="8"/>
        <v>0</v>
      </c>
      <c r="I7" s="1"/>
      <c r="J7" s="1">
        <f t="shared" si="0"/>
        <v>0</v>
      </c>
      <c r="K7" s="1"/>
      <c r="L7" s="1">
        <f t="shared" si="9"/>
        <v>0</v>
      </c>
      <c r="M7" s="1"/>
      <c r="N7" s="1">
        <f t="shared" si="1"/>
        <v>0</v>
      </c>
      <c r="O7" s="1"/>
      <c r="P7" s="1">
        <f t="shared" si="2"/>
        <v>0</v>
      </c>
      <c r="Q7" s="1"/>
      <c r="R7" s="1">
        <f t="shared" si="3"/>
        <v>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4"/>
        <v>0</v>
      </c>
      <c r="AG7" s="35"/>
      <c r="AH7" s="33"/>
      <c r="AI7" s="1"/>
      <c r="AJ7" s="1">
        <f t="shared" si="19"/>
        <v>0</v>
      </c>
      <c r="AK7" s="1">
        <v>1</v>
      </c>
      <c r="AL7" s="1">
        <f t="shared" si="14"/>
        <v>550</v>
      </c>
      <c r="AM7" s="1"/>
      <c r="AN7" s="1">
        <f t="shared" si="15"/>
        <v>0</v>
      </c>
      <c r="AO7" s="1"/>
      <c r="AP7" s="1">
        <f t="shared" si="16"/>
        <v>0</v>
      </c>
      <c r="AQ7" s="1"/>
      <c r="AR7" s="1">
        <f t="shared" si="17"/>
        <v>0</v>
      </c>
      <c r="AS7" s="1"/>
      <c r="AT7" s="1">
        <f>PRODUCT(AS7*460)</f>
        <v>0</v>
      </c>
      <c r="AU7" s="1"/>
      <c r="AV7" s="1">
        <f t="shared" si="18"/>
        <v>0</v>
      </c>
    </row>
    <row r="8" spans="1:80" s="1" customFormat="1" ht="16.5" thickTop="1" thickBot="1" x14ac:dyDescent="0.3">
      <c r="A8" s="1" t="s">
        <v>384</v>
      </c>
      <c r="B8" s="10"/>
      <c r="D8" s="1">
        <f t="shared" si="6"/>
        <v>0</v>
      </c>
      <c r="F8" s="1">
        <f t="shared" si="7"/>
        <v>0</v>
      </c>
      <c r="G8" s="22"/>
      <c r="H8" s="1">
        <f t="shared" si="8"/>
        <v>0</v>
      </c>
      <c r="J8" s="1">
        <f t="shared" si="0"/>
        <v>0</v>
      </c>
      <c r="L8" s="1">
        <f t="shared" si="9"/>
        <v>0</v>
      </c>
      <c r="N8" s="1">
        <f t="shared" si="1"/>
        <v>0</v>
      </c>
      <c r="P8" s="1">
        <f t="shared" si="2"/>
        <v>0</v>
      </c>
      <c r="R8" s="1">
        <f t="shared" si="3"/>
        <v>0</v>
      </c>
      <c r="T8" s="1">
        <f t="shared" si="10"/>
        <v>0</v>
      </c>
      <c r="V8" s="1">
        <f t="shared" si="11"/>
        <v>0</v>
      </c>
      <c r="X8" s="1">
        <f t="shared" si="12"/>
        <v>0</v>
      </c>
      <c r="Y8" s="1">
        <v>1</v>
      </c>
      <c r="Z8" s="1">
        <f t="shared" si="13"/>
        <v>850</v>
      </c>
      <c r="AE8" s="1">
        <v>15</v>
      </c>
      <c r="AF8" s="32">
        <f t="shared" si="4"/>
        <v>865</v>
      </c>
      <c r="AG8" s="35"/>
      <c r="AH8" s="33" t="s">
        <v>30</v>
      </c>
      <c r="AJ8" s="1">
        <f t="shared" si="19"/>
        <v>0</v>
      </c>
      <c r="AL8" s="1">
        <f t="shared" si="14"/>
        <v>0</v>
      </c>
      <c r="AN8" s="1">
        <f t="shared" si="15"/>
        <v>0</v>
      </c>
      <c r="AP8" s="1">
        <f t="shared" si="16"/>
        <v>0</v>
      </c>
      <c r="AR8" s="1">
        <f t="shared" si="17"/>
        <v>0</v>
      </c>
      <c r="AT8" s="1">
        <f t="shared" ref="AT8:AT34" si="20">PRODUCT(AS8*460)</f>
        <v>0</v>
      </c>
      <c r="AV8" s="1">
        <f t="shared" si="18"/>
        <v>0</v>
      </c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</row>
    <row r="9" spans="1:80" ht="16.5" thickTop="1" thickBot="1" x14ac:dyDescent="0.3">
      <c r="A9" s="1" t="s">
        <v>385</v>
      </c>
      <c r="B9" s="10"/>
      <c r="C9" s="1"/>
      <c r="D9" s="1">
        <f t="shared" si="6"/>
        <v>0</v>
      </c>
      <c r="E9" s="1"/>
      <c r="F9" s="1">
        <f t="shared" si="7"/>
        <v>0</v>
      </c>
      <c r="G9" s="1"/>
      <c r="H9" s="1">
        <f t="shared" si="8"/>
        <v>0</v>
      </c>
      <c r="I9" s="1"/>
      <c r="J9" s="1">
        <f t="shared" si="0"/>
        <v>0</v>
      </c>
      <c r="K9" s="1"/>
      <c r="L9" s="1">
        <f t="shared" si="9"/>
        <v>0</v>
      </c>
      <c r="M9" s="1"/>
      <c r="N9" s="1">
        <f t="shared" si="1"/>
        <v>0</v>
      </c>
      <c r="O9" s="1"/>
      <c r="P9" s="1">
        <f t="shared" si="2"/>
        <v>0</v>
      </c>
      <c r="Q9" s="1">
        <v>1</v>
      </c>
      <c r="R9" s="1">
        <f t="shared" si="3"/>
        <v>300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/>
      <c r="AC9" s="1"/>
      <c r="AD9" s="1"/>
      <c r="AE9" s="1"/>
      <c r="AF9" s="32">
        <f t="shared" si="4"/>
        <v>300</v>
      </c>
      <c r="AG9" s="35"/>
      <c r="AH9" s="33" t="s">
        <v>66</v>
      </c>
      <c r="AI9" s="1"/>
      <c r="AJ9" s="1">
        <f t="shared" si="19"/>
        <v>0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6"/>
        <v>0</v>
      </c>
      <c r="AQ9" s="1"/>
      <c r="AR9" s="1">
        <f t="shared" si="17"/>
        <v>0</v>
      </c>
      <c r="AS9" s="1"/>
      <c r="AT9" s="1">
        <f t="shared" si="20"/>
        <v>0</v>
      </c>
      <c r="AU9" s="1"/>
      <c r="AV9" s="1">
        <f t="shared" si="18"/>
        <v>0</v>
      </c>
    </row>
    <row r="10" spans="1:80" ht="16.5" thickTop="1" thickBot="1" x14ac:dyDescent="0.3">
      <c r="A10" s="1" t="s">
        <v>386</v>
      </c>
      <c r="B10" s="10"/>
      <c r="C10" s="1"/>
      <c r="D10" s="1">
        <f>PRODUCT(C10*50)</f>
        <v>0</v>
      </c>
      <c r="E10" s="1"/>
      <c r="F10" s="1">
        <f t="shared" si="7"/>
        <v>0</v>
      </c>
      <c r="G10" s="1"/>
      <c r="H10" s="1">
        <f t="shared" si="8"/>
        <v>0</v>
      </c>
      <c r="I10" s="1">
        <v>1</v>
      </c>
      <c r="J10" s="1">
        <v>150</v>
      </c>
      <c r="K10" s="1"/>
      <c r="L10" s="1">
        <f t="shared" si="9"/>
        <v>0</v>
      </c>
      <c r="M10" s="1"/>
      <c r="N10" s="1">
        <f t="shared" si="1"/>
        <v>0</v>
      </c>
      <c r="O10" s="1"/>
      <c r="P10" s="1">
        <f t="shared" si="2"/>
        <v>0</v>
      </c>
      <c r="Q10" s="1">
        <v>3</v>
      </c>
      <c r="R10" s="1">
        <v>450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32">
        <f t="shared" si="4"/>
        <v>600</v>
      </c>
      <c r="AG10" s="35"/>
      <c r="AH10" s="33" t="s">
        <v>401</v>
      </c>
      <c r="AI10" s="1"/>
      <c r="AJ10" s="1">
        <f t="shared" si="19"/>
        <v>0</v>
      </c>
      <c r="AK10" s="1">
        <v>1</v>
      </c>
      <c r="AL10" s="1">
        <f t="shared" si="14"/>
        <v>550</v>
      </c>
      <c r="AM10" s="1"/>
      <c r="AN10" s="1">
        <f t="shared" si="15"/>
        <v>0</v>
      </c>
      <c r="AO10" s="1"/>
      <c r="AP10" s="1">
        <f t="shared" si="16"/>
        <v>0</v>
      </c>
      <c r="AQ10" s="1"/>
      <c r="AR10" s="1">
        <f t="shared" si="17"/>
        <v>0</v>
      </c>
      <c r="AS10" s="1"/>
      <c r="AT10" s="1">
        <f t="shared" si="20"/>
        <v>0</v>
      </c>
      <c r="AU10" s="1"/>
      <c r="AV10" s="1">
        <f t="shared" si="18"/>
        <v>0</v>
      </c>
    </row>
    <row r="11" spans="1:80" ht="16.5" thickTop="1" thickBot="1" x14ac:dyDescent="0.3">
      <c r="A11" s="1" t="s">
        <v>387</v>
      </c>
      <c r="B11" s="10"/>
      <c r="C11" s="1"/>
      <c r="D11" s="1">
        <f>PRODUCT(C11*50)</f>
        <v>0</v>
      </c>
      <c r="E11" s="1"/>
      <c r="F11" s="1">
        <f t="shared" si="7"/>
        <v>0</v>
      </c>
      <c r="G11" s="1"/>
      <c r="H11" s="1">
        <f t="shared" si="8"/>
        <v>0</v>
      </c>
      <c r="I11" s="1"/>
      <c r="J11" s="1">
        <f t="shared" si="0"/>
        <v>0</v>
      </c>
      <c r="K11" s="1"/>
      <c r="L11" s="1">
        <f t="shared" si="9"/>
        <v>0</v>
      </c>
      <c r="M11" s="1"/>
      <c r="N11" s="1">
        <f t="shared" si="1"/>
        <v>0</v>
      </c>
      <c r="O11" s="1"/>
      <c r="P11" s="1">
        <f t="shared" si="2"/>
        <v>0</v>
      </c>
      <c r="Q11" s="1">
        <v>1.5</v>
      </c>
      <c r="R11" s="1">
        <f t="shared" si="3"/>
        <v>450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32">
        <f t="shared" si="4"/>
        <v>450</v>
      </c>
      <c r="AG11" s="35"/>
      <c r="AH11" s="33" t="s">
        <v>140</v>
      </c>
      <c r="AI11" s="1"/>
      <c r="AJ11" s="1">
        <f t="shared" si="19"/>
        <v>0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  <c r="AQ11" s="1"/>
      <c r="AR11" s="1">
        <f t="shared" si="17"/>
        <v>0</v>
      </c>
      <c r="AS11" s="1"/>
      <c r="AT11" s="1">
        <f t="shared" si="20"/>
        <v>0</v>
      </c>
      <c r="AU11" s="1"/>
      <c r="AV11" s="1">
        <f t="shared" si="18"/>
        <v>0</v>
      </c>
    </row>
    <row r="12" spans="1:80" ht="16.5" thickTop="1" thickBot="1" x14ac:dyDescent="0.3">
      <c r="A12" s="1" t="s">
        <v>388</v>
      </c>
      <c r="B12" s="10"/>
      <c r="C12" s="1"/>
      <c r="D12" s="1">
        <f t="shared" si="6"/>
        <v>0</v>
      </c>
      <c r="E12" s="1"/>
      <c r="F12" s="1">
        <f t="shared" si="7"/>
        <v>0</v>
      </c>
      <c r="G12" s="1"/>
      <c r="H12" s="1">
        <f t="shared" si="8"/>
        <v>0</v>
      </c>
      <c r="I12" s="1"/>
      <c r="J12" s="1">
        <f t="shared" si="0"/>
        <v>0</v>
      </c>
      <c r="K12" s="1"/>
      <c r="L12" s="1">
        <f t="shared" si="9"/>
        <v>0</v>
      </c>
      <c r="M12" s="1"/>
      <c r="N12" s="1">
        <f t="shared" si="1"/>
        <v>0</v>
      </c>
      <c r="O12" s="1"/>
      <c r="P12" s="1">
        <f t="shared" si="2"/>
        <v>0</v>
      </c>
      <c r="Q12" s="1">
        <v>1</v>
      </c>
      <c r="R12" s="1">
        <f t="shared" si="3"/>
        <v>300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4"/>
        <v>300</v>
      </c>
      <c r="AG12" s="35"/>
      <c r="AH12" s="33" t="s">
        <v>118</v>
      </c>
      <c r="AI12" s="1"/>
      <c r="AJ12" s="1">
        <f t="shared" si="19"/>
        <v>0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  <c r="AQ12" s="1"/>
      <c r="AR12" s="1">
        <f t="shared" si="17"/>
        <v>0</v>
      </c>
      <c r="AS12" s="1"/>
      <c r="AT12" s="1">
        <f t="shared" si="20"/>
        <v>0</v>
      </c>
      <c r="AU12" s="1"/>
      <c r="AV12" s="1">
        <f t="shared" si="18"/>
        <v>0</v>
      </c>
    </row>
    <row r="13" spans="1:80" ht="16.5" thickTop="1" thickBot="1" x14ac:dyDescent="0.3">
      <c r="A13" s="1" t="s">
        <v>389</v>
      </c>
      <c r="B13" s="11"/>
      <c r="C13" s="1"/>
      <c r="D13" s="1">
        <f t="shared" si="6"/>
        <v>0</v>
      </c>
      <c r="E13" s="1"/>
      <c r="F13" s="1">
        <f t="shared" si="7"/>
        <v>0</v>
      </c>
      <c r="G13" s="1"/>
      <c r="H13" s="1">
        <f t="shared" si="8"/>
        <v>0</v>
      </c>
      <c r="I13" s="1"/>
      <c r="J13" s="1">
        <f t="shared" si="0"/>
        <v>0</v>
      </c>
      <c r="K13" s="1"/>
      <c r="L13" s="1">
        <f t="shared" si="9"/>
        <v>0</v>
      </c>
      <c r="M13" s="1"/>
      <c r="N13" s="1">
        <f t="shared" si="1"/>
        <v>0</v>
      </c>
      <c r="O13" s="1"/>
      <c r="P13" s="1">
        <f t="shared" si="2"/>
        <v>0</v>
      </c>
      <c r="Q13" s="1">
        <v>1</v>
      </c>
      <c r="R13" s="1">
        <f t="shared" si="3"/>
        <v>300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4"/>
        <v>300</v>
      </c>
      <c r="AG13" s="35"/>
      <c r="AH13" s="33" t="s">
        <v>73</v>
      </c>
      <c r="AI13" s="1"/>
      <c r="AJ13" s="1">
        <f t="shared" si="19"/>
        <v>0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  <c r="AQ13" s="1"/>
      <c r="AR13" s="1">
        <f t="shared" si="17"/>
        <v>0</v>
      </c>
      <c r="AS13" s="1"/>
      <c r="AT13" s="1">
        <f t="shared" si="20"/>
        <v>0</v>
      </c>
      <c r="AU13" s="1"/>
      <c r="AV13" s="1">
        <f t="shared" si="18"/>
        <v>0</v>
      </c>
    </row>
    <row r="14" spans="1:80" ht="16.5" thickTop="1" thickBot="1" x14ac:dyDescent="0.3">
      <c r="A14" s="1" t="s">
        <v>390</v>
      </c>
      <c r="B14" s="11"/>
      <c r="C14" s="1"/>
      <c r="D14" s="1">
        <f t="shared" si="6"/>
        <v>0</v>
      </c>
      <c r="E14" s="1"/>
      <c r="F14" s="1">
        <f t="shared" si="7"/>
        <v>0</v>
      </c>
      <c r="G14" s="1"/>
      <c r="H14" s="1">
        <f t="shared" si="8"/>
        <v>0</v>
      </c>
      <c r="I14" s="1">
        <v>1</v>
      </c>
      <c r="J14" s="1">
        <f t="shared" si="0"/>
        <v>300</v>
      </c>
      <c r="K14" s="1"/>
      <c r="L14" s="1">
        <f t="shared" si="9"/>
        <v>0</v>
      </c>
      <c r="M14" s="1"/>
      <c r="N14" s="1">
        <f t="shared" si="1"/>
        <v>0</v>
      </c>
      <c r="O14" s="1"/>
      <c r="P14" s="1">
        <f t="shared" si="2"/>
        <v>0</v>
      </c>
      <c r="Q14" s="1"/>
      <c r="R14" s="1">
        <f t="shared" si="3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4"/>
        <v>300</v>
      </c>
      <c r="AG14" s="35"/>
      <c r="AH14" s="33" t="s">
        <v>66</v>
      </c>
      <c r="AI14" s="1"/>
      <c r="AJ14" s="1">
        <f t="shared" si="19"/>
        <v>0</v>
      </c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  <c r="AQ14" s="1"/>
      <c r="AR14" s="1">
        <f t="shared" si="17"/>
        <v>0</v>
      </c>
      <c r="AS14" s="1"/>
      <c r="AT14" s="1">
        <f t="shared" si="20"/>
        <v>0</v>
      </c>
      <c r="AU14" s="1"/>
      <c r="AV14" s="1">
        <f t="shared" si="18"/>
        <v>0</v>
      </c>
    </row>
    <row r="15" spans="1:80" ht="16.5" thickTop="1" thickBot="1" x14ac:dyDescent="0.3">
      <c r="A15" s="1" t="s">
        <v>391</v>
      </c>
      <c r="B15" s="11"/>
      <c r="C15" s="1"/>
      <c r="D15" s="1">
        <f t="shared" si="6"/>
        <v>0</v>
      </c>
      <c r="E15" s="1"/>
      <c r="F15" s="1">
        <f t="shared" si="7"/>
        <v>0</v>
      </c>
      <c r="G15" s="1"/>
      <c r="H15" s="1">
        <f t="shared" si="8"/>
        <v>0</v>
      </c>
      <c r="I15" s="1">
        <v>1</v>
      </c>
      <c r="J15" s="1">
        <f t="shared" si="0"/>
        <v>300</v>
      </c>
      <c r="K15" s="1"/>
      <c r="L15" s="1">
        <f t="shared" si="9"/>
        <v>0</v>
      </c>
      <c r="M15" s="1"/>
      <c r="N15" s="1">
        <f t="shared" si="1"/>
        <v>0</v>
      </c>
      <c r="O15" s="1"/>
      <c r="P15" s="1">
        <f t="shared" si="2"/>
        <v>0</v>
      </c>
      <c r="Q15" s="1"/>
      <c r="R15" s="1">
        <f t="shared" si="3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32">
        <f t="shared" si="4"/>
        <v>300</v>
      </c>
      <c r="AG15" s="35"/>
      <c r="AH15" s="33" t="s">
        <v>161</v>
      </c>
      <c r="AI15" s="1"/>
      <c r="AJ15" s="1">
        <f t="shared" si="19"/>
        <v>0</v>
      </c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6"/>
        <v>0</v>
      </c>
      <c r="AQ15" s="1"/>
      <c r="AR15" s="1">
        <f t="shared" si="17"/>
        <v>0</v>
      </c>
      <c r="AS15" s="1"/>
      <c r="AT15" s="1">
        <f t="shared" si="20"/>
        <v>0</v>
      </c>
      <c r="AU15" s="1"/>
      <c r="AV15" s="1">
        <f t="shared" si="18"/>
        <v>0</v>
      </c>
    </row>
    <row r="16" spans="1:80" ht="16.5" thickTop="1" thickBot="1" x14ac:dyDescent="0.3">
      <c r="A16" s="1" t="s">
        <v>392</v>
      </c>
      <c r="B16" s="11"/>
      <c r="C16" s="1"/>
      <c r="D16" s="1">
        <f t="shared" si="6"/>
        <v>0</v>
      </c>
      <c r="E16" s="1"/>
      <c r="F16" s="1">
        <f t="shared" si="7"/>
        <v>0</v>
      </c>
      <c r="G16" s="1"/>
      <c r="H16" s="1">
        <f t="shared" si="8"/>
        <v>0</v>
      </c>
      <c r="I16" s="1">
        <v>2</v>
      </c>
      <c r="J16" s="1">
        <f t="shared" si="0"/>
        <v>600</v>
      </c>
      <c r="K16" s="1"/>
      <c r="L16" s="1">
        <f t="shared" si="9"/>
        <v>0</v>
      </c>
      <c r="M16" s="1"/>
      <c r="N16" s="1">
        <f t="shared" si="1"/>
        <v>0</v>
      </c>
      <c r="O16" s="1"/>
      <c r="P16" s="1">
        <f t="shared" si="2"/>
        <v>0</v>
      </c>
      <c r="Q16" s="1"/>
      <c r="R16" s="1">
        <f t="shared" si="3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32">
        <f t="shared" si="4"/>
        <v>600</v>
      </c>
      <c r="AG16" s="35"/>
      <c r="AH16" s="33" t="s">
        <v>272</v>
      </c>
      <c r="AI16" s="1"/>
      <c r="AJ16" s="1">
        <f t="shared" si="19"/>
        <v>0</v>
      </c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6"/>
        <v>0</v>
      </c>
      <c r="AQ16" s="1"/>
      <c r="AR16" s="1">
        <f t="shared" si="17"/>
        <v>0</v>
      </c>
      <c r="AS16" s="1"/>
      <c r="AT16" s="1">
        <f t="shared" si="20"/>
        <v>0</v>
      </c>
      <c r="AU16" s="1"/>
      <c r="AV16" s="1">
        <f t="shared" si="18"/>
        <v>0</v>
      </c>
    </row>
    <row r="17" spans="1:80" ht="16.5" thickTop="1" thickBot="1" x14ac:dyDescent="0.3">
      <c r="A17" s="1" t="s">
        <v>393</v>
      </c>
      <c r="B17" s="11"/>
      <c r="C17" s="1"/>
      <c r="D17" s="1">
        <f t="shared" si="6"/>
        <v>0</v>
      </c>
      <c r="E17" s="1"/>
      <c r="F17" s="1">
        <f t="shared" si="7"/>
        <v>0</v>
      </c>
      <c r="G17" s="1"/>
      <c r="H17" s="1">
        <f t="shared" si="8"/>
        <v>0</v>
      </c>
      <c r="I17" s="1"/>
      <c r="J17" s="1">
        <f t="shared" si="0"/>
        <v>0</v>
      </c>
      <c r="K17" s="1">
        <v>1</v>
      </c>
      <c r="L17" s="1">
        <f t="shared" si="9"/>
        <v>300</v>
      </c>
      <c r="M17" s="1"/>
      <c r="N17" s="1">
        <f t="shared" si="1"/>
        <v>0</v>
      </c>
      <c r="O17" s="1"/>
      <c r="P17" s="1">
        <f t="shared" si="2"/>
        <v>0</v>
      </c>
      <c r="Q17" s="1">
        <v>1</v>
      </c>
      <c r="R17" s="1">
        <f t="shared" si="3"/>
        <v>300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4"/>
        <v>600</v>
      </c>
      <c r="AG17" s="35"/>
      <c r="AH17" s="33" t="s">
        <v>394</v>
      </c>
      <c r="AI17" s="1"/>
      <c r="AJ17" s="1">
        <f t="shared" si="19"/>
        <v>0</v>
      </c>
      <c r="AK17" s="1"/>
      <c r="AL17" s="1">
        <f t="shared" si="14"/>
        <v>0</v>
      </c>
      <c r="AM17" s="1"/>
      <c r="AN17" s="1">
        <f t="shared" si="15"/>
        <v>0</v>
      </c>
      <c r="AO17" s="1"/>
      <c r="AP17" s="1">
        <f t="shared" si="16"/>
        <v>0</v>
      </c>
      <c r="AQ17" s="1"/>
      <c r="AR17" s="1">
        <f t="shared" si="17"/>
        <v>0</v>
      </c>
      <c r="AS17" s="1"/>
      <c r="AT17" s="1">
        <f t="shared" si="20"/>
        <v>0</v>
      </c>
      <c r="AU17" s="1"/>
      <c r="AV17" s="1">
        <f t="shared" si="18"/>
        <v>0</v>
      </c>
    </row>
    <row r="18" spans="1:80" ht="16.5" thickTop="1" thickBot="1" x14ac:dyDescent="0.3">
      <c r="A18" s="1" t="s">
        <v>395</v>
      </c>
      <c r="B18" s="11"/>
      <c r="C18" s="1"/>
      <c r="D18" s="1">
        <f t="shared" si="6"/>
        <v>0</v>
      </c>
      <c r="E18" s="1"/>
      <c r="F18" s="1">
        <f t="shared" si="7"/>
        <v>0</v>
      </c>
      <c r="G18" s="1"/>
      <c r="H18" s="1">
        <f t="shared" si="8"/>
        <v>0</v>
      </c>
      <c r="I18" s="1">
        <v>2</v>
      </c>
      <c r="J18" s="1">
        <f t="shared" si="0"/>
        <v>600</v>
      </c>
      <c r="K18" s="1"/>
      <c r="L18" s="1">
        <f t="shared" si="9"/>
        <v>0</v>
      </c>
      <c r="M18" s="1"/>
      <c r="N18" s="1">
        <f t="shared" si="1"/>
        <v>0</v>
      </c>
      <c r="O18" s="1"/>
      <c r="P18" s="1">
        <f t="shared" si="2"/>
        <v>0</v>
      </c>
      <c r="Q18" s="1"/>
      <c r="R18" s="1">
        <f t="shared" si="3"/>
        <v>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32">
        <f t="shared" si="4"/>
        <v>600</v>
      </c>
      <c r="AG18" s="35"/>
      <c r="AH18" s="33" t="s">
        <v>396</v>
      </c>
      <c r="AI18" s="1"/>
      <c r="AJ18" s="1">
        <f t="shared" si="19"/>
        <v>0</v>
      </c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  <c r="AQ18" s="1"/>
      <c r="AR18" s="1">
        <f t="shared" si="17"/>
        <v>0</v>
      </c>
      <c r="AS18" s="1"/>
      <c r="AT18" s="1">
        <f t="shared" si="20"/>
        <v>0</v>
      </c>
      <c r="AU18" s="1"/>
      <c r="AV18" s="1">
        <f t="shared" si="18"/>
        <v>0</v>
      </c>
    </row>
    <row r="19" spans="1:80" ht="16.5" thickTop="1" thickBot="1" x14ac:dyDescent="0.3">
      <c r="A19" s="1" t="s">
        <v>397</v>
      </c>
      <c r="B19" s="11"/>
      <c r="C19" s="1"/>
      <c r="D19" s="1">
        <f t="shared" si="6"/>
        <v>0</v>
      </c>
      <c r="E19" s="1"/>
      <c r="F19" s="1">
        <f t="shared" si="7"/>
        <v>0</v>
      </c>
      <c r="G19" s="1"/>
      <c r="H19" s="1">
        <f t="shared" si="8"/>
        <v>0</v>
      </c>
      <c r="I19" s="1">
        <v>1</v>
      </c>
      <c r="J19" s="1">
        <f t="shared" si="0"/>
        <v>300</v>
      </c>
      <c r="K19" s="1"/>
      <c r="L19" s="1">
        <f t="shared" si="9"/>
        <v>0</v>
      </c>
      <c r="M19" s="1"/>
      <c r="N19" s="1">
        <f t="shared" si="1"/>
        <v>0</v>
      </c>
      <c r="O19" s="1"/>
      <c r="P19" s="1">
        <f t="shared" si="2"/>
        <v>0</v>
      </c>
      <c r="Q19" s="1"/>
      <c r="R19" s="1">
        <f t="shared" si="3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32">
        <f t="shared" si="4"/>
        <v>300</v>
      </c>
      <c r="AG19" s="35"/>
      <c r="AH19" s="33" t="s">
        <v>41</v>
      </c>
      <c r="AI19" s="1"/>
      <c r="AJ19" s="1">
        <f t="shared" si="19"/>
        <v>0</v>
      </c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  <c r="AQ19" s="1"/>
      <c r="AR19" s="1">
        <f t="shared" si="17"/>
        <v>0</v>
      </c>
      <c r="AS19" s="1"/>
      <c r="AT19" s="1">
        <f t="shared" si="20"/>
        <v>0</v>
      </c>
      <c r="AU19" s="1"/>
      <c r="AV19" s="1">
        <f t="shared" si="18"/>
        <v>0</v>
      </c>
    </row>
    <row r="20" spans="1:80" ht="16.5" thickTop="1" thickBot="1" x14ac:dyDescent="0.3">
      <c r="A20" s="1" t="s">
        <v>398</v>
      </c>
      <c r="B20" s="11"/>
      <c r="C20" s="1">
        <v>1</v>
      </c>
      <c r="D20" s="1">
        <f t="shared" si="6"/>
        <v>50</v>
      </c>
      <c r="E20" s="1">
        <v>1</v>
      </c>
      <c r="F20" s="1">
        <f t="shared" si="7"/>
        <v>50</v>
      </c>
      <c r="G20" s="1"/>
      <c r="H20" s="1">
        <f t="shared" si="8"/>
        <v>0</v>
      </c>
      <c r="I20" s="1">
        <v>1</v>
      </c>
      <c r="J20" s="1">
        <f t="shared" si="0"/>
        <v>300</v>
      </c>
      <c r="K20" s="1"/>
      <c r="L20" s="1">
        <f t="shared" si="9"/>
        <v>0</v>
      </c>
      <c r="M20" s="1"/>
      <c r="N20" s="1">
        <f t="shared" si="1"/>
        <v>0</v>
      </c>
      <c r="O20" s="1"/>
      <c r="P20" s="1">
        <f t="shared" si="2"/>
        <v>0</v>
      </c>
      <c r="Q20" s="1"/>
      <c r="R20" s="1">
        <f t="shared" si="3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4"/>
        <v>400</v>
      </c>
      <c r="AG20" s="35"/>
      <c r="AH20" s="33" t="s">
        <v>30</v>
      </c>
      <c r="AI20" s="1"/>
      <c r="AJ20" s="1">
        <f t="shared" si="19"/>
        <v>0</v>
      </c>
      <c r="AK20" s="1"/>
      <c r="AL20" s="1">
        <f t="shared" si="14"/>
        <v>0</v>
      </c>
      <c r="AM20" s="1"/>
      <c r="AN20" s="1">
        <f t="shared" si="15"/>
        <v>0</v>
      </c>
      <c r="AO20" s="1"/>
      <c r="AP20" s="1">
        <f t="shared" si="16"/>
        <v>0</v>
      </c>
      <c r="AQ20" s="1"/>
      <c r="AR20" s="1">
        <f t="shared" si="17"/>
        <v>0</v>
      </c>
      <c r="AS20" s="1"/>
      <c r="AT20" s="1">
        <f t="shared" si="20"/>
        <v>0</v>
      </c>
      <c r="AU20" s="1"/>
      <c r="AV20" s="1">
        <f t="shared" si="18"/>
        <v>0</v>
      </c>
    </row>
    <row r="21" spans="1:80" ht="16.5" thickTop="1" thickBot="1" x14ac:dyDescent="0.3">
      <c r="A21" s="1" t="s">
        <v>399</v>
      </c>
      <c r="B21" s="11"/>
      <c r="C21" s="1"/>
      <c r="D21" s="1">
        <f t="shared" si="6"/>
        <v>0</v>
      </c>
      <c r="E21" s="1">
        <v>1</v>
      </c>
      <c r="F21" s="1">
        <f t="shared" si="7"/>
        <v>50</v>
      </c>
      <c r="G21" s="1"/>
      <c r="H21" s="1">
        <f t="shared" si="8"/>
        <v>0</v>
      </c>
      <c r="I21" s="1"/>
      <c r="J21" s="1">
        <f t="shared" si="0"/>
        <v>0</v>
      </c>
      <c r="K21" s="1"/>
      <c r="L21" s="1">
        <f t="shared" si="9"/>
        <v>0</v>
      </c>
      <c r="M21" s="1"/>
      <c r="N21" s="1">
        <f t="shared" si="1"/>
        <v>0</v>
      </c>
      <c r="O21" s="1"/>
      <c r="P21" s="1">
        <f t="shared" si="2"/>
        <v>0</v>
      </c>
      <c r="Q21" s="1"/>
      <c r="R21" s="1">
        <f t="shared" si="3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32">
        <f t="shared" si="4"/>
        <v>50</v>
      </c>
      <c r="AG21" s="35"/>
      <c r="AH21" s="33" t="s">
        <v>140</v>
      </c>
      <c r="AI21" s="1"/>
      <c r="AJ21" s="1">
        <f t="shared" si="19"/>
        <v>0</v>
      </c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  <c r="AQ21" s="1"/>
      <c r="AR21" s="1">
        <f t="shared" si="17"/>
        <v>0</v>
      </c>
      <c r="AS21" s="1"/>
      <c r="AT21" s="1">
        <f t="shared" si="20"/>
        <v>0</v>
      </c>
      <c r="AU21" s="1"/>
      <c r="AV21" s="1">
        <f t="shared" si="18"/>
        <v>0</v>
      </c>
    </row>
    <row r="22" spans="1:80" s="50" customFormat="1" ht="16.5" thickTop="1" thickBot="1" x14ac:dyDescent="0.3">
      <c r="A22" s="1" t="s">
        <v>129</v>
      </c>
      <c r="B22" s="11"/>
      <c r="C22" s="1"/>
      <c r="D22" s="1">
        <f t="shared" si="6"/>
        <v>0</v>
      </c>
      <c r="E22" s="1"/>
      <c r="F22" s="1">
        <f t="shared" si="7"/>
        <v>0</v>
      </c>
      <c r="G22" s="1"/>
      <c r="H22" s="1">
        <f t="shared" si="8"/>
        <v>0</v>
      </c>
      <c r="I22" s="1">
        <v>2</v>
      </c>
      <c r="J22" s="1">
        <f t="shared" si="0"/>
        <v>600</v>
      </c>
      <c r="K22" s="1"/>
      <c r="L22" s="1">
        <f t="shared" si="9"/>
        <v>0</v>
      </c>
      <c r="M22" s="1"/>
      <c r="N22" s="1">
        <f t="shared" si="1"/>
        <v>0</v>
      </c>
      <c r="O22" s="1"/>
      <c r="P22" s="1">
        <f t="shared" si="2"/>
        <v>0</v>
      </c>
      <c r="Q22" s="1"/>
      <c r="R22" s="1">
        <f t="shared" si="3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20">
        <f>AD22+AC22+AB22+AA22+Z22+X22+V22+T22+R22+P22+N22+L22+J22+H22+F22+D22+AE22</f>
        <v>600</v>
      </c>
      <c r="AG22" s="35"/>
      <c r="AH22" s="33" t="s">
        <v>121</v>
      </c>
      <c r="AI22" s="1"/>
      <c r="AJ22" s="1">
        <f t="shared" si="19"/>
        <v>0</v>
      </c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  <c r="AQ22" s="1"/>
      <c r="AR22" s="1">
        <f t="shared" si="17"/>
        <v>0</v>
      </c>
      <c r="AS22" s="1"/>
      <c r="AT22" s="1">
        <f t="shared" si="20"/>
        <v>0</v>
      </c>
      <c r="AU22" s="1"/>
      <c r="AV22" s="1">
        <f t="shared" si="18"/>
        <v>0</v>
      </c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</row>
    <row r="23" spans="1:80" ht="16.5" thickTop="1" thickBot="1" x14ac:dyDescent="0.3">
      <c r="A23" s="1" t="s">
        <v>400</v>
      </c>
      <c r="B23" s="11"/>
      <c r="C23" s="1"/>
      <c r="D23" s="1">
        <f t="shared" si="6"/>
        <v>0</v>
      </c>
      <c r="E23" s="1"/>
      <c r="F23" s="1">
        <f t="shared" si="7"/>
        <v>0</v>
      </c>
      <c r="G23" s="1"/>
      <c r="H23" s="1">
        <f t="shared" si="8"/>
        <v>0</v>
      </c>
      <c r="I23" s="1">
        <v>1</v>
      </c>
      <c r="J23" s="1">
        <f t="shared" si="0"/>
        <v>300</v>
      </c>
      <c r="K23" s="1"/>
      <c r="L23" s="1">
        <f t="shared" si="9"/>
        <v>0</v>
      </c>
      <c r="M23" s="1"/>
      <c r="N23" s="1">
        <f t="shared" si="1"/>
        <v>0</v>
      </c>
      <c r="O23" s="1"/>
      <c r="P23" s="1">
        <f t="shared" si="2"/>
        <v>0</v>
      </c>
      <c r="Q23" s="1"/>
      <c r="R23" s="1">
        <f t="shared" si="3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4"/>
        <v>300</v>
      </c>
      <c r="AG23" s="35"/>
      <c r="AH23" s="33" t="s">
        <v>60</v>
      </c>
      <c r="AI23" s="1"/>
      <c r="AJ23" s="1">
        <f t="shared" si="19"/>
        <v>0</v>
      </c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  <c r="AQ23" s="1"/>
      <c r="AR23" s="1">
        <f t="shared" si="17"/>
        <v>0</v>
      </c>
      <c r="AS23" s="1"/>
      <c r="AT23" s="1">
        <f t="shared" si="20"/>
        <v>0</v>
      </c>
      <c r="AU23" s="1"/>
      <c r="AV23" s="1">
        <f t="shared" si="18"/>
        <v>0</v>
      </c>
    </row>
    <row r="24" spans="1:80" ht="16.5" thickTop="1" thickBot="1" x14ac:dyDescent="0.3">
      <c r="A24" s="1" t="s">
        <v>178</v>
      </c>
      <c r="B24" s="11"/>
      <c r="C24" s="1"/>
      <c r="D24" s="1">
        <f t="shared" si="6"/>
        <v>0</v>
      </c>
      <c r="E24" s="1"/>
      <c r="F24" s="1">
        <f t="shared" si="7"/>
        <v>0</v>
      </c>
      <c r="G24" s="1"/>
      <c r="H24" s="1">
        <f t="shared" si="8"/>
        <v>0</v>
      </c>
      <c r="I24" s="1"/>
      <c r="J24" s="1">
        <f t="shared" si="0"/>
        <v>0</v>
      </c>
      <c r="K24" s="1"/>
      <c r="L24" s="1">
        <f t="shared" si="9"/>
        <v>0</v>
      </c>
      <c r="M24" s="1"/>
      <c r="N24" s="1">
        <f t="shared" si="1"/>
        <v>0</v>
      </c>
      <c r="O24" s="1"/>
      <c r="P24" s="1">
        <f t="shared" si="2"/>
        <v>0</v>
      </c>
      <c r="Q24" s="1"/>
      <c r="R24" s="1">
        <f t="shared" si="3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4"/>
        <v>0</v>
      </c>
      <c r="AG24" s="35"/>
      <c r="AH24" s="33"/>
      <c r="AI24" s="1">
        <v>1</v>
      </c>
      <c r="AJ24" s="1">
        <v>130</v>
      </c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  <c r="AQ24" s="1"/>
      <c r="AR24" s="1">
        <f t="shared" si="17"/>
        <v>0</v>
      </c>
      <c r="AS24" s="1"/>
      <c r="AT24" s="1">
        <f t="shared" si="20"/>
        <v>0</v>
      </c>
      <c r="AU24" s="1"/>
      <c r="AV24" s="1">
        <f t="shared" si="18"/>
        <v>0</v>
      </c>
    </row>
    <row r="25" spans="1:80" ht="16.5" thickTop="1" thickBot="1" x14ac:dyDescent="0.3">
      <c r="A25" s="1"/>
      <c r="B25" s="11"/>
      <c r="C25" s="1"/>
      <c r="D25" s="1">
        <f t="shared" si="6"/>
        <v>0</v>
      </c>
      <c r="E25" s="1"/>
      <c r="F25" s="1">
        <f t="shared" si="7"/>
        <v>0</v>
      </c>
      <c r="G25" s="1"/>
      <c r="H25" s="1">
        <f t="shared" si="8"/>
        <v>0</v>
      </c>
      <c r="I25" s="1"/>
      <c r="J25" s="1">
        <f t="shared" si="0"/>
        <v>0</v>
      </c>
      <c r="K25" s="1"/>
      <c r="L25" s="1">
        <f t="shared" si="9"/>
        <v>0</v>
      </c>
      <c r="M25" s="1"/>
      <c r="N25" s="1">
        <f t="shared" si="1"/>
        <v>0</v>
      </c>
      <c r="O25" s="1"/>
      <c r="P25" s="1">
        <f t="shared" si="2"/>
        <v>0</v>
      </c>
      <c r="Q25" s="1"/>
      <c r="R25" s="1">
        <f t="shared" si="3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4"/>
        <v>0</v>
      </c>
      <c r="AG25" s="35"/>
      <c r="AH25" s="33"/>
      <c r="AI25" s="1"/>
      <c r="AJ25" s="1">
        <f t="shared" si="19"/>
        <v>0</v>
      </c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  <c r="AQ25" s="1"/>
      <c r="AR25" s="1">
        <f t="shared" si="17"/>
        <v>0</v>
      </c>
      <c r="AS25" s="1"/>
      <c r="AT25" s="1">
        <f t="shared" si="20"/>
        <v>0</v>
      </c>
      <c r="AU25" s="1"/>
      <c r="AV25" s="1">
        <f t="shared" si="18"/>
        <v>0</v>
      </c>
    </row>
    <row r="26" spans="1:80" ht="16.5" thickTop="1" thickBot="1" x14ac:dyDescent="0.3">
      <c r="A26" s="1"/>
      <c r="B26" s="11"/>
      <c r="C26" s="1"/>
      <c r="D26" s="1">
        <f t="shared" si="6"/>
        <v>0</v>
      </c>
      <c r="E26" s="1"/>
      <c r="F26" s="1">
        <f t="shared" si="7"/>
        <v>0</v>
      </c>
      <c r="G26" s="1"/>
      <c r="H26" s="1">
        <f t="shared" si="8"/>
        <v>0</v>
      </c>
      <c r="I26" s="1"/>
      <c r="J26" s="1">
        <f t="shared" si="0"/>
        <v>0</v>
      </c>
      <c r="K26" s="1"/>
      <c r="L26" s="1">
        <f t="shared" si="9"/>
        <v>0</v>
      </c>
      <c r="M26" s="1"/>
      <c r="N26" s="1">
        <f t="shared" si="1"/>
        <v>0</v>
      </c>
      <c r="O26" s="1"/>
      <c r="P26" s="1">
        <f t="shared" si="2"/>
        <v>0</v>
      </c>
      <c r="Q26" s="1"/>
      <c r="R26" s="1">
        <f t="shared" si="3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4"/>
        <v>0</v>
      </c>
      <c r="AG26" s="35"/>
      <c r="AH26" s="33"/>
      <c r="AI26" s="1"/>
      <c r="AJ26" s="1">
        <f t="shared" si="19"/>
        <v>0</v>
      </c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  <c r="AQ26" s="1"/>
      <c r="AR26" s="1">
        <f t="shared" si="17"/>
        <v>0</v>
      </c>
      <c r="AS26" s="1"/>
      <c r="AT26" s="1">
        <f t="shared" si="20"/>
        <v>0</v>
      </c>
      <c r="AU26" s="1"/>
      <c r="AV26" s="1">
        <f t="shared" si="18"/>
        <v>0</v>
      </c>
    </row>
    <row r="27" spans="1:80" ht="16.5" thickTop="1" thickBot="1" x14ac:dyDescent="0.3">
      <c r="A27" s="1"/>
      <c r="B27" s="11"/>
      <c r="C27" s="1"/>
      <c r="D27" s="1">
        <f t="shared" si="6"/>
        <v>0</v>
      </c>
      <c r="E27" s="1"/>
      <c r="F27" s="1">
        <f t="shared" si="7"/>
        <v>0</v>
      </c>
      <c r="G27" s="1"/>
      <c r="H27" s="1">
        <f t="shared" si="8"/>
        <v>0</v>
      </c>
      <c r="I27" s="1"/>
      <c r="J27" s="1">
        <f t="shared" si="0"/>
        <v>0</v>
      </c>
      <c r="K27" s="1"/>
      <c r="L27" s="1">
        <f t="shared" si="9"/>
        <v>0</v>
      </c>
      <c r="M27" s="1"/>
      <c r="N27" s="1">
        <f t="shared" si="1"/>
        <v>0</v>
      </c>
      <c r="O27" s="1"/>
      <c r="P27" s="1">
        <f t="shared" si="2"/>
        <v>0</v>
      </c>
      <c r="Q27" s="1"/>
      <c r="R27" s="1">
        <f t="shared" si="3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4"/>
        <v>0</v>
      </c>
      <c r="AG27" s="35"/>
      <c r="AH27" s="33"/>
      <c r="AI27" s="1"/>
      <c r="AJ27" s="1">
        <f t="shared" si="19"/>
        <v>0</v>
      </c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  <c r="AQ27" s="1"/>
      <c r="AR27" s="1">
        <f t="shared" si="17"/>
        <v>0</v>
      </c>
      <c r="AS27" s="1"/>
      <c r="AT27" s="1">
        <f t="shared" si="20"/>
        <v>0</v>
      </c>
      <c r="AU27" s="1"/>
      <c r="AV27" s="1">
        <f t="shared" si="18"/>
        <v>0</v>
      </c>
    </row>
    <row r="28" spans="1:80" ht="16.5" thickTop="1" thickBot="1" x14ac:dyDescent="0.3">
      <c r="A28" s="1"/>
      <c r="B28" s="11"/>
      <c r="C28" s="1"/>
      <c r="D28" s="1">
        <f t="shared" si="6"/>
        <v>0</v>
      </c>
      <c r="E28" s="1"/>
      <c r="F28" s="1">
        <f t="shared" si="7"/>
        <v>0</v>
      </c>
      <c r="G28" s="1"/>
      <c r="H28" s="1">
        <f t="shared" si="8"/>
        <v>0</v>
      </c>
      <c r="I28" s="1"/>
      <c r="J28" s="1">
        <f t="shared" si="0"/>
        <v>0</v>
      </c>
      <c r="K28" s="1"/>
      <c r="L28" s="1">
        <f t="shared" si="9"/>
        <v>0</v>
      </c>
      <c r="M28" s="1"/>
      <c r="N28" s="1">
        <f t="shared" si="1"/>
        <v>0</v>
      </c>
      <c r="O28" s="1"/>
      <c r="P28" s="1">
        <f t="shared" si="2"/>
        <v>0</v>
      </c>
      <c r="Q28" s="1"/>
      <c r="R28" s="1">
        <f t="shared" si="3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4"/>
        <v>0</v>
      </c>
      <c r="AG28" s="35"/>
      <c r="AH28" s="33"/>
      <c r="AI28" s="1"/>
      <c r="AJ28" s="1">
        <f t="shared" si="19"/>
        <v>0</v>
      </c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  <c r="AQ28" s="1"/>
      <c r="AR28" s="1">
        <f t="shared" si="17"/>
        <v>0</v>
      </c>
      <c r="AS28" s="1"/>
      <c r="AT28" s="1">
        <f t="shared" si="20"/>
        <v>0</v>
      </c>
      <c r="AU28" s="1"/>
      <c r="AV28" s="1">
        <f t="shared" si="18"/>
        <v>0</v>
      </c>
    </row>
    <row r="29" spans="1:80" ht="16.5" thickTop="1" thickBot="1" x14ac:dyDescent="0.3">
      <c r="A29" s="1"/>
      <c r="B29" s="11"/>
      <c r="C29" s="1"/>
      <c r="D29" s="1">
        <f t="shared" si="6"/>
        <v>0</v>
      </c>
      <c r="E29" s="1"/>
      <c r="F29" s="1">
        <f t="shared" si="7"/>
        <v>0</v>
      </c>
      <c r="G29" s="1"/>
      <c r="H29" s="1">
        <f t="shared" si="8"/>
        <v>0</v>
      </c>
      <c r="I29" s="1"/>
      <c r="J29" s="1">
        <f t="shared" si="0"/>
        <v>0</v>
      </c>
      <c r="K29" s="1"/>
      <c r="L29" s="1">
        <f t="shared" si="9"/>
        <v>0</v>
      </c>
      <c r="M29" s="1"/>
      <c r="N29" s="1">
        <f t="shared" si="1"/>
        <v>0</v>
      </c>
      <c r="O29" s="1"/>
      <c r="P29" s="1">
        <f t="shared" si="2"/>
        <v>0</v>
      </c>
      <c r="Q29" s="1"/>
      <c r="R29" s="1">
        <f t="shared" si="3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4"/>
        <v>0</v>
      </c>
      <c r="AG29" s="35">
        <v>0</v>
      </c>
      <c r="AH29" s="33"/>
      <c r="AI29" s="1"/>
      <c r="AJ29" s="1">
        <f t="shared" si="19"/>
        <v>0</v>
      </c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  <c r="AQ29" s="1"/>
      <c r="AR29" s="1">
        <f t="shared" si="17"/>
        <v>0</v>
      </c>
      <c r="AS29" s="1"/>
      <c r="AT29" s="1">
        <f t="shared" si="20"/>
        <v>0</v>
      </c>
      <c r="AU29" s="1"/>
      <c r="AV29" s="1">
        <f t="shared" si="18"/>
        <v>0</v>
      </c>
    </row>
    <row r="30" spans="1:80" ht="16.5" thickTop="1" thickBot="1" x14ac:dyDescent="0.3">
      <c r="A30" s="1"/>
      <c r="B30" s="11"/>
      <c r="C30" s="1"/>
      <c r="D30" s="1">
        <f t="shared" si="6"/>
        <v>0</v>
      </c>
      <c r="E30" s="1"/>
      <c r="F30" s="1">
        <f t="shared" si="7"/>
        <v>0</v>
      </c>
      <c r="G30" s="1"/>
      <c r="H30" s="1">
        <f t="shared" si="8"/>
        <v>0</v>
      </c>
      <c r="I30" s="1"/>
      <c r="J30" s="1">
        <f t="shared" si="0"/>
        <v>0</v>
      </c>
      <c r="K30" s="1"/>
      <c r="L30" s="1">
        <f t="shared" si="9"/>
        <v>0</v>
      </c>
      <c r="M30" s="1"/>
      <c r="N30" s="1">
        <f t="shared" si="1"/>
        <v>0</v>
      </c>
      <c r="O30" s="1"/>
      <c r="P30" s="1">
        <f t="shared" si="2"/>
        <v>0</v>
      </c>
      <c r="Q30" s="1"/>
      <c r="R30" s="1">
        <f t="shared" si="3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4"/>
        <v>0</v>
      </c>
      <c r="AG30" s="35"/>
      <c r="AH30" s="33"/>
      <c r="AI30" s="1"/>
      <c r="AJ30" s="1">
        <f t="shared" si="19"/>
        <v>0</v>
      </c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  <c r="AQ30" s="1"/>
      <c r="AR30" s="1">
        <f t="shared" si="17"/>
        <v>0</v>
      </c>
      <c r="AS30" s="1"/>
      <c r="AT30" s="1">
        <f t="shared" si="20"/>
        <v>0</v>
      </c>
      <c r="AU30" s="1"/>
      <c r="AV30" s="1">
        <f t="shared" si="18"/>
        <v>0</v>
      </c>
    </row>
    <row r="31" spans="1:80" ht="16.5" thickTop="1" thickBot="1" x14ac:dyDescent="0.3">
      <c r="A31" s="1"/>
      <c r="B31" s="11"/>
      <c r="C31" s="1"/>
      <c r="D31" s="1">
        <f t="shared" si="6"/>
        <v>0</v>
      </c>
      <c r="E31" s="1"/>
      <c r="F31" s="1">
        <f t="shared" si="7"/>
        <v>0</v>
      </c>
      <c r="G31" s="1"/>
      <c r="H31" s="1">
        <f t="shared" si="8"/>
        <v>0</v>
      </c>
      <c r="I31" s="1"/>
      <c r="J31" s="1">
        <f t="shared" si="0"/>
        <v>0</v>
      </c>
      <c r="K31" s="1"/>
      <c r="L31" s="1">
        <f t="shared" si="9"/>
        <v>0</v>
      </c>
      <c r="M31" s="1"/>
      <c r="N31" s="1">
        <f t="shared" si="1"/>
        <v>0</v>
      </c>
      <c r="O31" s="1"/>
      <c r="P31" s="1">
        <f t="shared" si="2"/>
        <v>0</v>
      </c>
      <c r="Q31" s="1"/>
      <c r="R31" s="1">
        <f t="shared" si="3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4"/>
        <v>0</v>
      </c>
      <c r="AG31" s="35"/>
      <c r="AH31" s="33"/>
      <c r="AI31" s="1"/>
      <c r="AJ31" s="1">
        <f t="shared" si="19"/>
        <v>0</v>
      </c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  <c r="AQ31" s="1"/>
      <c r="AR31" s="1">
        <f t="shared" si="17"/>
        <v>0</v>
      </c>
      <c r="AS31" s="1"/>
      <c r="AT31" s="1">
        <f t="shared" si="20"/>
        <v>0</v>
      </c>
      <c r="AU31" s="1"/>
      <c r="AV31" s="1">
        <f t="shared" si="18"/>
        <v>0</v>
      </c>
    </row>
    <row r="32" spans="1:80" ht="16.5" thickTop="1" thickBot="1" x14ac:dyDescent="0.3">
      <c r="A32" s="1"/>
      <c r="B32" s="11"/>
      <c r="C32" s="1"/>
      <c r="D32" s="1">
        <f t="shared" si="6"/>
        <v>0</v>
      </c>
      <c r="E32" s="1"/>
      <c r="F32" s="1">
        <f t="shared" si="7"/>
        <v>0</v>
      </c>
      <c r="G32" s="1"/>
      <c r="H32" s="1">
        <f t="shared" si="8"/>
        <v>0</v>
      </c>
      <c r="I32" s="1"/>
      <c r="J32" s="1">
        <f t="shared" si="0"/>
        <v>0</v>
      </c>
      <c r="K32" s="1"/>
      <c r="L32" s="1">
        <f t="shared" si="9"/>
        <v>0</v>
      </c>
      <c r="M32" s="1"/>
      <c r="N32" s="1">
        <f t="shared" si="1"/>
        <v>0</v>
      </c>
      <c r="O32" s="1"/>
      <c r="P32" s="1">
        <f t="shared" si="2"/>
        <v>0</v>
      </c>
      <c r="Q32" s="1"/>
      <c r="R32" s="1">
        <f t="shared" si="3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4"/>
        <v>0</v>
      </c>
      <c r="AG32" s="35"/>
      <c r="AH32" s="33"/>
      <c r="AI32" s="1"/>
      <c r="AJ32" s="1">
        <f t="shared" si="19"/>
        <v>0</v>
      </c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  <c r="AQ32" s="1"/>
      <c r="AR32" s="1">
        <f t="shared" si="17"/>
        <v>0</v>
      </c>
      <c r="AS32" s="1"/>
      <c r="AT32" s="1">
        <f t="shared" si="20"/>
        <v>0</v>
      </c>
      <c r="AU32" s="1"/>
      <c r="AV32" s="1">
        <f t="shared" si="18"/>
        <v>0</v>
      </c>
    </row>
    <row r="33" spans="1:48" ht="16.5" thickTop="1" thickBot="1" x14ac:dyDescent="0.3">
      <c r="A33" s="1"/>
      <c r="B33" s="11"/>
      <c r="C33" s="1"/>
      <c r="D33" s="1">
        <f t="shared" si="6"/>
        <v>0</v>
      </c>
      <c r="E33" s="1"/>
      <c r="F33" s="1">
        <f t="shared" si="7"/>
        <v>0</v>
      </c>
      <c r="G33" s="1"/>
      <c r="H33" s="1">
        <f t="shared" si="8"/>
        <v>0</v>
      </c>
      <c r="I33" s="1"/>
      <c r="J33" s="1">
        <f t="shared" si="0"/>
        <v>0</v>
      </c>
      <c r="K33" s="1"/>
      <c r="L33" s="1">
        <f t="shared" si="9"/>
        <v>0</v>
      </c>
      <c r="M33" s="1"/>
      <c r="N33" s="1">
        <f t="shared" si="1"/>
        <v>0</v>
      </c>
      <c r="O33" s="1"/>
      <c r="P33" s="1">
        <f t="shared" si="2"/>
        <v>0</v>
      </c>
      <c r="Q33" s="1"/>
      <c r="R33" s="1">
        <f t="shared" si="3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4"/>
        <v>0</v>
      </c>
      <c r="AG33" s="35"/>
      <c r="AH33" s="33"/>
      <c r="AI33" s="1"/>
      <c r="AJ33" s="1">
        <f t="shared" si="19"/>
        <v>0</v>
      </c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  <c r="AQ33" s="1"/>
      <c r="AR33" s="1">
        <f t="shared" si="17"/>
        <v>0</v>
      </c>
      <c r="AS33" s="1"/>
      <c r="AT33" s="1">
        <f t="shared" si="20"/>
        <v>0</v>
      </c>
      <c r="AU33" s="1"/>
      <c r="AV33" s="1">
        <f t="shared" si="18"/>
        <v>0</v>
      </c>
    </row>
    <row r="34" spans="1:48" ht="16.5" thickTop="1" thickBot="1" x14ac:dyDescent="0.3">
      <c r="A34" s="1"/>
      <c r="B34" s="11"/>
      <c r="C34" s="1"/>
      <c r="D34" s="1">
        <f t="shared" si="6"/>
        <v>0</v>
      </c>
      <c r="E34" s="1"/>
      <c r="F34" s="1">
        <f t="shared" si="7"/>
        <v>0</v>
      </c>
      <c r="G34" s="1"/>
      <c r="H34" s="1">
        <f t="shared" si="8"/>
        <v>0</v>
      </c>
      <c r="I34" s="1"/>
      <c r="J34" s="1">
        <f t="shared" si="0"/>
        <v>0</v>
      </c>
      <c r="K34" s="1"/>
      <c r="L34" s="1">
        <f t="shared" si="9"/>
        <v>0</v>
      </c>
      <c r="M34" s="1"/>
      <c r="N34" s="1">
        <f t="shared" si="1"/>
        <v>0</v>
      </c>
      <c r="O34" s="1"/>
      <c r="P34" s="1">
        <f t="shared" si="2"/>
        <v>0</v>
      </c>
      <c r="Q34" s="1"/>
      <c r="R34" s="1">
        <f t="shared" si="3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4"/>
        <v>0</v>
      </c>
      <c r="AG34" s="36"/>
      <c r="AH34" s="33"/>
      <c r="AI34" s="1"/>
      <c r="AJ34" s="1">
        <f t="shared" si="19"/>
        <v>0</v>
      </c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  <c r="AQ34" s="1"/>
      <c r="AR34" s="1">
        <f t="shared" si="17"/>
        <v>0</v>
      </c>
      <c r="AS34" s="1"/>
      <c r="AT34" s="1">
        <f t="shared" si="20"/>
        <v>0</v>
      </c>
      <c r="AU34" s="1"/>
      <c r="AV34" s="1">
        <f t="shared" si="18"/>
        <v>0</v>
      </c>
    </row>
    <row r="35" spans="1:48" ht="24" customHeight="1" thickTop="1" thickBot="1" x14ac:dyDescent="0.5">
      <c r="A35" s="101" t="s">
        <v>21</v>
      </c>
      <c r="B35" s="102"/>
      <c r="C35" s="12">
        <f>C3+C4+C5+C6+C7+C8+C9+C10+C11+C12+C13+C14+C15+C16+C17+C18+C19+C20+C21+C22+C23+C24+C25+C26+C27+C28+C29+C30+C31+C32+C33+C34</f>
        <v>5</v>
      </c>
      <c r="D35" s="12">
        <f t="shared" ref="D35:Z35" si="21">D3+D4+D5+D6+D7+D8+D9+D10+D11+D12+D13+D14+D15+D16+D17+D18+D19+D20+D21+D22+D23+D24+D25+D26+D27+D28+D29+D30+D31+D32+D33+D34</f>
        <v>250</v>
      </c>
      <c r="E35" s="12">
        <f>E3+E4+E5+E6+E7+E8+E9+E10+E11+E12+E13+E14+E15+E16+E17+E18+E19+E20+E21+E22+E23+E24+E25+E26+E27+E28+E29+E30+E31+E32+E33+E34</f>
        <v>2</v>
      </c>
      <c r="F35" s="12">
        <f t="shared" si="21"/>
        <v>100</v>
      </c>
      <c r="G35" s="12">
        <f t="shared" si="21"/>
        <v>0</v>
      </c>
      <c r="H35" s="12">
        <f t="shared" si="21"/>
        <v>0</v>
      </c>
      <c r="I35" s="12">
        <f t="shared" si="21"/>
        <v>13</v>
      </c>
      <c r="J35" s="12">
        <f t="shared" si="21"/>
        <v>3750</v>
      </c>
      <c r="K35" s="12">
        <f t="shared" si="21"/>
        <v>1</v>
      </c>
      <c r="L35" s="12">
        <f t="shared" si="21"/>
        <v>300</v>
      </c>
      <c r="M35" s="12">
        <f t="shared" si="21"/>
        <v>1</v>
      </c>
      <c r="N35" s="12">
        <f t="shared" si="21"/>
        <v>300</v>
      </c>
      <c r="O35" s="12">
        <f t="shared" si="21"/>
        <v>0</v>
      </c>
      <c r="P35" s="12">
        <f t="shared" si="21"/>
        <v>0</v>
      </c>
      <c r="Q35" s="12">
        <f t="shared" si="21"/>
        <v>9.5</v>
      </c>
      <c r="R35" s="12">
        <f t="shared" si="21"/>
        <v>2400</v>
      </c>
      <c r="S35" s="12">
        <f t="shared" si="21"/>
        <v>0</v>
      </c>
      <c r="T35" s="12">
        <f t="shared" si="21"/>
        <v>0</v>
      </c>
      <c r="U35" s="12">
        <f t="shared" si="21"/>
        <v>0</v>
      </c>
      <c r="V35" s="12">
        <f t="shared" si="21"/>
        <v>0</v>
      </c>
      <c r="W35" s="12">
        <f t="shared" si="21"/>
        <v>0</v>
      </c>
      <c r="X35" s="12">
        <f t="shared" si="21"/>
        <v>0</v>
      </c>
      <c r="Y35" s="12">
        <f t="shared" si="21"/>
        <v>1</v>
      </c>
      <c r="Z35" s="12">
        <f t="shared" si="21"/>
        <v>850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80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>
        <f>AE3+AE4+AE5+AE6+AE7+AE8+AE9+AE10+AE11+AE13+AE12+AE14+AE15+AE16+AE17+AE18+AE19+AE20+AE22+AE21+AE23+AE24+AE25+AE26+AE27+AE28+AE29+AE30+AE31+AE32+AE33+AE34</f>
        <v>15</v>
      </c>
      <c r="AF35" s="16">
        <f>AB35+X35+R35+H35+L35+J35+F35+D35+N35+P35+T35+V35+Z35+AC35+AE35+AA35+AD35</f>
        <v>8045</v>
      </c>
      <c r="AG35" s="39">
        <f>C35+E35+G35+I35+K35+M35+O35+Q35+S35+U35+W35+Y35</f>
        <v>32.5</v>
      </c>
      <c r="AH35" s="13"/>
      <c r="AI35" s="12">
        <f t="shared" ref="AI35:AV35" si="22">AI3+AI4+AI5+AI6+AI7+AI8+AI9+AI10+AI11+AI12+AI13+AI14+AI15+AI16+AI17+AI18+AI19+AI20+AI21+AI22+AI23+AI24+AI25+AI26+AI27+AI28+AI29+AI30+AI31+AI32+AI33+AI34</f>
        <v>2</v>
      </c>
      <c r="AJ35" s="12">
        <f t="shared" si="22"/>
        <v>275</v>
      </c>
      <c r="AK35" s="12">
        <f t="shared" si="22"/>
        <v>2</v>
      </c>
      <c r="AL35" s="12">
        <f t="shared" si="22"/>
        <v>1100</v>
      </c>
      <c r="AM35" s="12">
        <f t="shared" si="22"/>
        <v>0</v>
      </c>
      <c r="AN35" s="12">
        <f t="shared" si="22"/>
        <v>0</v>
      </c>
      <c r="AO35" s="12">
        <f t="shared" si="22"/>
        <v>0</v>
      </c>
      <c r="AP35" s="12">
        <f t="shared" si="22"/>
        <v>0</v>
      </c>
      <c r="AQ35" s="12">
        <f t="shared" si="22"/>
        <v>0</v>
      </c>
      <c r="AR35" s="12">
        <f t="shared" si="22"/>
        <v>0</v>
      </c>
      <c r="AS35" s="12">
        <f t="shared" si="22"/>
        <v>0</v>
      </c>
      <c r="AT35" s="12">
        <f t="shared" si="22"/>
        <v>0</v>
      </c>
      <c r="AU35" s="12">
        <f t="shared" si="22"/>
        <v>0</v>
      </c>
      <c r="AV35" s="12">
        <f t="shared" si="22"/>
        <v>0</v>
      </c>
    </row>
    <row r="36" spans="1:48" ht="16.5" thickTop="1" thickBot="1" x14ac:dyDescent="0.3"/>
    <row r="37" spans="1:48" ht="27" thickBot="1" x14ac:dyDescent="0.45">
      <c r="AF37" s="28">
        <f>AF35+AJ35+AL35+AT35+AV35+AP35+AR35+AN35</f>
        <v>9420</v>
      </c>
      <c r="AG37" s="27"/>
      <c r="AH37" s="18"/>
    </row>
    <row r="38" spans="1:48" ht="26.25" x14ac:dyDescent="0.4">
      <c r="AF38" s="17"/>
      <c r="AG38" s="17"/>
      <c r="AH38" s="18"/>
    </row>
    <row r="39" spans="1:48" ht="26.25" x14ac:dyDescent="0.4">
      <c r="AF39" s="17"/>
      <c r="AG39" s="17"/>
      <c r="AH39" s="18"/>
    </row>
    <row r="40" spans="1:48" ht="26.25" x14ac:dyDescent="0.4">
      <c r="AD40" s="40"/>
      <c r="AF40" s="17"/>
      <c r="AG40" s="17"/>
      <c r="AH40" s="18"/>
    </row>
    <row r="41" spans="1:48" x14ac:dyDescent="0.25">
      <c r="AF41" s="40"/>
    </row>
  </sheetData>
  <mergeCells count="23">
    <mergeCell ref="AS1:AS2"/>
    <mergeCell ref="AT1:AT2"/>
    <mergeCell ref="AU1:AU2"/>
    <mergeCell ref="AV1:AV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  <mergeCell ref="AL1:AL2"/>
    <mergeCell ref="A1:A2"/>
    <mergeCell ref="B1:B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41"/>
  <sheetViews>
    <sheetView zoomScaleNormal="100" workbookViewId="0">
      <pane xSplit="1" topLeftCell="U1" activePane="topRight" state="frozen"/>
      <selection pane="topRight" activeCell="AJ6" sqref="AJ6"/>
    </sheetView>
  </sheetViews>
  <sheetFormatPr defaultRowHeight="15" x14ac:dyDescent="0.25"/>
  <cols>
    <col min="1" max="1" width="29.42578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2.28515625" customWidth="1"/>
    <col min="47" max="47" width="18.85546875" customWidth="1"/>
    <col min="57" max="80" width="9.140625" style="25"/>
  </cols>
  <sheetData>
    <row r="1" spans="1:80" ht="16.5" thickTop="1" thickBot="1" x14ac:dyDescent="0.3">
      <c r="A1" s="103" t="s">
        <v>0</v>
      </c>
      <c r="B1" s="104" t="s">
        <v>16</v>
      </c>
      <c r="C1" s="106" t="s">
        <v>1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7" t="s">
        <v>11</v>
      </c>
      <c r="T1" s="107"/>
      <c r="U1" s="107"/>
      <c r="V1" s="107"/>
      <c r="W1" s="107"/>
      <c r="X1" s="107"/>
      <c r="Y1" s="108" t="s">
        <v>18</v>
      </c>
      <c r="Z1" s="108" t="s">
        <v>3</v>
      </c>
      <c r="AA1" s="109" t="s">
        <v>26</v>
      </c>
      <c r="AB1" s="110"/>
      <c r="AC1" s="110"/>
      <c r="AD1" s="111"/>
      <c r="AE1" s="56"/>
      <c r="AF1" s="14"/>
      <c r="AG1" s="14"/>
      <c r="AH1" s="103" t="s">
        <v>15</v>
      </c>
      <c r="AI1" s="112" t="s">
        <v>19</v>
      </c>
      <c r="AJ1" s="112" t="s">
        <v>3</v>
      </c>
      <c r="AK1" s="113" t="s">
        <v>20</v>
      </c>
      <c r="AL1" s="112" t="s">
        <v>3</v>
      </c>
      <c r="AM1" s="112" t="s">
        <v>351</v>
      </c>
      <c r="AN1" s="112" t="s">
        <v>3</v>
      </c>
      <c r="AO1" s="112" t="s">
        <v>182</v>
      </c>
      <c r="AP1" s="112" t="s">
        <v>3</v>
      </c>
      <c r="AQ1" s="112" t="s">
        <v>198</v>
      </c>
      <c r="AR1" s="112" t="s">
        <v>3</v>
      </c>
      <c r="AS1" s="112" t="s">
        <v>36</v>
      </c>
      <c r="AT1" s="112" t="s">
        <v>3</v>
      </c>
      <c r="AU1" s="114" t="s">
        <v>212</v>
      </c>
      <c r="AV1" s="112" t="s">
        <v>3</v>
      </c>
    </row>
    <row r="2" spans="1:80" ht="25.5" thickTop="1" thickBot="1" x14ac:dyDescent="0.3">
      <c r="A2" s="103"/>
      <c r="B2" s="105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08"/>
      <c r="Z2" s="108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03"/>
      <c r="AI2" s="112"/>
      <c r="AJ2" s="112"/>
      <c r="AK2" s="113"/>
      <c r="AL2" s="112"/>
      <c r="AM2" s="112"/>
      <c r="AN2" s="112"/>
      <c r="AO2" s="112"/>
      <c r="AP2" s="112"/>
      <c r="AQ2" s="112"/>
      <c r="AR2" s="112"/>
      <c r="AS2" s="112"/>
      <c r="AT2" s="112"/>
      <c r="AU2" s="115"/>
      <c r="AV2" s="112"/>
    </row>
    <row r="3" spans="1:80" s="1" customFormat="1" ht="16.5" thickTop="1" thickBot="1" x14ac:dyDescent="0.3">
      <c r="A3" s="1" t="s">
        <v>402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J3" s="1">
        <f t="shared" ref="J3:J34" si="0">PRODUCT(I3*300)</f>
        <v>0</v>
      </c>
      <c r="L3" s="1">
        <f>PRODUCT(K3*300)</f>
        <v>0</v>
      </c>
      <c r="N3" s="1">
        <f t="shared" ref="N3:N34" si="1">PRODUCT(M3*300)</f>
        <v>0</v>
      </c>
      <c r="P3" s="1">
        <f t="shared" ref="P3:P34" si="2">PRODUCT(O3*300)</f>
        <v>0</v>
      </c>
      <c r="Q3" s="1">
        <v>2</v>
      </c>
      <c r="R3" s="1">
        <f t="shared" ref="R3:R34" si="3">PRODUCT(Q3*300)</f>
        <v>600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4">AD3+AC3+AB3+AA3+Z3+X3+V3+T3+R3+P3+N3+L3+J3+H3+F3+D3+AE3</f>
        <v>600</v>
      </c>
      <c r="AG3" s="34"/>
      <c r="AH3" s="33" t="s">
        <v>184</v>
      </c>
      <c r="AJ3" s="1">
        <f>PRODUCT(AI3*145)</f>
        <v>0</v>
      </c>
      <c r="AL3" s="1">
        <f>PRODUCT(AK3*550)</f>
        <v>0</v>
      </c>
      <c r="AN3" s="1">
        <f>PRODUCT(AM3*20)</f>
        <v>0</v>
      </c>
      <c r="AP3" s="1">
        <f>PRODUCT(AO3*295)</f>
        <v>0</v>
      </c>
      <c r="AR3" s="1">
        <f>PRODUCT(AQ3*300)</f>
        <v>0</v>
      </c>
      <c r="AT3" s="1">
        <f t="shared" ref="AT3:AT6" si="5">PRODUCT(AS3*460)</f>
        <v>0</v>
      </c>
      <c r="AV3" s="1">
        <f>PRODUCT(AU3*150)</f>
        <v>0</v>
      </c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</row>
    <row r="4" spans="1:80" ht="16.5" thickTop="1" thickBot="1" x14ac:dyDescent="0.3">
      <c r="A4" s="1" t="s">
        <v>403</v>
      </c>
      <c r="B4" s="10"/>
      <c r="C4" s="1"/>
      <c r="D4" s="1">
        <f t="shared" ref="D4:D34" si="6">PRODUCT(C4*50)</f>
        <v>0</v>
      </c>
      <c r="E4" s="1"/>
      <c r="F4" s="1">
        <f t="shared" ref="F4:F34" si="7">PRODUCT(E4*50)</f>
        <v>0</v>
      </c>
      <c r="G4" s="1"/>
      <c r="H4" s="1">
        <f t="shared" ref="H4:H34" si="8">PRODUCT(G4*250)</f>
        <v>0</v>
      </c>
      <c r="I4" s="1">
        <v>1</v>
      </c>
      <c r="J4" s="1">
        <f t="shared" si="0"/>
        <v>300</v>
      </c>
      <c r="K4" s="1"/>
      <c r="L4" s="1">
        <f t="shared" ref="L4:L34" si="9">PRODUCT(K4*300)</f>
        <v>0</v>
      </c>
      <c r="M4" s="1"/>
      <c r="N4" s="1">
        <f t="shared" si="1"/>
        <v>0</v>
      </c>
      <c r="O4" s="1"/>
      <c r="P4" s="1">
        <f t="shared" si="2"/>
        <v>0</v>
      </c>
      <c r="Q4" s="1">
        <v>1</v>
      </c>
      <c r="R4" s="1">
        <f t="shared" si="3"/>
        <v>300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32">
        <f t="shared" si="4"/>
        <v>600</v>
      </c>
      <c r="AG4" s="35"/>
      <c r="AH4" s="33" t="s">
        <v>184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ref="AN4:AN34" si="15">PRODUCT(AM4*20)</f>
        <v>0</v>
      </c>
      <c r="AO4" s="1"/>
      <c r="AP4" s="1">
        <f t="shared" ref="AP4:AP34" si="16">PRODUCT(AO4*295)</f>
        <v>0</v>
      </c>
      <c r="AQ4" s="1"/>
      <c r="AR4" s="1">
        <f t="shared" ref="AR4:AR34" si="17">PRODUCT(AQ4*300)</f>
        <v>0</v>
      </c>
      <c r="AS4" s="1"/>
      <c r="AT4" s="1">
        <f t="shared" si="5"/>
        <v>0</v>
      </c>
      <c r="AU4" s="1"/>
      <c r="AV4" s="1">
        <f t="shared" ref="AV4:AV34" si="18">PRODUCT(AU4*150)</f>
        <v>0</v>
      </c>
    </row>
    <row r="5" spans="1:80" ht="16.5" thickTop="1" thickBot="1" x14ac:dyDescent="0.3">
      <c r="A5" s="1" t="s">
        <v>61</v>
      </c>
      <c r="B5" s="10"/>
      <c r="C5" s="1"/>
      <c r="D5" s="1">
        <f t="shared" si="6"/>
        <v>0</v>
      </c>
      <c r="E5" s="1"/>
      <c r="F5" s="1">
        <f t="shared" si="7"/>
        <v>0</v>
      </c>
      <c r="G5" s="1"/>
      <c r="H5" s="1">
        <f t="shared" si="8"/>
        <v>0</v>
      </c>
      <c r="I5" s="1"/>
      <c r="J5" s="1">
        <f t="shared" si="0"/>
        <v>0</v>
      </c>
      <c r="K5" s="1"/>
      <c r="L5" s="1">
        <f t="shared" si="9"/>
        <v>0</v>
      </c>
      <c r="M5" s="1"/>
      <c r="N5" s="1">
        <f t="shared" si="1"/>
        <v>0</v>
      </c>
      <c r="O5" s="1"/>
      <c r="P5" s="1">
        <f t="shared" si="2"/>
        <v>0</v>
      </c>
      <c r="Q5" s="1"/>
      <c r="R5" s="1">
        <f t="shared" si="3"/>
        <v>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32">
        <f t="shared" si="4"/>
        <v>0</v>
      </c>
      <c r="AG5" s="35"/>
      <c r="AH5" s="33"/>
      <c r="AI5" s="1">
        <v>1</v>
      </c>
      <c r="AJ5" s="1">
        <v>116</v>
      </c>
      <c r="AK5" s="1"/>
      <c r="AL5" s="1">
        <f t="shared" si="14"/>
        <v>0</v>
      </c>
      <c r="AM5" s="1"/>
      <c r="AN5" s="1">
        <f t="shared" si="15"/>
        <v>0</v>
      </c>
      <c r="AO5" s="1"/>
      <c r="AP5" s="1">
        <f t="shared" si="16"/>
        <v>0</v>
      </c>
      <c r="AQ5" s="1"/>
      <c r="AR5" s="1">
        <f t="shared" si="17"/>
        <v>0</v>
      </c>
      <c r="AS5" s="1"/>
      <c r="AT5" s="1">
        <f t="shared" si="5"/>
        <v>0</v>
      </c>
      <c r="AU5" s="1"/>
      <c r="AV5" s="1">
        <f t="shared" si="18"/>
        <v>0</v>
      </c>
    </row>
    <row r="6" spans="1:80" ht="16.5" thickTop="1" thickBot="1" x14ac:dyDescent="0.3">
      <c r="A6" s="1"/>
      <c r="B6" s="10"/>
      <c r="C6" s="1"/>
      <c r="D6" s="1">
        <f t="shared" si="6"/>
        <v>0</v>
      </c>
      <c r="E6" s="1"/>
      <c r="F6" s="1">
        <f t="shared" si="7"/>
        <v>0</v>
      </c>
      <c r="G6" s="1"/>
      <c r="H6" s="1">
        <f t="shared" si="8"/>
        <v>0</v>
      </c>
      <c r="I6" s="1"/>
      <c r="J6" s="1">
        <f t="shared" si="0"/>
        <v>0</v>
      </c>
      <c r="K6" s="1"/>
      <c r="L6" s="1">
        <f t="shared" si="9"/>
        <v>0</v>
      </c>
      <c r="M6" s="1"/>
      <c r="N6" s="1">
        <f t="shared" si="1"/>
        <v>0</v>
      </c>
      <c r="O6" s="1"/>
      <c r="P6" s="1">
        <f t="shared" si="2"/>
        <v>0</v>
      </c>
      <c r="Q6" s="1"/>
      <c r="R6" s="1">
        <f t="shared" si="3"/>
        <v>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4"/>
        <v>0</v>
      </c>
      <c r="AG6" s="35"/>
      <c r="AH6" s="33"/>
      <c r="AI6" s="1"/>
      <c r="AJ6" s="1">
        <f t="shared" ref="AJ6:AJ34" si="19">PRODUCT(AI6*145)</f>
        <v>0</v>
      </c>
      <c r="AK6" s="1"/>
      <c r="AL6" s="1">
        <f t="shared" si="14"/>
        <v>0</v>
      </c>
      <c r="AM6" s="1"/>
      <c r="AN6" s="1">
        <f t="shared" si="15"/>
        <v>0</v>
      </c>
      <c r="AO6" s="1"/>
      <c r="AP6" s="1">
        <f t="shared" si="16"/>
        <v>0</v>
      </c>
      <c r="AQ6" s="1"/>
      <c r="AR6" s="1">
        <f t="shared" si="17"/>
        <v>0</v>
      </c>
      <c r="AS6" s="1"/>
      <c r="AT6" s="1">
        <f t="shared" si="5"/>
        <v>0</v>
      </c>
      <c r="AU6" s="1"/>
      <c r="AV6" s="1">
        <f t="shared" si="18"/>
        <v>0</v>
      </c>
    </row>
    <row r="7" spans="1:80" ht="16.5" thickTop="1" thickBot="1" x14ac:dyDescent="0.3">
      <c r="A7" s="1"/>
      <c r="B7" s="10"/>
      <c r="C7" s="1"/>
      <c r="D7" s="1">
        <f t="shared" si="6"/>
        <v>0</v>
      </c>
      <c r="E7" s="1"/>
      <c r="F7" s="1">
        <f t="shared" si="7"/>
        <v>0</v>
      </c>
      <c r="G7" s="1"/>
      <c r="H7" s="1">
        <f t="shared" si="8"/>
        <v>0</v>
      </c>
      <c r="I7" s="1"/>
      <c r="J7" s="1">
        <f t="shared" si="0"/>
        <v>0</v>
      </c>
      <c r="K7" s="1"/>
      <c r="L7" s="1">
        <f t="shared" si="9"/>
        <v>0</v>
      </c>
      <c r="M7" s="1"/>
      <c r="N7" s="1">
        <f t="shared" si="1"/>
        <v>0</v>
      </c>
      <c r="O7" s="1"/>
      <c r="P7" s="1">
        <f t="shared" si="2"/>
        <v>0</v>
      </c>
      <c r="Q7" s="1"/>
      <c r="R7" s="1">
        <f t="shared" si="3"/>
        <v>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4"/>
        <v>0</v>
      </c>
      <c r="AG7" s="35"/>
      <c r="AH7" s="33"/>
      <c r="AI7" s="1"/>
      <c r="AJ7" s="1">
        <f t="shared" si="19"/>
        <v>0</v>
      </c>
      <c r="AK7" s="1"/>
      <c r="AL7" s="1">
        <f t="shared" si="14"/>
        <v>0</v>
      </c>
      <c r="AM7" s="1"/>
      <c r="AN7" s="1">
        <f t="shared" si="15"/>
        <v>0</v>
      </c>
      <c r="AO7" s="1"/>
      <c r="AP7" s="1">
        <f t="shared" si="16"/>
        <v>0</v>
      </c>
      <c r="AQ7" s="1"/>
      <c r="AR7" s="1">
        <f t="shared" si="17"/>
        <v>0</v>
      </c>
      <c r="AS7" s="1"/>
      <c r="AT7" s="1">
        <f>PRODUCT(AS7*460)</f>
        <v>0</v>
      </c>
      <c r="AU7" s="1"/>
      <c r="AV7" s="1">
        <f t="shared" si="18"/>
        <v>0</v>
      </c>
    </row>
    <row r="8" spans="1:80" s="1" customFormat="1" ht="16.5" thickTop="1" thickBot="1" x14ac:dyDescent="0.3">
      <c r="B8" s="10"/>
      <c r="D8" s="1">
        <f t="shared" si="6"/>
        <v>0</v>
      </c>
      <c r="F8" s="1">
        <f t="shared" si="7"/>
        <v>0</v>
      </c>
      <c r="G8" s="22"/>
      <c r="H8" s="1">
        <f t="shared" si="8"/>
        <v>0</v>
      </c>
      <c r="J8" s="1">
        <f t="shared" si="0"/>
        <v>0</v>
      </c>
      <c r="L8" s="1">
        <f t="shared" si="9"/>
        <v>0</v>
      </c>
      <c r="N8" s="1">
        <f t="shared" si="1"/>
        <v>0</v>
      </c>
      <c r="P8" s="1">
        <f t="shared" si="2"/>
        <v>0</v>
      </c>
      <c r="R8" s="1">
        <f t="shared" si="3"/>
        <v>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32">
        <f t="shared" si="4"/>
        <v>0</v>
      </c>
      <c r="AG8" s="35"/>
      <c r="AH8" s="33"/>
      <c r="AJ8" s="1">
        <f t="shared" si="19"/>
        <v>0</v>
      </c>
      <c r="AL8" s="1">
        <f t="shared" si="14"/>
        <v>0</v>
      </c>
      <c r="AN8" s="1">
        <f t="shared" si="15"/>
        <v>0</v>
      </c>
      <c r="AP8" s="1">
        <f t="shared" si="16"/>
        <v>0</v>
      </c>
      <c r="AR8" s="1">
        <f t="shared" si="17"/>
        <v>0</v>
      </c>
      <c r="AT8" s="1">
        <f t="shared" ref="AT8:AT34" si="20">PRODUCT(AS8*460)</f>
        <v>0</v>
      </c>
      <c r="AV8" s="1">
        <f t="shared" si="18"/>
        <v>0</v>
      </c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</row>
    <row r="9" spans="1:80" ht="16.5" thickTop="1" thickBot="1" x14ac:dyDescent="0.3">
      <c r="A9" s="1"/>
      <c r="B9" s="10"/>
      <c r="C9" s="1"/>
      <c r="D9" s="1">
        <f t="shared" si="6"/>
        <v>0</v>
      </c>
      <c r="E9" s="1"/>
      <c r="F9" s="1">
        <f t="shared" si="7"/>
        <v>0</v>
      </c>
      <c r="G9" s="1"/>
      <c r="H9" s="1">
        <f t="shared" si="8"/>
        <v>0</v>
      </c>
      <c r="I9" s="1"/>
      <c r="J9" s="1">
        <f t="shared" si="0"/>
        <v>0</v>
      </c>
      <c r="K9" s="1"/>
      <c r="L9" s="1">
        <f t="shared" si="9"/>
        <v>0</v>
      </c>
      <c r="M9" s="1"/>
      <c r="N9" s="1">
        <f t="shared" si="1"/>
        <v>0</v>
      </c>
      <c r="O9" s="1"/>
      <c r="P9" s="1">
        <f t="shared" si="2"/>
        <v>0</v>
      </c>
      <c r="Q9" s="1"/>
      <c r="R9" s="1">
        <f t="shared" si="3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/>
      <c r="AC9" s="1"/>
      <c r="AD9" s="1"/>
      <c r="AE9" s="1"/>
      <c r="AF9" s="32">
        <f t="shared" si="4"/>
        <v>0</v>
      </c>
      <c r="AG9" s="35"/>
      <c r="AH9" s="33"/>
      <c r="AI9" s="1"/>
      <c r="AJ9" s="1">
        <f t="shared" si="19"/>
        <v>0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6"/>
        <v>0</v>
      </c>
      <c r="AQ9" s="1"/>
      <c r="AR9" s="1">
        <f t="shared" si="17"/>
        <v>0</v>
      </c>
      <c r="AS9" s="1"/>
      <c r="AT9" s="1">
        <f t="shared" si="20"/>
        <v>0</v>
      </c>
      <c r="AU9" s="1"/>
      <c r="AV9" s="1">
        <f t="shared" si="18"/>
        <v>0</v>
      </c>
    </row>
    <row r="10" spans="1:80" ht="16.5" thickTop="1" thickBot="1" x14ac:dyDescent="0.3">
      <c r="A10" s="1"/>
      <c r="B10" s="10"/>
      <c r="C10" s="1"/>
      <c r="D10" s="1">
        <f>PRODUCT(C10*50)</f>
        <v>0</v>
      </c>
      <c r="E10" s="1"/>
      <c r="F10" s="1">
        <f t="shared" si="7"/>
        <v>0</v>
      </c>
      <c r="G10" s="1"/>
      <c r="H10" s="1">
        <f t="shared" si="8"/>
        <v>0</v>
      </c>
      <c r="I10" s="1"/>
      <c r="J10" s="1">
        <f t="shared" si="0"/>
        <v>0</v>
      </c>
      <c r="K10" s="1"/>
      <c r="L10" s="1">
        <f t="shared" si="9"/>
        <v>0</v>
      </c>
      <c r="M10" s="1"/>
      <c r="N10" s="1">
        <f t="shared" si="1"/>
        <v>0</v>
      </c>
      <c r="O10" s="1"/>
      <c r="P10" s="1">
        <f t="shared" si="2"/>
        <v>0</v>
      </c>
      <c r="Q10" s="1"/>
      <c r="R10" s="1">
        <f t="shared" si="3"/>
        <v>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32">
        <f t="shared" si="4"/>
        <v>0</v>
      </c>
      <c r="AG10" s="35"/>
      <c r="AH10" s="33"/>
      <c r="AI10" s="1"/>
      <c r="AJ10" s="1">
        <f t="shared" si="19"/>
        <v>0</v>
      </c>
      <c r="AK10" s="1"/>
      <c r="AL10" s="1">
        <f t="shared" si="14"/>
        <v>0</v>
      </c>
      <c r="AM10" s="1"/>
      <c r="AN10" s="1">
        <f t="shared" si="15"/>
        <v>0</v>
      </c>
      <c r="AO10" s="1"/>
      <c r="AP10" s="1">
        <f t="shared" si="16"/>
        <v>0</v>
      </c>
      <c r="AQ10" s="1"/>
      <c r="AR10" s="1">
        <f t="shared" si="17"/>
        <v>0</v>
      </c>
      <c r="AS10" s="1"/>
      <c r="AT10" s="1">
        <f t="shared" si="20"/>
        <v>0</v>
      </c>
      <c r="AU10" s="1"/>
      <c r="AV10" s="1">
        <f t="shared" si="18"/>
        <v>0</v>
      </c>
    </row>
    <row r="11" spans="1:80" ht="16.5" thickTop="1" thickBot="1" x14ac:dyDescent="0.3">
      <c r="A11" s="1"/>
      <c r="B11" s="10"/>
      <c r="C11" s="1"/>
      <c r="D11" s="1">
        <f>PRODUCT(C11*50)</f>
        <v>0</v>
      </c>
      <c r="E11" s="1"/>
      <c r="F11" s="1">
        <f t="shared" si="7"/>
        <v>0</v>
      </c>
      <c r="G11" s="1"/>
      <c r="H11" s="1">
        <f t="shared" si="8"/>
        <v>0</v>
      </c>
      <c r="I11" s="1"/>
      <c r="J11" s="1">
        <f t="shared" si="0"/>
        <v>0</v>
      </c>
      <c r="K11" s="1"/>
      <c r="L11" s="1">
        <f t="shared" si="9"/>
        <v>0</v>
      </c>
      <c r="M11" s="1"/>
      <c r="N11" s="1">
        <f t="shared" si="1"/>
        <v>0</v>
      </c>
      <c r="O11" s="1"/>
      <c r="P11" s="1">
        <f t="shared" si="2"/>
        <v>0</v>
      </c>
      <c r="Q11" s="1"/>
      <c r="R11" s="1">
        <f t="shared" si="3"/>
        <v>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32">
        <f t="shared" si="4"/>
        <v>0</v>
      </c>
      <c r="AG11" s="35"/>
      <c r="AH11" s="33"/>
      <c r="AI11" s="1"/>
      <c r="AJ11" s="1">
        <f t="shared" si="19"/>
        <v>0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  <c r="AQ11" s="1"/>
      <c r="AR11" s="1">
        <f t="shared" si="17"/>
        <v>0</v>
      </c>
      <c r="AS11" s="1"/>
      <c r="AT11" s="1">
        <f t="shared" si="20"/>
        <v>0</v>
      </c>
      <c r="AU11" s="1"/>
      <c r="AV11" s="1">
        <f t="shared" si="18"/>
        <v>0</v>
      </c>
    </row>
    <row r="12" spans="1:80" ht="16.5" thickTop="1" thickBot="1" x14ac:dyDescent="0.3">
      <c r="A12" s="1"/>
      <c r="B12" s="10"/>
      <c r="C12" s="1"/>
      <c r="D12" s="1">
        <f t="shared" si="6"/>
        <v>0</v>
      </c>
      <c r="E12" s="1"/>
      <c r="F12" s="1">
        <f t="shared" si="7"/>
        <v>0</v>
      </c>
      <c r="G12" s="1"/>
      <c r="H12" s="1">
        <f t="shared" si="8"/>
        <v>0</v>
      </c>
      <c r="I12" s="1"/>
      <c r="J12" s="1">
        <f t="shared" si="0"/>
        <v>0</v>
      </c>
      <c r="K12" s="1"/>
      <c r="L12" s="1">
        <f t="shared" si="9"/>
        <v>0</v>
      </c>
      <c r="M12" s="1"/>
      <c r="N12" s="1">
        <f t="shared" si="1"/>
        <v>0</v>
      </c>
      <c r="O12" s="1"/>
      <c r="P12" s="1">
        <f t="shared" si="2"/>
        <v>0</v>
      </c>
      <c r="Q12" s="1"/>
      <c r="R12" s="1">
        <f t="shared" si="3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4"/>
        <v>0</v>
      </c>
      <c r="AG12" s="35"/>
      <c r="AH12" s="33"/>
      <c r="AI12" s="1"/>
      <c r="AJ12" s="1">
        <f t="shared" si="19"/>
        <v>0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  <c r="AQ12" s="1"/>
      <c r="AR12" s="1">
        <f t="shared" si="17"/>
        <v>0</v>
      </c>
      <c r="AS12" s="1"/>
      <c r="AT12" s="1">
        <f t="shared" si="20"/>
        <v>0</v>
      </c>
      <c r="AU12" s="1"/>
      <c r="AV12" s="1">
        <f t="shared" si="18"/>
        <v>0</v>
      </c>
    </row>
    <row r="13" spans="1:80" ht="16.5" thickTop="1" thickBot="1" x14ac:dyDescent="0.3">
      <c r="A13" s="1"/>
      <c r="B13" s="11"/>
      <c r="C13" s="1"/>
      <c r="D13" s="1">
        <f t="shared" si="6"/>
        <v>0</v>
      </c>
      <c r="E13" s="1"/>
      <c r="F13" s="1">
        <f t="shared" si="7"/>
        <v>0</v>
      </c>
      <c r="G13" s="1"/>
      <c r="H13" s="1">
        <f t="shared" si="8"/>
        <v>0</v>
      </c>
      <c r="I13" s="1"/>
      <c r="J13" s="1">
        <f t="shared" si="0"/>
        <v>0</v>
      </c>
      <c r="K13" s="1"/>
      <c r="L13" s="1">
        <f t="shared" si="9"/>
        <v>0</v>
      </c>
      <c r="M13" s="1"/>
      <c r="N13" s="1">
        <f t="shared" si="1"/>
        <v>0</v>
      </c>
      <c r="O13" s="1"/>
      <c r="P13" s="1">
        <f t="shared" si="2"/>
        <v>0</v>
      </c>
      <c r="Q13" s="1"/>
      <c r="R13" s="1">
        <f t="shared" si="3"/>
        <v>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4"/>
        <v>0</v>
      </c>
      <c r="AG13" s="35"/>
      <c r="AH13" s="33"/>
      <c r="AI13" s="1"/>
      <c r="AJ13" s="1">
        <f t="shared" si="19"/>
        <v>0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  <c r="AQ13" s="1"/>
      <c r="AR13" s="1">
        <f t="shared" si="17"/>
        <v>0</v>
      </c>
      <c r="AS13" s="1"/>
      <c r="AT13" s="1">
        <f t="shared" si="20"/>
        <v>0</v>
      </c>
      <c r="AU13" s="1"/>
      <c r="AV13" s="1">
        <f t="shared" si="18"/>
        <v>0</v>
      </c>
    </row>
    <row r="14" spans="1:80" ht="16.5" thickTop="1" thickBot="1" x14ac:dyDescent="0.3">
      <c r="A14" s="1"/>
      <c r="B14" s="11"/>
      <c r="C14" s="1"/>
      <c r="D14" s="1">
        <f t="shared" si="6"/>
        <v>0</v>
      </c>
      <c r="E14" s="1"/>
      <c r="F14" s="1">
        <f t="shared" si="7"/>
        <v>0</v>
      </c>
      <c r="G14" s="1"/>
      <c r="H14" s="1">
        <f t="shared" si="8"/>
        <v>0</v>
      </c>
      <c r="I14" s="1"/>
      <c r="J14" s="1">
        <f t="shared" si="0"/>
        <v>0</v>
      </c>
      <c r="K14" s="1"/>
      <c r="L14" s="1">
        <f t="shared" si="9"/>
        <v>0</v>
      </c>
      <c r="M14" s="1"/>
      <c r="N14" s="1">
        <f t="shared" si="1"/>
        <v>0</v>
      </c>
      <c r="O14" s="1"/>
      <c r="P14" s="1">
        <f t="shared" si="2"/>
        <v>0</v>
      </c>
      <c r="Q14" s="1"/>
      <c r="R14" s="1">
        <f t="shared" si="3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4"/>
        <v>0</v>
      </c>
      <c r="AG14" s="35"/>
      <c r="AH14" s="33"/>
      <c r="AI14" s="1"/>
      <c r="AJ14" s="1">
        <f t="shared" si="19"/>
        <v>0</v>
      </c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  <c r="AQ14" s="1"/>
      <c r="AR14" s="1">
        <f t="shared" si="17"/>
        <v>0</v>
      </c>
      <c r="AS14" s="1"/>
      <c r="AT14" s="1">
        <f t="shared" si="20"/>
        <v>0</v>
      </c>
      <c r="AU14" s="1"/>
      <c r="AV14" s="1">
        <f t="shared" si="18"/>
        <v>0</v>
      </c>
    </row>
    <row r="15" spans="1:80" ht="16.5" thickTop="1" thickBot="1" x14ac:dyDescent="0.3">
      <c r="A15" s="1"/>
      <c r="B15" s="11"/>
      <c r="C15" s="1"/>
      <c r="D15" s="1">
        <f t="shared" si="6"/>
        <v>0</v>
      </c>
      <c r="E15" s="1"/>
      <c r="F15" s="1">
        <f t="shared" si="7"/>
        <v>0</v>
      </c>
      <c r="G15" s="1"/>
      <c r="H15" s="1">
        <f t="shared" si="8"/>
        <v>0</v>
      </c>
      <c r="I15" s="1"/>
      <c r="J15" s="1">
        <f t="shared" si="0"/>
        <v>0</v>
      </c>
      <c r="K15" s="1"/>
      <c r="L15" s="1">
        <f t="shared" si="9"/>
        <v>0</v>
      </c>
      <c r="M15" s="1"/>
      <c r="N15" s="1">
        <f t="shared" si="1"/>
        <v>0</v>
      </c>
      <c r="O15" s="1"/>
      <c r="P15" s="1">
        <f t="shared" si="2"/>
        <v>0</v>
      </c>
      <c r="Q15" s="1"/>
      <c r="R15" s="1">
        <f t="shared" si="3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32">
        <f t="shared" si="4"/>
        <v>0</v>
      </c>
      <c r="AG15" s="35"/>
      <c r="AH15" s="33"/>
      <c r="AI15" s="1"/>
      <c r="AJ15" s="1">
        <f t="shared" si="19"/>
        <v>0</v>
      </c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6"/>
        <v>0</v>
      </c>
      <c r="AQ15" s="1"/>
      <c r="AR15" s="1">
        <f t="shared" si="17"/>
        <v>0</v>
      </c>
      <c r="AS15" s="1"/>
      <c r="AT15" s="1">
        <f t="shared" si="20"/>
        <v>0</v>
      </c>
      <c r="AU15" s="1"/>
      <c r="AV15" s="1">
        <f t="shared" si="18"/>
        <v>0</v>
      </c>
    </row>
    <row r="16" spans="1:80" ht="16.5" thickTop="1" thickBot="1" x14ac:dyDescent="0.3">
      <c r="A16" s="1"/>
      <c r="B16" s="11"/>
      <c r="C16" s="1"/>
      <c r="D16" s="1">
        <f t="shared" si="6"/>
        <v>0</v>
      </c>
      <c r="E16" s="1"/>
      <c r="F16" s="1">
        <f t="shared" si="7"/>
        <v>0</v>
      </c>
      <c r="G16" s="1"/>
      <c r="H16" s="1">
        <f t="shared" si="8"/>
        <v>0</v>
      </c>
      <c r="I16" s="1"/>
      <c r="J16" s="1">
        <f t="shared" si="0"/>
        <v>0</v>
      </c>
      <c r="K16" s="1"/>
      <c r="L16" s="1">
        <f t="shared" si="9"/>
        <v>0</v>
      </c>
      <c r="M16" s="1"/>
      <c r="N16" s="1">
        <f t="shared" si="1"/>
        <v>0</v>
      </c>
      <c r="O16" s="1"/>
      <c r="P16" s="1">
        <f t="shared" si="2"/>
        <v>0</v>
      </c>
      <c r="Q16" s="1"/>
      <c r="R16" s="1">
        <f t="shared" si="3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32">
        <f t="shared" si="4"/>
        <v>0</v>
      </c>
      <c r="AG16" s="35"/>
      <c r="AH16" s="33"/>
      <c r="AI16" s="1"/>
      <c r="AJ16" s="1">
        <f t="shared" si="19"/>
        <v>0</v>
      </c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6"/>
        <v>0</v>
      </c>
      <c r="AQ16" s="1"/>
      <c r="AR16" s="1">
        <f t="shared" si="17"/>
        <v>0</v>
      </c>
      <c r="AS16" s="1"/>
      <c r="AT16" s="1">
        <f t="shared" si="20"/>
        <v>0</v>
      </c>
      <c r="AU16" s="1"/>
      <c r="AV16" s="1">
        <f t="shared" si="18"/>
        <v>0</v>
      </c>
    </row>
    <row r="17" spans="1:80" ht="16.5" thickTop="1" thickBot="1" x14ac:dyDescent="0.3">
      <c r="A17" s="1"/>
      <c r="B17" s="11"/>
      <c r="C17" s="1"/>
      <c r="D17" s="1">
        <f t="shared" si="6"/>
        <v>0</v>
      </c>
      <c r="E17" s="1"/>
      <c r="F17" s="1">
        <f t="shared" si="7"/>
        <v>0</v>
      </c>
      <c r="G17" s="1"/>
      <c r="H17" s="1">
        <f t="shared" si="8"/>
        <v>0</v>
      </c>
      <c r="I17" s="1"/>
      <c r="J17" s="1">
        <f t="shared" si="0"/>
        <v>0</v>
      </c>
      <c r="K17" s="1"/>
      <c r="L17" s="1">
        <f t="shared" si="9"/>
        <v>0</v>
      </c>
      <c r="M17" s="1"/>
      <c r="N17" s="1">
        <f t="shared" si="1"/>
        <v>0</v>
      </c>
      <c r="O17" s="1"/>
      <c r="P17" s="1">
        <f t="shared" si="2"/>
        <v>0</v>
      </c>
      <c r="Q17" s="1"/>
      <c r="R17" s="1">
        <f t="shared" si="3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4"/>
        <v>0</v>
      </c>
      <c r="AG17" s="35"/>
      <c r="AH17" s="33"/>
      <c r="AI17" s="1"/>
      <c r="AJ17" s="1">
        <f t="shared" si="19"/>
        <v>0</v>
      </c>
      <c r="AK17" s="1"/>
      <c r="AL17" s="1">
        <f t="shared" si="14"/>
        <v>0</v>
      </c>
      <c r="AM17" s="1"/>
      <c r="AN17" s="1">
        <f t="shared" si="15"/>
        <v>0</v>
      </c>
      <c r="AO17" s="1"/>
      <c r="AP17" s="1">
        <f t="shared" si="16"/>
        <v>0</v>
      </c>
      <c r="AQ17" s="1"/>
      <c r="AR17" s="1">
        <f t="shared" si="17"/>
        <v>0</v>
      </c>
      <c r="AS17" s="1"/>
      <c r="AT17" s="1">
        <f t="shared" si="20"/>
        <v>0</v>
      </c>
      <c r="AU17" s="1"/>
      <c r="AV17" s="1">
        <f t="shared" si="18"/>
        <v>0</v>
      </c>
    </row>
    <row r="18" spans="1:80" ht="16.5" thickTop="1" thickBot="1" x14ac:dyDescent="0.3">
      <c r="A18" s="1"/>
      <c r="B18" s="11"/>
      <c r="C18" s="1"/>
      <c r="D18" s="1">
        <f t="shared" si="6"/>
        <v>0</v>
      </c>
      <c r="E18" s="1"/>
      <c r="F18" s="1">
        <f t="shared" si="7"/>
        <v>0</v>
      </c>
      <c r="G18" s="1"/>
      <c r="H18" s="1">
        <f t="shared" si="8"/>
        <v>0</v>
      </c>
      <c r="I18" s="1"/>
      <c r="J18" s="1">
        <f t="shared" si="0"/>
        <v>0</v>
      </c>
      <c r="K18" s="1"/>
      <c r="L18" s="1">
        <f t="shared" si="9"/>
        <v>0</v>
      </c>
      <c r="M18" s="1"/>
      <c r="N18" s="1">
        <f t="shared" si="1"/>
        <v>0</v>
      </c>
      <c r="O18" s="1"/>
      <c r="P18" s="1">
        <f t="shared" si="2"/>
        <v>0</v>
      </c>
      <c r="Q18" s="1"/>
      <c r="R18" s="1">
        <f t="shared" si="3"/>
        <v>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32">
        <f t="shared" si="4"/>
        <v>0</v>
      </c>
      <c r="AG18" s="35"/>
      <c r="AH18" s="33"/>
      <c r="AI18" s="1"/>
      <c r="AJ18" s="1">
        <f t="shared" si="19"/>
        <v>0</v>
      </c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  <c r="AQ18" s="1"/>
      <c r="AR18" s="1">
        <f t="shared" si="17"/>
        <v>0</v>
      </c>
      <c r="AS18" s="1"/>
      <c r="AT18" s="1">
        <f t="shared" si="20"/>
        <v>0</v>
      </c>
      <c r="AU18" s="1"/>
      <c r="AV18" s="1">
        <f t="shared" si="18"/>
        <v>0</v>
      </c>
    </row>
    <row r="19" spans="1:80" ht="16.5" thickTop="1" thickBot="1" x14ac:dyDescent="0.3">
      <c r="A19" s="1"/>
      <c r="B19" s="11"/>
      <c r="C19" s="1"/>
      <c r="D19" s="1">
        <f t="shared" si="6"/>
        <v>0</v>
      </c>
      <c r="E19" s="1"/>
      <c r="F19" s="1">
        <f t="shared" si="7"/>
        <v>0</v>
      </c>
      <c r="G19" s="1"/>
      <c r="H19" s="1">
        <f t="shared" si="8"/>
        <v>0</v>
      </c>
      <c r="I19" s="1"/>
      <c r="J19" s="1">
        <f t="shared" si="0"/>
        <v>0</v>
      </c>
      <c r="K19" s="1"/>
      <c r="L19" s="1">
        <f t="shared" si="9"/>
        <v>0</v>
      </c>
      <c r="M19" s="1"/>
      <c r="N19" s="1">
        <f t="shared" si="1"/>
        <v>0</v>
      </c>
      <c r="O19" s="1"/>
      <c r="P19" s="1">
        <f t="shared" si="2"/>
        <v>0</v>
      </c>
      <c r="Q19" s="1"/>
      <c r="R19" s="1">
        <f t="shared" si="3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32">
        <f t="shared" si="4"/>
        <v>0</v>
      </c>
      <c r="AG19" s="35"/>
      <c r="AH19" s="33"/>
      <c r="AI19" s="1"/>
      <c r="AJ19" s="1">
        <f t="shared" si="19"/>
        <v>0</v>
      </c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  <c r="AQ19" s="1"/>
      <c r="AR19" s="1">
        <f t="shared" si="17"/>
        <v>0</v>
      </c>
      <c r="AS19" s="1"/>
      <c r="AT19" s="1">
        <f t="shared" si="20"/>
        <v>0</v>
      </c>
      <c r="AU19" s="1"/>
      <c r="AV19" s="1">
        <f t="shared" si="18"/>
        <v>0</v>
      </c>
    </row>
    <row r="20" spans="1:80" ht="16.5" thickTop="1" thickBot="1" x14ac:dyDescent="0.3">
      <c r="A20" s="1"/>
      <c r="B20" s="11"/>
      <c r="C20" s="1"/>
      <c r="D20" s="1">
        <f t="shared" si="6"/>
        <v>0</v>
      </c>
      <c r="E20" s="1"/>
      <c r="F20" s="1">
        <f t="shared" si="7"/>
        <v>0</v>
      </c>
      <c r="G20" s="1"/>
      <c r="H20" s="1">
        <f t="shared" si="8"/>
        <v>0</v>
      </c>
      <c r="I20" s="1"/>
      <c r="J20" s="1">
        <f t="shared" si="0"/>
        <v>0</v>
      </c>
      <c r="K20" s="1"/>
      <c r="L20" s="1">
        <f t="shared" si="9"/>
        <v>0</v>
      </c>
      <c r="M20" s="1"/>
      <c r="N20" s="1">
        <f t="shared" si="1"/>
        <v>0</v>
      </c>
      <c r="O20" s="1"/>
      <c r="P20" s="1">
        <f t="shared" si="2"/>
        <v>0</v>
      </c>
      <c r="Q20" s="1"/>
      <c r="R20" s="1">
        <f t="shared" si="3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4"/>
        <v>0</v>
      </c>
      <c r="AG20" s="35"/>
      <c r="AH20" s="33"/>
      <c r="AI20" s="1"/>
      <c r="AJ20" s="1">
        <f t="shared" si="19"/>
        <v>0</v>
      </c>
      <c r="AK20" s="1"/>
      <c r="AL20" s="1">
        <f t="shared" si="14"/>
        <v>0</v>
      </c>
      <c r="AM20" s="1"/>
      <c r="AN20" s="1">
        <f t="shared" si="15"/>
        <v>0</v>
      </c>
      <c r="AO20" s="1"/>
      <c r="AP20" s="1">
        <f t="shared" si="16"/>
        <v>0</v>
      </c>
      <c r="AQ20" s="1"/>
      <c r="AR20" s="1">
        <f t="shared" si="17"/>
        <v>0</v>
      </c>
      <c r="AS20" s="1"/>
      <c r="AT20" s="1">
        <f t="shared" si="20"/>
        <v>0</v>
      </c>
      <c r="AU20" s="1"/>
      <c r="AV20" s="1">
        <f t="shared" si="18"/>
        <v>0</v>
      </c>
    </row>
    <row r="21" spans="1:80" ht="16.5" thickTop="1" thickBot="1" x14ac:dyDescent="0.3">
      <c r="A21" s="1"/>
      <c r="B21" s="11"/>
      <c r="C21" s="1"/>
      <c r="D21" s="1">
        <f t="shared" si="6"/>
        <v>0</v>
      </c>
      <c r="E21" s="1"/>
      <c r="F21" s="1">
        <f t="shared" si="7"/>
        <v>0</v>
      </c>
      <c r="G21" s="1"/>
      <c r="H21" s="1">
        <f t="shared" si="8"/>
        <v>0</v>
      </c>
      <c r="I21" s="1"/>
      <c r="J21" s="1">
        <f t="shared" si="0"/>
        <v>0</v>
      </c>
      <c r="K21" s="1"/>
      <c r="L21" s="1">
        <f t="shared" si="9"/>
        <v>0</v>
      </c>
      <c r="M21" s="1"/>
      <c r="N21" s="1">
        <f t="shared" si="1"/>
        <v>0</v>
      </c>
      <c r="O21" s="1"/>
      <c r="P21" s="1">
        <f t="shared" si="2"/>
        <v>0</v>
      </c>
      <c r="Q21" s="1"/>
      <c r="R21" s="1">
        <f t="shared" si="3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32">
        <f t="shared" si="4"/>
        <v>0</v>
      </c>
      <c r="AG21" s="35"/>
      <c r="AH21" s="33"/>
      <c r="AI21" s="1"/>
      <c r="AJ21" s="1">
        <f t="shared" si="19"/>
        <v>0</v>
      </c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  <c r="AQ21" s="1"/>
      <c r="AR21" s="1">
        <f t="shared" si="17"/>
        <v>0</v>
      </c>
      <c r="AS21" s="1"/>
      <c r="AT21" s="1">
        <f t="shared" si="20"/>
        <v>0</v>
      </c>
      <c r="AU21" s="1"/>
      <c r="AV21" s="1">
        <f t="shared" si="18"/>
        <v>0</v>
      </c>
    </row>
    <row r="22" spans="1:80" s="50" customFormat="1" ht="16.5" thickTop="1" thickBot="1" x14ac:dyDescent="0.3">
      <c r="A22" s="1"/>
      <c r="B22" s="11"/>
      <c r="C22" s="1"/>
      <c r="D22" s="1">
        <f t="shared" si="6"/>
        <v>0</v>
      </c>
      <c r="E22" s="1"/>
      <c r="F22" s="1">
        <f t="shared" si="7"/>
        <v>0</v>
      </c>
      <c r="G22" s="1"/>
      <c r="H22" s="1">
        <f t="shared" si="8"/>
        <v>0</v>
      </c>
      <c r="I22" s="1"/>
      <c r="J22" s="1">
        <f t="shared" si="0"/>
        <v>0</v>
      </c>
      <c r="K22" s="1"/>
      <c r="L22" s="1">
        <f t="shared" si="9"/>
        <v>0</v>
      </c>
      <c r="M22" s="1"/>
      <c r="N22" s="1">
        <f t="shared" si="1"/>
        <v>0</v>
      </c>
      <c r="O22" s="1"/>
      <c r="P22" s="1">
        <f t="shared" si="2"/>
        <v>0</v>
      </c>
      <c r="Q22" s="1"/>
      <c r="R22" s="1">
        <f t="shared" si="3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20">
        <f>AD22+AC22+AB22+AA22+Z22+X22+V22+T22+R22+P22+N22+L22+J22+H22+F22+D22+AE22</f>
        <v>0</v>
      </c>
      <c r="AG22" s="35"/>
      <c r="AH22" s="33"/>
      <c r="AI22" s="1"/>
      <c r="AJ22" s="1">
        <f>PRODUCT(AI22*145)</f>
        <v>0</v>
      </c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  <c r="AQ22" s="1"/>
      <c r="AR22" s="1">
        <f t="shared" si="17"/>
        <v>0</v>
      </c>
      <c r="AS22" s="1"/>
      <c r="AT22" s="1">
        <f t="shared" si="20"/>
        <v>0</v>
      </c>
      <c r="AU22" s="1"/>
      <c r="AV22" s="1">
        <f t="shared" si="18"/>
        <v>0</v>
      </c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</row>
    <row r="23" spans="1:80" ht="16.5" thickTop="1" thickBot="1" x14ac:dyDescent="0.3">
      <c r="A23" s="1"/>
      <c r="B23" s="11"/>
      <c r="C23" s="1"/>
      <c r="D23" s="1">
        <f t="shared" si="6"/>
        <v>0</v>
      </c>
      <c r="E23" s="1"/>
      <c r="F23" s="1">
        <f t="shared" si="7"/>
        <v>0</v>
      </c>
      <c r="G23" s="1"/>
      <c r="H23" s="1">
        <f t="shared" si="8"/>
        <v>0</v>
      </c>
      <c r="I23" s="1"/>
      <c r="J23" s="1">
        <f t="shared" si="0"/>
        <v>0</v>
      </c>
      <c r="K23" s="1"/>
      <c r="L23" s="1">
        <f t="shared" si="9"/>
        <v>0</v>
      </c>
      <c r="M23" s="1"/>
      <c r="N23" s="1">
        <f t="shared" si="1"/>
        <v>0</v>
      </c>
      <c r="O23" s="1"/>
      <c r="P23" s="1">
        <f t="shared" si="2"/>
        <v>0</v>
      </c>
      <c r="Q23" s="1"/>
      <c r="R23" s="1">
        <f t="shared" si="3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4"/>
        <v>0</v>
      </c>
      <c r="AG23" s="35"/>
      <c r="AH23" s="33"/>
      <c r="AI23" s="1"/>
      <c r="AJ23" s="1">
        <f t="shared" si="19"/>
        <v>0</v>
      </c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  <c r="AQ23" s="1"/>
      <c r="AR23" s="1">
        <f t="shared" si="17"/>
        <v>0</v>
      </c>
      <c r="AS23" s="1"/>
      <c r="AT23" s="1">
        <f t="shared" si="20"/>
        <v>0</v>
      </c>
      <c r="AU23" s="1"/>
      <c r="AV23" s="1">
        <f t="shared" si="18"/>
        <v>0</v>
      </c>
    </row>
    <row r="24" spans="1:80" ht="16.5" thickTop="1" thickBot="1" x14ac:dyDescent="0.3">
      <c r="A24" s="1"/>
      <c r="B24" s="11"/>
      <c r="C24" s="1"/>
      <c r="D24" s="1">
        <f t="shared" si="6"/>
        <v>0</v>
      </c>
      <c r="E24" s="1"/>
      <c r="F24" s="1">
        <f t="shared" si="7"/>
        <v>0</v>
      </c>
      <c r="G24" s="1"/>
      <c r="H24" s="1">
        <f t="shared" si="8"/>
        <v>0</v>
      </c>
      <c r="I24" s="1"/>
      <c r="J24" s="1">
        <f t="shared" si="0"/>
        <v>0</v>
      </c>
      <c r="K24" s="1"/>
      <c r="L24" s="1">
        <f t="shared" si="9"/>
        <v>0</v>
      </c>
      <c r="M24" s="1"/>
      <c r="N24" s="1">
        <f t="shared" si="1"/>
        <v>0</v>
      </c>
      <c r="O24" s="1"/>
      <c r="P24" s="1">
        <f t="shared" si="2"/>
        <v>0</v>
      </c>
      <c r="Q24" s="1"/>
      <c r="R24" s="1">
        <f t="shared" si="3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4"/>
        <v>0</v>
      </c>
      <c r="AG24" s="35"/>
      <c r="AH24" s="33"/>
      <c r="AI24" s="1"/>
      <c r="AJ24" s="1">
        <f>PRODUCT(AI24*145)</f>
        <v>0</v>
      </c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  <c r="AQ24" s="1"/>
      <c r="AR24" s="1">
        <f t="shared" si="17"/>
        <v>0</v>
      </c>
      <c r="AS24" s="1"/>
      <c r="AT24" s="1">
        <f t="shared" si="20"/>
        <v>0</v>
      </c>
      <c r="AU24" s="1"/>
      <c r="AV24" s="1">
        <f t="shared" si="18"/>
        <v>0</v>
      </c>
    </row>
    <row r="25" spans="1:80" ht="16.5" thickTop="1" thickBot="1" x14ac:dyDescent="0.3">
      <c r="A25" s="1"/>
      <c r="B25" s="11"/>
      <c r="C25" s="1"/>
      <c r="D25" s="1">
        <f t="shared" si="6"/>
        <v>0</v>
      </c>
      <c r="E25" s="1"/>
      <c r="F25" s="1">
        <f t="shared" si="7"/>
        <v>0</v>
      </c>
      <c r="G25" s="1"/>
      <c r="H25" s="1">
        <f t="shared" si="8"/>
        <v>0</v>
      </c>
      <c r="I25" s="1"/>
      <c r="J25" s="1">
        <f t="shared" si="0"/>
        <v>0</v>
      </c>
      <c r="K25" s="1"/>
      <c r="L25" s="1">
        <f t="shared" si="9"/>
        <v>0</v>
      </c>
      <c r="M25" s="1"/>
      <c r="N25" s="1">
        <f t="shared" si="1"/>
        <v>0</v>
      </c>
      <c r="O25" s="1"/>
      <c r="P25" s="1">
        <f t="shared" si="2"/>
        <v>0</v>
      </c>
      <c r="Q25" s="1"/>
      <c r="R25" s="1">
        <f t="shared" si="3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4"/>
        <v>0</v>
      </c>
      <c r="AG25" s="35"/>
      <c r="AH25" s="33"/>
      <c r="AI25" s="1"/>
      <c r="AJ25" s="1">
        <f t="shared" si="19"/>
        <v>0</v>
      </c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  <c r="AQ25" s="1"/>
      <c r="AR25" s="1">
        <f t="shared" si="17"/>
        <v>0</v>
      </c>
      <c r="AS25" s="1"/>
      <c r="AT25" s="1">
        <f t="shared" si="20"/>
        <v>0</v>
      </c>
      <c r="AU25" s="1"/>
      <c r="AV25" s="1">
        <f t="shared" si="18"/>
        <v>0</v>
      </c>
    </row>
    <row r="26" spans="1:80" ht="16.5" thickTop="1" thickBot="1" x14ac:dyDescent="0.3">
      <c r="A26" s="1"/>
      <c r="B26" s="11"/>
      <c r="C26" s="1"/>
      <c r="D26" s="1">
        <f t="shared" si="6"/>
        <v>0</v>
      </c>
      <c r="E26" s="1"/>
      <c r="F26" s="1">
        <f t="shared" si="7"/>
        <v>0</v>
      </c>
      <c r="G26" s="1"/>
      <c r="H26" s="1">
        <f t="shared" si="8"/>
        <v>0</v>
      </c>
      <c r="I26" s="1"/>
      <c r="J26" s="1">
        <f t="shared" si="0"/>
        <v>0</v>
      </c>
      <c r="K26" s="1"/>
      <c r="L26" s="1">
        <f t="shared" si="9"/>
        <v>0</v>
      </c>
      <c r="M26" s="1"/>
      <c r="N26" s="1">
        <f t="shared" si="1"/>
        <v>0</v>
      </c>
      <c r="O26" s="1"/>
      <c r="P26" s="1">
        <f t="shared" si="2"/>
        <v>0</v>
      </c>
      <c r="Q26" s="1"/>
      <c r="R26" s="1">
        <f t="shared" si="3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4"/>
        <v>0</v>
      </c>
      <c r="AG26" s="35"/>
      <c r="AH26" s="33"/>
      <c r="AI26" s="1"/>
      <c r="AJ26" s="1">
        <f t="shared" si="19"/>
        <v>0</v>
      </c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  <c r="AQ26" s="1"/>
      <c r="AR26" s="1">
        <f t="shared" si="17"/>
        <v>0</v>
      </c>
      <c r="AS26" s="1"/>
      <c r="AT26" s="1">
        <f t="shared" si="20"/>
        <v>0</v>
      </c>
      <c r="AU26" s="1"/>
      <c r="AV26" s="1">
        <f t="shared" si="18"/>
        <v>0</v>
      </c>
    </row>
    <row r="27" spans="1:80" ht="16.5" thickTop="1" thickBot="1" x14ac:dyDescent="0.3">
      <c r="A27" s="1"/>
      <c r="B27" s="11"/>
      <c r="C27" s="1"/>
      <c r="D27" s="1">
        <f t="shared" si="6"/>
        <v>0</v>
      </c>
      <c r="E27" s="1"/>
      <c r="F27" s="1">
        <f t="shared" si="7"/>
        <v>0</v>
      </c>
      <c r="G27" s="1"/>
      <c r="H27" s="1">
        <f t="shared" si="8"/>
        <v>0</v>
      </c>
      <c r="I27" s="1"/>
      <c r="J27" s="1">
        <f t="shared" si="0"/>
        <v>0</v>
      </c>
      <c r="K27" s="1"/>
      <c r="L27" s="1">
        <f t="shared" si="9"/>
        <v>0</v>
      </c>
      <c r="M27" s="1"/>
      <c r="N27" s="1">
        <f t="shared" si="1"/>
        <v>0</v>
      </c>
      <c r="O27" s="1"/>
      <c r="P27" s="1">
        <f t="shared" si="2"/>
        <v>0</v>
      </c>
      <c r="Q27" s="1"/>
      <c r="R27" s="1">
        <f t="shared" si="3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4"/>
        <v>0</v>
      </c>
      <c r="AG27" s="35"/>
      <c r="AH27" s="33"/>
      <c r="AI27" s="1"/>
      <c r="AJ27" s="1">
        <f t="shared" si="19"/>
        <v>0</v>
      </c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  <c r="AQ27" s="1"/>
      <c r="AR27" s="1">
        <f t="shared" si="17"/>
        <v>0</v>
      </c>
      <c r="AS27" s="1"/>
      <c r="AT27" s="1">
        <f t="shared" si="20"/>
        <v>0</v>
      </c>
      <c r="AU27" s="1"/>
      <c r="AV27" s="1">
        <f t="shared" si="18"/>
        <v>0</v>
      </c>
    </row>
    <row r="28" spans="1:80" ht="16.5" thickTop="1" thickBot="1" x14ac:dyDescent="0.3">
      <c r="A28" s="1"/>
      <c r="B28" s="11"/>
      <c r="C28" s="1"/>
      <c r="D28" s="1">
        <f t="shared" si="6"/>
        <v>0</v>
      </c>
      <c r="E28" s="1"/>
      <c r="F28" s="1">
        <f t="shared" si="7"/>
        <v>0</v>
      </c>
      <c r="G28" s="1"/>
      <c r="H28" s="1">
        <f t="shared" si="8"/>
        <v>0</v>
      </c>
      <c r="I28" s="1"/>
      <c r="J28" s="1">
        <f t="shared" si="0"/>
        <v>0</v>
      </c>
      <c r="K28" s="1"/>
      <c r="L28" s="1">
        <f t="shared" si="9"/>
        <v>0</v>
      </c>
      <c r="M28" s="1"/>
      <c r="N28" s="1">
        <f t="shared" si="1"/>
        <v>0</v>
      </c>
      <c r="O28" s="1"/>
      <c r="P28" s="1">
        <f t="shared" si="2"/>
        <v>0</v>
      </c>
      <c r="Q28" s="1"/>
      <c r="R28" s="1">
        <f t="shared" si="3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4"/>
        <v>0</v>
      </c>
      <c r="AG28" s="35"/>
      <c r="AH28" s="33"/>
      <c r="AI28" s="1"/>
      <c r="AJ28" s="1">
        <f t="shared" si="19"/>
        <v>0</v>
      </c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  <c r="AQ28" s="1"/>
      <c r="AR28" s="1">
        <f t="shared" si="17"/>
        <v>0</v>
      </c>
      <c r="AS28" s="1"/>
      <c r="AT28" s="1">
        <f t="shared" si="20"/>
        <v>0</v>
      </c>
      <c r="AU28" s="1"/>
      <c r="AV28" s="1">
        <f t="shared" si="18"/>
        <v>0</v>
      </c>
    </row>
    <row r="29" spans="1:80" ht="16.5" thickTop="1" thickBot="1" x14ac:dyDescent="0.3">
      <c r="A29" s="1"/>
      <c r="B29" s="11"/>
      <c r="C29" s="1"/>
      <c r="D29" s="1">
        <f t="shared" si="6"/>
        <v>0</v>
      </c>
      <c r="E29" s="1"/>
      <c r="F29" s="1">
        <f t="shared" si="7"/>
        <v>0</v>
      </c>
      <c r="G29" s="1"/>
      <c r="H29" s="1">
        <f t="shared" si="8"/>
        <v>0</v>
      </c>
      <c r="I29" s="1"/>
      <c r="J29" s="1">
        <f t="shared" si="0"/>
        <v>0</v>
      </c>
      <c r="K29" s="1"/>
      <c r="L29" s="1">
        <f t="shared" si="9"/>
        <v>0</v>
      </c>
      <c r="M29" s="1"/>
      <c r="N29" s="1">
        <f t="shared" si="1"/>
        <v>0</v>
      </c>
      <c r="O29" s="1"/>
      <c r="P29" s="1">
        <f t="shared" si="2"/>
        <v>0</v>
      </c>
      <c r="Q29" s="1"/>
      <c r="R29" s="1">
        <f t="shared" si="3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4"/>
        <v>0</v>
      </c>
      <c r="AG29" s="35">
        <v>0</v>
      </c>
      <c r="AH29" s="33"/>
      <c r="AI29" s="1"/>
      <c r="AJ29" s="1">
        <f t="shared" si="19"/>
        <v>0</v>
      </c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  <c r="AQ29" s="1"/>
      <c r="AR29" s="1">
        <f t="shared" si="17"/>
        <v>0</v>
      </c>
      <c r="AS29" s="1"/>
      <c r="AT29" s="1">
        <f t="shared" si="20"/>
        <v>0</v>
      </c>
      <c r="AU29" s="1"/>
      <c r="AV29" s="1">
        <f t="shared" si="18"/>
        <v>0</v>
      </c>
    </row>
    <row r="30" spans="1:80" ht="16.5" thickTop="1" thickBot="1" x14ac:dyDescent="0.3">
      <c r="A30" s="1"/>
      <c r="B30" s="11"/>
      <c r="C30" s="1"/>
      <c r="D30" s="1">
        <f t="shared" si="6"/>
        <v>0</v>
      </c>
      <c r="E30" s="1"/>
      <c r="F30" s="1">
        <f t="shared" si="7"/>
        <v>0</v>
      </c>
      <c r="G30" s="1"/>
      <c r="H30" s="1">
        <f t="shared" si="8"/>
        <v>0</v>
      </c>
      <c r="I30" s="1"/>
      <c r="J30" s="1">
        <f t="shared" si="0"/>
        <v>0</v>
      </c>
      <c r="K30" s="1"/>
      <c r="L30" s="1">
        <f t="shared" si="9"/>
        <v>0</v>
      </c>
      <c r="M30" s="1"/>
      <c r="N30" s="1">
        <f t="shared" si="1"/>
        <v>0</v>
      </c>
      <c r="O30" s="1"/>
      <c r="P30" s="1">
        <f t="shared" si="2"/>
        <v>0</v>
      </c>
      <c r="Q30" s="1"/>
      <c r="R30" s="1">
        <f t="shared" si="3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4"/>
        <v>0</v>
      </c>
      <c r="AG30" s="35"/>
      <c r="AH30" s="33"/>
      <c r="AI30" s="1"/>
      <c r="AJ30" s="1">
        <f t="shared" si="19"/>
        <v>0</v>
      </c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  <c r="AQ30" s="1"/>
      <c r="AR30" s="1">
        <f t="shared" si="17"/>
        <v>0</v>
      </c>
      <c r="AS30" s="1"/>
      <c r="AT30" s="1">
        <f t="shared" si="20"/>
        <v>0</v>
      </c>
      <c r="AU30" s="1"/>
      <c r="AV30" s="1">
        <f t="shared" si="18"/>
        <v>0</v>
      </c>
    </row>
    <row r="31" spans="1:80" ht="16.5" thickTop="1" thickBot="1" x14ac:dyDescent="0.3">
      <c r="A31" s="1"/>
      <c r="B31" s="11"/>
      <c r="C31" s="1"/>
      <c r="D31" s="1">
        <f t="shared" si="6"/>
        <v>0</v>
      </c>
      <c r="E31" s="1"/>
      <c r="F31" s="1">
        <f t="shared" si="7"/>
        <v>0</v>
      </c>
      <c r="G31" s="1"/>
      <c r="H31" s="1">
        <f t="shared" si="8"/>
        <v>0</v>
      </c>
      <c r="I31" s="1"/>
      <c r="J31" s="1">
        <f t="shared" si="0"/>
        <v>0</v>
      </c>
      <c r="K31" s="1"/>
      <c r="L31" s="1">
        <f t="shared" si="9"/>
        <v>0</v>
      </c>
      <c r="M31" s="1"/>
      <c r="N31" s="1">
        <f t="shared" si="1"/>
        <v>0</v>
      </c>
      <c r="O31" s="1"/>
      <c r="P31" s="1">
        <f t="shared" si="2"/>
        <v>0</v>
      </c>
      <c r="Q31" s="1"/>
      <c r="R31" s="1">
        <f t="shared" si="3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4"/>
        <v>0</v>
      </c>
      <c r="AG31" s="35"/>
      <c r="AH31" s="33"/>
      <c r="AI31" s="1"/>
      <c r="AJ31" s="1">
        <f t="shared" si="19"/>
        <v>0</v>
      </c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  <c r="AQ31" s="1"/>
      <c r="AR31" s="1">
        <f t="shared" si="17"/>
        <v>0</v>
      </c>
      <c r="AS31" s="1"/>
      <c r="AT31" s="1">
        <f t="shared" si="20"/>
        <v>0</v>
      </c>
      <c r="AU31" s="1"/>
      <c r="AV31" s="1">
        <f t="shared" si="18"/>
        <v>0</v>
      </c>
    </row>
    <row r="32" spans="1:80" ht="16.5" thickTop="1" thickBot="1" x14ac:dyDescent="0.3">
      <c r="A32" s="1"/>
      <c r="B32" s="11"/>
      <c r="C32" s="1"/>
      <c r="D32" s="1">
        <f t="shared" si="6"/>
        <v>0</v>
      </c>
      <c r="E32" s="1"/>
      <c r="F32" s="1">
        <f t="shared" si="7"/>
        <v>0</v>
      </c>
      <c r="G32" s="1"/>
      <c r="H32" s="1">
        <f t="shared" si="8"/>
        <v>0</v>
      </c>
      <c r="I32" s="1"/>
      <c r="J32" s="1">
        <f t="shared" si="0"/>
        <v>0</v>
      </c>
      <c r="K32" s="1"/>
      <c r="L32" s="1">
        <f t="shared" si="9"/>
        <v>0</v>
      </c>
      <c r="M32" s="1"/>
      <c r="N32" s="1">
        <f t="shared" si="1"/>
        <v>0</v>
      </c>
      <c r="O32" s="1"/>
      <c r="P32" s="1">
        <f t="shared" si="2"/>
        <v>0</v>
      </c>
      <c r="Q32" s="1"/>
      <c r="R32" s="1">
        <f t="shared" si="3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4"/>
        <v>0</v>
      </c>
      <c r="AG32" s="35"/>
      <c r="AH32" s="33"/>
      <c r="AI32" s="1"/>
      <c r="AJ32" s="1">
        <f t="shared" si="19"/>
        <v>0</v>
      </c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  <c r="AQ32" s="1"/>
      <c r="AR32" s="1">
        <f t="shared" si="17"/>
        <v>0</v>
      </c>
      <c r="AS32" s="1"/>
      <c r="AT32" s="1">
        <f t="shared" si="20"/>
        <v>0</v>
      </c>
      <c r="AU32" s="1"/>
      <c r="AV32" s="1">
        <f t="shared" si="18"/>
        <v>0</v>
      </c>
    </row>
    <row r="33" spans="1:48" ht="16.5" thickTop="1" thickBot="1" x14ac:dyDescent="0.3">
      <c r="A33" s="1"/>
      <c r="B33" s="11"/>
      <c r="C33" s="1"/>
      <c r="D33" s="1">
        <f t="shared" si="6"/>
        <v>0</v>
      </c>
      <c r="E33" s="1"/>
      <c r="F33" s="1">
        <f t="shared" si="7"/>
        <v>0</v>
      </c>
      <c r="G33" s="1"/>
      <c r="H33" s="1">
        <f t="shared" si="8"/>
        <v>0</v>
      </c>
      <c r="I33" s="1"/>
      <c r="J33" s="1">
        <f t="shared" si="0"/>
        <v>0</v>
      </c>
      <c r="K33" s="1"/>
      <c r="L33" s="1">
        <f t="shared" si="9"/>
        <v>0</v>
      </c>
      <c r="M33" s="1"/>
      <c r="N33" s="1">
        <f t="shared" si="1"/>
        <v>0</v>
      </c>
      <c r="O33" s="1"/>
      <c r="P33" s="1">
        <f t="shared" si="2"/>
        <v>0</v>
      </c>
      <c r="Q33" s="1"/>
      <c r="R33" s="1">
        <f t="shared" si="3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4"/>
        <v>0</v>
      </c>
      <c r="AG33" s="35"/>
      <c r="AH33" s="33"/>
      <c r="AI33" s="1"/>
      <c r="AJ33" s="1">
        <f t="shared" si="19"/>
        <v>0</v>
      </c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  <c r="AQ33" s="1"/>
      <c r="AR33" s="1">
        <f t="shared" si="17"/>
        <v>0</v>
      </c>
      <c r="AS33" s="1"/>
      <c r="AT33" s="1">
        <f t="shared" si="20"/>
        <v>0</v>
      </c>
      <c r="AU33" s="1"/>
      <c r="AV33" s="1">
        <f t="shared" si="18"/>
        <v>0</v>
      </c>
    </row>
    <row r="34" spans="1:48" ht="16.5" thickTop="1" thickBot="1" x14ac:dyDescent="0.3">
      <c r="A34" s="1"/>
      <c r="B34" s="11"/>
      <c r="C34" s="1"/>
      <c r="D34" s="1">
        <f t="shared" si="6"/>
        <v>0</v>
      </c>
      <c r="E34" s="1"/>
      <c r="F34" s="1">
        <f t="shared" si="7"/>
        <v>0</v>
      </c>
      <c r="G34" s="1"/>
      <c r="H34" s="1">
        <f t="shared" si="8"/>
        <v>0</v>
      </c>
      <c r="I34" s="1"/>
      <c r="J34" s="1">
        <f t="shared" si="0"/>
        <v>0</v>
      </c>
      <c r="K34" s="1"/>
      <c r="L34" s="1">
        <f t="shared" si="9"/>
        <v>0</v>
      </c>
      <c r="M34" s="1"/>
      <c r="N34" s="1">
        <f t="shared" si="1"/>
        <v>0</v>
      </c>
      <c r="O34" s="1"/>
      <c r="P34" s="1">
        <f t="shared" si="2"/>
        <v>0</v>
      </c>
      <c r="Q34" s="1"/>
      <c r="R34" s="1">
        <f t="shared" si="3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4"/>
        <v>0</v>
      </c>
      <c r="AG34" s="36"/>
      <c r="AH34" s="33"/>
      <c r="AI34" s="1"/>
      <c r="AJ34" s="1">
        <f t="shared" si="19"/>
        <v>0</v>
      </c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  <c r="AQ34" s="1"/>
      <c r="AR34" s="1">
        <f t="shared" si="17"/>
        <v>0</v>
      </c>
      <c r="AS34" s="1"/>
      <c r="AT34" s="1">
        <f t="shared" si="20"/>
        <v>0</v>
      </c>
      <c r="AU34" s="1"/>
      <c r="AV34" s="1">
        <f t="shared" si="18"/>
        <v>0</v>
      </c>
    </row>
    <row r="35" spans="1:48" ht="24" customHeight="1" thickTop="1" thickBot="1" x14ac:dyDescent="0.5">
      <c r="A35" s="101" t="s">
        <v>21</v>
      </c>
      <c r="B35" s="102"/>
      <c r="C35" s="12">
        <f>C3+C4+C5+C6+C7+C8+C9+C10+C11+C12+C13+C14+C15+C16+C17+C18+C19+C20+C21+C22+C23+C24+C25+C26+C27+C28+C29+C30+C31+C32+C33+C34</f>
        <v>0</v>
      </c>
      <c r="D35" s="12">
        <f t="shared" ref="D35:Z35" si="21">D3+D4+D5+D6+D7+D8+D9+D10+D11+D12+D13+D14+D15+D16+D17+D18+D19+D20+D21+D22+D23+D24+D25+D26+D27+D28+D29+D30+D31+D32+D33+D34</f>
        <v>0</v>
      </c>
      <c r="E35" s="12">
        <f>E3+E4+E5+E6+E7+E8+E9+E10+E11+E12+E13+E14+E15+E16+E17+E18+E19+E20+E21+E22+E23+E24+E25+E26+E27+E28+E29+E30+E31+E32+E33+E34</f>
        <v>0</v>
      </c>
      <c r="F35" s="12">
        <f t="shared" si="21"/>
        <v>0</v>
      </c>
      <c r="G35" s="12">
        <f t="shared" si="21"/>
        <v>0</v>
      </c>
      <c r="H35" s="12">
        <f t="shared" si="21"/>
        <v>0</v>
      </c>
      <c r="I35" s="12">
        <f t="shared" si="21"/>
        <v>1</v>
      </c>
      <c r="J35" s="12">
        <f t="shared" si="21"/>
        <v>300</v>
      </c>
      <c r="K35" s="12">
        <f t="shared" si="21"/>
        <v>0</v>
      </c>
      <c r="L35" s="12">
        <f t="shared" si="21"/>
        <v>0</v>
      </c>
      <c r="M35" s="12">
        <f t="shared" si="21"/>
        <v>0</v>
      </c>
      <c r="N35" s="12">
        <f t="shared" si="21"/>
        <v>0</v>
      </c>
      <c r="O35" s="12">
        <f t="shared" si="21"/>
        <v>0</v>
      </c>
      <c r="P35" s="12">
        <f t="shared" si="21"/>
        <v>0</v>
      </c>
      <c r="Q35" s="12">
        <f t="shared" si="21"/>
        <v>3</v>
      </c>
      <c r="R35" s="12">
        <f t="shared" si="21"/>
        <v>900</v>
      </c>
      <c r="S35" s="12">
        <f t="shared" si="21"/>
        <v>0</v>
      </c>
      <c r="T35" s="12">
        <f t="shared" si="21"/>
        <v>0</v>
      </c>
      <c r="U35" s="12">
        <f t="shared" si="21"/>
        <v>0</v>
      </c>
      <c r="V35" s="12">
        <f t="shared" si="21"/>
        <v>0</v>
      </c>
      <c r="W35" s="12">
        <f t="shared" si="21"/>
        <v>0</v>
      </c>
      <c r="X35" s="12">
        <f t="shared" si="21"/>
        <v>0</v>
      </c>
      <c r="Y35" s="12">
        <f t="shared" si="21"/>
        <v>0</v>
      </c>
      <c r="Z35" s="12">
        <f t="shared" si="21"/>
        <v>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>
        <f>AE3+AE4+AE5+AE6+AE7+AE8+AE9+AE10+AE11+AE13+AE12+AE14+AE15+AE16+AE17+AE18+AE19+AE20+AE22+AE21+AE23+AE24+AE25+AE26+AE27+AE28+AE29+AE30+AE31+AE32+AE33+AE34</f>
        <v>0</v>
      </c>
      <c r="AF35" s="16">
        <f>AB35+X35+R35+H35+L35+J35+F35+D35+N35+P35+T35+V35+Z35+AC35+AE35+AA35+AD35</f>
        <v>1200</v>
      </c>
      <c r="AG35" s="39">
        <f>C35+E35+G35+I35+K35+M35+O35+Q35+S35+U35+W35+Y35</f>
        <v>4</v>
      </c>
      <c r="AH35" s="13"/>
      <c r="AI35" s="12">
        <f t="shared" ref="AI35:AV35" si="22">AI3+AI4+AI5+AI6+AI7+AI8+AI9+AI10+AI11+AI12+AI13+AI14+AI15+AI16+AI17+AI18+AI19+AI20+AI21+AI22+AI23+AI24+AI25+AI26+AI27+AI28+AI29+AI30+AI31+AI32+AI33+AI34</f>
        <v>1</v>
      </c>
      <c r="AJ35" s="12">
        <f t="shared" si="22"/>
        <v>116</v>
      </c>
      <c r="AK35" s="12">
        <f t="shared" si="22"/>
        <v>0</v>
      </c>
      <c r="AL35" s="12">
        <f t="shared" si="22"/>
        <v>0</v>
      </c>
      <c r="AM35" s="12">
        <f t="shared" si="22"/>
        <v>0</v>
      </c>
      <c r="AN35" s="12">
        <f t="shared" si="22"/>
        <v>0</v>
      </c>
      <c r="AO35" s="12">
        <f t="shared" si="22"/>
        <v>0</v>
      </c>
      <c r="AP35" s="12">
        <f t="shared" si="22"/>
        <v>0</v>
      </c>
      <c r="AQ35" s="12">
        <f t="shared" si="22"/>
        <v>0</v>
      </c>
      <c r="AR35" s="12">
        <f t="shared" si="22"/>
        <v>0</v>
      </c>
      <c r="AS35" s="12">
        <f t="shared" si="22"/>
        <v>0</v>
      </c>
      <c r="AT35" s="12">
        <f t="shared" si="22"/>
        <v>0</v>
      </c>
      <c r="AU35" s="12">
        <f t="shared" si="22"/>
        <v>0</v>
      </c>
      <c r="AV35" s="12">
        <f t="shared" si="22"/>
        <v>0</v>
      </c>
    </row>
    <row r="36" spans="1:48" ht="16.5" thickTop="1" thickBot="1" x14ac:dyDescent="0.3"/>
    <row r="37" spans="1:48" ht="27" thickBot="1" x14ac:dyDescent="0.45">
      <c r="AF37" s="28">
        <f>AF35+AJ35+AL35+AT35+AV35+AP35+AR35+AN35</f>
        <v>1316</v>
      </c>
      <c r="AG37" s="27"/>
      <c r="AH37" s="18"/>
    </row>
    <row r="38" spans="1:48" ht="26.25" x14ac:dyDescent="0.4">
      <c r="AF38" s="17"/>
      <c r="AG38" s="17"/>
      <c r="AH38" s="18"/>
    </row>
    <row r="39" spans="1:48" ht="26.25" x14ac:dyDescent="0.4">
      <c r="AF39" s="17"/>
      <c r="AG39" s="17"/>
      <c r="AH39" s="18"/>
    </row>
    <row r="40" spans="1:48" ht="26.25" x14ac:dyDescent="0.4">
      <c r="AD40" s="40"/>
      <c r="AF40" s="17"/>
      <c r="AG40" s="17"/>
      <c r="AH40" s="18"/>
    </row>
    <row r="41" spans="1:48" x14ac:dyDescent="0.25">
      <c r="AF41" s="40"/>
    </row>
  </sheetData>
  <mergeCells count="23">
    <mergeCell ref="AL1:AL2"/>
    <mergeCell ref="A1:A2"/>
    <mergeCell ref="B1:B2"/>
    <mergeCell ref="C1:R1"/>
    <mergeCell ref="S1:X1"/>
    <mergeCell ref="Y1:Y2"/>
    <mergeCell ref="Z1:Z2"/>
    <mergeCell ref="AS1:AS2"/>
    <mergeCell ref="AT1:AT2"/>
    <mergeCell ref="AU1:AU2"/>
    <mergeCell ref="AV1:AV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40"/>
  <sheetViews>
    <sheetView topLeftCell="A3" workbookViewId="0">
      <pane xSplit="1" topLeftCell="S1" activePane="topRight" state="frozen"/>
      <selection pane="topRight" activeCell="AB15" sqref="AB15"/>
    </sheetView>
  </sheetViews>
  <sheetFormatPr defaultRowHeight="15" x14ac:dyDescent="0.25"/>
  <cols>
    <col min="1" max="1" width="23.5703125" customWidth="1"/>
    <col min="2" max="2" width="19.7109375" style="9" customWidth="1"/>
    <col min="3" max="7" width="9.140625" customWidth="1"/>
    <col min="8" max="8" width="11.140625" customWidth="1"/>
    <col min="9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</cols>
  <sheetData>
    <row r="1" spans="1:70" ht="16.5" thickTop="1" thickBot="1" x14ac:dyDescent="0.3">
      <c r="A1" s="103" t="s">
        <v>0</v>
      </c>
      <c r="B1" s="104" t="s">
        <v>16</v>
      </c>
      <c r="C1" s="106" t="s">
        <v>1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7" t="s">
        <v>11</v>
      </c>
      <c r="T1" s="107"/>
      <c r="U1" s="107"/>
      <c r="V1" s="107"/>
      <c r="W1" s="107"/>
      <c r="X1" s="107"/>
      <c r="Y1" s="108" t="s">
        <v>18</v>
      </c>
      <c r="Z1" s="108" t="s">
        <v>3</v>
      </c>
      <c r="AA1" s="109" t="s">
        <v>26</v>
      </c>
      <c r="AB1" s="110"/>
      <c r="AC1" s="110"/>
      <c r="AD1" s="111"/>
      <c r="AE1" s="26"/>
      <c r="AF1" s="14"/>
      <c r="AG1" s="14"/>
      <c r="AH1" s="103" t="s">
        <v>15</v>
      </c>
      <c r="AI1" s="112" t="s">
        <v>19</v>
      </c>
      <c r="AJ1" s="112" t="s">
        <v>3</v>
      </c>
      <c r="AK1" s="113" t="s">
        <v>20</v>
      </c>
      <c r="AL1" s="112" t="s">
        <v>3</v>
      </c>
      <c r="AM1" s="112" t="s">
        <v>36</v>
      </c>
      <c r="AN1" s="112" t="s">
        <v>3</v>
      </c>
      <c r="AO1" s="114" t="s">
        <v>51</v>
      </c>
      <c r="AP1" s="112" t="s">
        <v>3</v>
      </c>
    </row>
    <row r="2" spans="1:70" ht="25.5" thickTop="1" thickBot="1" x14ac:dyDescent="0.3">
      <c r="A2" s="103"/>
      <c r="B2" s="105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08"/>
      <c r="Z2" s="108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5" t="s">
        <v>45</v>
      </c>
      <c r="AH2" s="103"/>
      <c r="AI2" s="112"/>
      <c r="AJ2" s="112"/>
      <c r="AK2" s="113"/>
      <c r="AL2" s="112"/>
      <c r="AM2" s="112"/>
      <c r="AN2" s="112"/>
      <c r="AO2" s="115"/>
      <c r="AP2" s="112"/>
    </row>
    <row r="3" spans="1:70" s="1" customFormat="1" ht="16.5" thickTop="1" thickBot="1" x14ac:dyDescent="0.3">
      <c r="A3" s="1" t="s">
        <v>46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J3" s="1">
        <f>PRODUCT(I3*300)</f>
        <v>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Q3" s="1">
        <v>1</v>
      </c>
      <c r="R3" s="1">
        <f>PRODUCT(Q3*300)</f>
        <v>300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20">
        <f t="shared" ref="AF3:AF9" si="2">AD3+AC3+AB3+AA3+Z3+X3+V3+T3+R3+P3+N3+L3+J3+H3+F3+D3+AE3</f>
        <v>300</v>
      </c>
      <c r="AG3" s="98"/>
      <c r="AH3" s="8" t="s">
        <v>47</v>
      </c>
      <c r="AJ3" s="1">
        <f>PRODUCT(AI3*145)</f>
        <v>0</v>
      </c>
      <c r="AL3" s="1">
        <f>PRODUCT(AK3*550)</f>
        <v>0</v>
      </c>
      <c r="AN3" s="1">
        <f t="shared" ref="AN3:AN6" si="3">PRODUCT(AM3*460)</f>
        <v>0</v>
      </c>
      <c r="AP3" s="1">
        <f>PRODUCT(AO3*150)</f>
        <v>0</v>
      </c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3"/>
    </row>
    <row r="4" spans="1:70" ht="16.5" thickTop="1" thickBot="1" x14ac:dyDescent="0.3">
      <c r="A4" s="1" t="s">
        <v>48</v>
      </c>
      <c r="B4" s="10"/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>
        <v>1.5</v>
      </c>
      <c r="H4" s="1">
        <f t="shared" ref="H4:H34" si="6">PRODUCT(G4*250)</f>
        <v>375</v>
      </c>
      <c r="I4" s="1"/>
      <c r="J4" s="1">
        <f t="shared" ref="J4:J34" si="7">PRODUCT(I4*300)</f>
        <v>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/>
      <c r="R4" s="1">
        <f t="shared" ref="R4:R34" si="9">PRODUCT(Q4*300)</f>
        <v>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20">
        <f t="shared" si="2"/>
        <v>375</v>
      </c>
      <c r="AG4" s="99"/>
      <c r="AH4" s="8" t="s">
        <v>49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si="3"/>
        <v>0</v>
      </c>
      <c r="AO4" s="1"/>
      <c r="AP4" s="1">
        <f t="shared" ref="AP4:AP34" si="15">PRODUCT(AO4*150)</f>
        <v>0</v>
      </c>
    </row>
    <row r="5" spans="1:70" ht="16.5" thickTop="1" thickBot="1" x14ac:dyDescent="0.3">
      <c r="A5" s="1" t="s">
        <v>50</v>
      </c>
      <c r="B5" s="10"/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/>
      <c r="J5" s="1">
        <f t="shared" si="7"/>
        <v>0</v>
      </c>
      <c r="K5" s="1"/>
      <c r="L5" s="1">
        <f t="shared" si="8"/>
        <v>0</v>
      </c>
      <c r="M5" s="1"/>
      <c r="N5" s="1">
        <f t="shared" si="0"/>
        <v>0</v>
      </c>
      <c r="O5" s="1"/>
      <c r="P5" s="1">
        <f t="shared" si="1"/>
        <v>0</v>
      </c>
      <c r="Q5" s="1"/>
      <c r="R5" s="1">
        <f t="shared" si="9"/>
        <v>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20">
        <f t="shared" si="2"/>
        <v>0</v>
      </c>
      <c r="AG5" s="99"/>
      <c r="AH5" s="8"/>
      <c r="AI5" s="1"/>
      <c r="AJ5" s="1">
        <f t="shared" ref="AJ5:AJ34" si="16">PRODUCT(AI5*145)</f>
        <v>0</v>
      </c>
      <c r="AK5" s="1"/>
      <c r="AL5" s="1">
        <f t="shared" si="14"/>
        <v>0</v>
      </c>
      <c r="AM5" s="1"/>
      <c r="AN5" s="1">
        <f t="shared" si="3"/>
        <v>0</v>
      </c>
      <c r="AO5" s="1">
        <v>1</v>
      </c>
      <c r="AP5" s="1">
        <f t="shared" si="15"/>
        <v>150</v>
      </c>
    </row>
    <row r="6" spans="1:70" ht="16.5" thickTop="1" thickBot="1" x14ac:dyDescent="0.3">
      <c r="A6" s="1" t="s">
        <v>52</v>
      </c>
      <c r="B6" s="10"/>
      <c r="C6" s="1">
        <v>2</v>
      </c>
      <c r="D6" s="1">
        <f t="shared" si="4"/>
        <v>100</v>
      </c>
      <c r="E6" s="1"/>
      <c r="F6" s="1">
        <f t="shared" si="5"/>
        <v>0</v>
      </c>
      <c r="G6" s="1"/>
      <c r="H6" s="1">
        <f t="shared" si="6"/>
        <v>0</v>
      </c>
      <c r="I6" s="1"/>
      <c r="J6" s="1">
        <f t="shared" si="7"/>
        <v>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/>
      <c r="R6" s="1">
        <f t="shared" si="9"/>
        <v>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20">
        <f t="shared" si="2"/>
        <v>100</v>
      </c>
      <c r="AG6" s="99"/>
      <c r="AH6" s="8" t="s">
        <v>47</v>
      </c>
      <c r="AI6" s="1"/>
      <c r="AJ6" s="1">
        <f t="shared" si="16"/>
        <v>0</v>
      </c>
      <c r="AK6" s="1"/>
      <c r="AL6" s="1">
        <f t="shared" si="14"/>
        <v>0</v>
      </c>
      <c r="AM6" s="1"/>
      <c r="AN6" s="1">
        <f t="shared" si="3"/>
        <v>0</v>
      </c>
      <c r="AO6" s="1"/>
      <c r="AP6" s="1">
        <f t="shared" si="15"/>
        <v>0</v>
      </c>
    </row>
    <row r="7" spans="1:70" ht="16.5" thickTop="1" thickBot="1" x14ac:dyDescent="0.3">
      <c r="A7" s="1" t="s">
        <v>53</v>
      </c>
      <c r="B7" s="10"/>
      <c r="C7" s="1">
        <v>1</v>
      </c>
      <c r="D7" s="1">
        <f t="shared" si="4"/>
        <v>50</v>
      </c>
      <c r="E7" s="1">
        <v>1</v>
      </c>
      <c r="F7" s="1">
        <f t="shared" si="5"/>
        <v>50</v>
      </c>
      <c r="G7" s="1"/>
      <c r="H7" s="1">
        <f t="shared" si="6"/>
        <v>0</v>
      </c>
      <c r="I7" s="1"/>
      <c r="J7" s="1">
        <f t="shared" si="7"/>
        <v>0</v>
      </c>
      <c r="K7" s="1"/>
      <c r="L7" s="1">
        <f t="shared" si="8"/>
        <v>0</v>
      </c>
      <c r="M7" s="1"/>
      <c r="N7" s="1">
        <f t="shared" si="0"/>
        <v>0</v>
      </c>
      <c r="O7" s="1"/>
      <c r="P7" s="1">
        <f t="shared" si="1"/>
        <v>0</v>
      </c>
      <c r="Q7" s="1"/>
      <c r="R7" s="1">
        <f t="shared" si="9"/>
        <v>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20">
        <f t="shared" si="2"/>
        <v>100</v>
      </c>
      <c r="AG7" s="99"/>
      <c r="AH7" s="8" t="s">
        <v>54</v>
      </c>
      <c r="AI7" s="1"/>
      <c r="AJ7" s="1">
        <f t="shared" si="16"/>
        <v>0</v>
      </c>
      <c r="AK7" s="1"/>
      <c r="AL7" s="1">
        <f t="shared" si="14"/>
        <v>0</v>
      </c>
      <c r="AM7" s="1"/>
      <c r="AN7" s="1">
        <f>PRODUCT(AM7*460)</f>
        <v>0</v>
      </c>
      <c r="AO7" s="1"/>
      <c r="AP7" s="1">
        <f t="shared" si="15"/>
        <v>0</v>
      </c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</row>
    <row r="8" spans="1:70" s="1" customFormat="1" ht="16.5" thickTop="1" thickBot="1" x14ac:dyDescent="0.3">
      <c r="A8" s="1" t="s">
        <v>55</v>
      </c>
      <c r="B8" s="10"/>
      <c r="D8" s="1">
        <f t="shared" si="4"/>
        <v>0</v>
      </c>
      <c r="F8" s="1">
        <f t="shared" si="5"/>
        <v>0</v>
      </c>
      <c r="G8" s="22"/>
      <c r="H8" s="1">
        <f t="shared" si="6"/>
        <v>0</v>
      </c>
      <c r="I8" s="1">
        <v>1</v>
      </c>
      <c r="J8" s="1">
        <f t="shared" si="7"/>
        <v>300</v>
      </c>
      <c r="L8" s="1">
        <f t="shared" si="8"/>
        <v>0</v>
      </c>
      <c r="N8" s="1">
        <f t="shared" si="0"/>
        <v>0</v>
      </c>
      <c r="P8" s="1">
        <f t="shared" si="1"/>
        <v>0</v>
      </c>
      <c r="R8" s="1">
        <f t="shared" si="9"/>
        <v>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20">
        <f t="shared" si="2"/>
        <v>300</v>
      </c>
      <c r="AG8" s="99"/>
      <c r="AH8" s="8" t="s">
        <v>30</v>
      </c>
      <c r="AJ8" s="1">
        <f t="shared" si="16"/>
        <v>0</v>
      </c>
      <c r="AL8" s="1">
        <f t="shared" si="14"/>
        <v>0</v>
      </c>
      <c r="AN8" s="1">
        <f t="shared" ref="AN8:AN34" si="17">PRODUCT(AM8*460)</f>
        <v>0</v>
      </c>
      <c r="AP8" s="1">
        <f t="shared" si="15"/>
        <v>0</v>
      </c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</row>
    <row r="9" spans="1:70" ht="16.5" thickTop="1" thickBot="1" x14ac:dyDescent="0.3">
      <c r="A9" s="1" t="s">
        <v>56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/>
      <c r="J9" s="1">
        <f t="shared" si="7"/>
        <v>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>
        <v>1</v>
      </c>
      <c r="R9" s="1">
        <f t="shared" si="9"/>
        <v>300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/>
      <c r="AC9" s="1"/>
      <c r="AD9" s="1"/>
      <c r="AE9" s="1"/>
      <c r="AF9" s="20">
        <f t="shared" si="2"/>
        <v>300</v>
      </c>
      <c r="AG9" s="99"/>
      <c r="AH9" s="8" t="s">
        <v>47</v>
      </c>
      <c r="AI9" s="1"/>
      <c r="AJ9" s="1">
        <f t="shared" si="16"/>
        <v>0</v>
      </c>
      <c r="AK9" s="1"/>
      <c r="AL9" s="1">
        <f t="shared" si="14"/>
        <v>0</v>
      </c>
      <c r="AM9" s="1"/>
      <c r="AN9" s="1">
        <f t="shared" si="17"/>
        <v>0</v>
      </c>
      <c r="AO9" s="1"/>
      <c r="AP9" s="1">
        <f t="shared" si="15"/>
        <v>0</v>
      </c>
    </row>
    <row r="10" spans="1:70" ht="16.5" thickTop="1" thickBot="1" x14ac:dyDescent="0.3">
      <c r="A10" s="1" t="s">
        <v>57</v>
      </c>
      <c r="B10" s="10"/>
      <c r="C10" s="1"/>
      <c r="D10" s="1">
        <f t="shared" si="4"/>
        <v>0</v>
      </c>
      <c r="E10" s="1"/>
      <c r="F10" s="1">
        <f t="shared" si="5"/>
        <v>0</v>
      </c>
      <c r="G10" s="1"/>
      <c r="H10" s="1">
        <f t="shared" si="6"/>
        <v>0</v>
      </c>
      <c r="I10" s="1">
        <v>2</v>
      </c>
      <c r="J10" s="1">
        <f t="shared" si="7"/>
        <v>600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9"/>
        <v>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20">
        <f>AD10+AC10+AB10+AA10+Z10+X10+V10+T10+R10+P10+N10+L10+J10+H10+F10+D10+AE10</f>
        <v>600</v>
      </c>
      <c r="AG10" s="99"/>
      <c r="AH10" s="8" t="s">
        <v>58</v>
      </c>
      <c r="AI10" s="1"/>
      <c r="AJ10" s="1">
        <f t="shared" si="16"/>
        <v>0</v>
      </c>
      <c r="AK10" s="1"/>
      <c r="AL10" s="1">
        <f t="shared" si="14"/>
        <v>0</v>
      </c>
      <c r="AM10" s="1"/>
      <c r="AN10" s="1">
        <f t="shared" si="17"/>
        <v>0</v>
      </c>
      <c r="AO10" s="1"/>
      <c r="AP10" s="1">
        <f t="shared" si="15"/>
        <v>0</v>
      </c>
    </row>
    <row r="11" spans="1:70" ht="16.5" thickTop="1" thickBot="1" x14ac:dyDescent="0.3">
      <c r="A11" s="1" t="s">
        <v>59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/>
      <c r="H11" s="1">
        <f t="shared" si="6"/>
        <v>0</v>
      </c>
      <c r="I11" s="1"/>
      <c r="J11" s="1">
        <f t="shared" si="7"/>
        <v>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/>
      <c r="R11" s="1">
        <f t="shared" si="9"/>
        <v>0</v>
      </c>
      <c r="S11" s="1"/>
      <c r="T11" s="1">
        <f t="shared" si="10"/>
        <v>0</v>
      </c>
      <c r="U11" s="1">
        <v>1</v>
      </c>
      <c r="V11" s="1">
        <f t="shared" si="11"/>
        <v>650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20">
        <f t="shared" ref="AF11:AF34" si="18">AD11+AC11+AB11+AA11+Z11+X11+V11+T11+R11+P11+N11+L11+J11+H11+F11+D11+AE11</f>
        <v>650</v>
      </c>
      <c r="AG11" s="99"/>
      <c r="AH11" s="8" t="s">
        <v>60</v>
      </c>
      <c r="AI11" s="1"/>
      <c r="AJ11" s="1">
        <f t="shared" si="16"/>
        <v>0</v>
      </c>
      <c r="AK11" s="1"/>
      <c r="AL11" s="1">
        <f t="shared" si="14"/>
        <v>0</v>
      </c>
      <c r="AM11" s="1"/>
      <c r="AN11" s="1">
        <f t="shared" si="17"/>
        <v>0</v>
      </c>
      <c r="AO11" s="1"/>
      <c r="AP11" s="1">
        <f t="shared" si="15"/>
        <v>0</v>
      </c>
    </row>
    <row r="12" spans="1:70" ht="16.5" thickTop="1" thickBot="1" x14ac:dyDescent="0.3">
      <c r="A12" s="1" t="s">
        <v>61</v>
      </c>
      <c r="B12" s="10"/>
      <c r="C12" s="1"/>
      <c r="D12" s="1">
        <f t="shared" si="4"/>
        <v>0</v>
      </c>
      <c r="E12" s="1"/>
      <c r="F12" s="1">
        <f t="shared" si="5"/>
        <v>0</v>
      </c>
      <c r="G12" s="1"/>
      <c r="H12" s="1">
        <f t="shared" si="6"/>
        <v>0</v>
      </c>
      <c r="I12" s="1"/>
      <c r="J12" s="1">
        <f t="shared" si="7"/>
        <v>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9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20">
        <f t="shared" si="18"/>
        <v>0</v>
      </c>
      <c r="AG12" s="99"/>
      <c r="AH12" s="8"/>
      <c r="AI12" s="1"/>
      <c r="AJ12" s="1">
        <f t="shared" si="16"/>
        <v>0</v>
      </c>
      <c r="AK12" s="1">
        <v>1</v>
      </c>
      <c r="AL12" s="1">
        <f t="shared" si="14"/>
        <v>550</v>
      </c>
      <c r="AM12" s="1"/>
      <c r="AN12" s="1">
        <f t="shared" si="17"/>
        <v>0</v>
      </c>
      <c r="AO12" s="1"/>
      <c r="AP12" s="1">
        <f t="shared" si="15"/>
        <v>0</v>
      </c>
    </row>
    <row r="13" spans="1:70" ht="16.5" thickTop="1" thickBot="1" x14ac:dyDescent="0.3">
      <c r="A13" s="1" t="s">
        <v>62</v>
      </c>
      <c r="B13" s="11">
        <v>9291824076</v>
      </c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>
        <v>2</v>
      </c>
      <c r="J13" s="1">
        <f t="shared" si="7"/>
        <v>600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9"/>
        <v>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>
        <v>80</v>
      </c>
      <c r="AC13" s="1"/>
      <c r="AD13" s="1"/>
      <c r="AE13" s="1"/>
      <c r="AF13" s="20">
        <f t="shared" si="18"/>
        <v>680</v>
      </c>
      <c r="AG13" s="99"/>
      <c r="AH13" s="8" t="s">
        <v>63</v>
      </c>
      <c r="AI13" s="1"/>
      <c r="AJ13" s="1">
        <f t="shared" si="16"/>
        <v>0</v>
      </c>
      <c r="AK13" s="1"/>
      <c r="AL13" s="1">
        <f t="shared" si="14"/>
        <v>0</v>
      </c>
      <c r="AM13" s="1"/>
      <c r="AN13" s="1">
        <f t="shared" si="17"/>
        <v>0</v>
      </c>
      <c r="AO13" s="1"/>
      <c r="AP13" s="1">
        <f t="shared" si="15"/>
        <v>0</v>
      </c>
    </row>
    <row r="14" spans="1:70" ht="16.5" thickTop="1" thickBot="1" x14ac:dyDescent="0.3">
      <c r="A14" s="1" t="s">
        <v>64</v>
      </c>
      <c r="B14" s="11"/>
      <c r="C14" s="1"/>
      <c r="D14" s="1">
        <f t="shared" si="4"/>
        <v>0</v>
      </c>
      <c r="E14" s="1"/>
      <c r="F14" s="1">
        <f t="shared" si="5"/>
        <v>0</v>
      </c>
      <c r="G14" s="1"/>
      <c r="H14" s="1">
        <f t="shared" si="6"/>
        <v>0</v>
      </c>
      <c r="I14" s="1">
        <v>1</v>
      </c>
      <c r="J14" s="1">
        <f t="shared" si="7"/>
        <v>300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9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>
        <v>80</v>
      </c>
      <c r="AC14" s="1"/>
      <c r="AD14" s="1"/>
      <c r="AE14" s="1"/>
      <c r="AF14" s="20">
        <f t="shared" si="18"/>
        <v>380</v>
      </c>
      <c r="AG14" s="99"/>
      <c r="AH14" s="8" t="s">
        <v>30</v>
      </c>
      <c r="AI14" s="1"/>
      <c r="AJ14" s="1">
        <f t="shared" si="16"/>
        <v>0</v>
      </c>
      <c r="AK14" s="1">
        <v>1</v>
      </c>
      <c r="AL14" s="1">
        <f t="shared" si="14"/>
        <v>550</v>
      </c>
      <c r="AM14" s="1">
        <v>1</v>
      </c>
      <c r="AN14" s="1">
        <f t="shared" si="17"/>
        <v>460</v>
      </c>
      <c r="AO14" s="1"/>
      <c r="AP14" s="1">
        <f t="shared" si="15"/>
        <v>0</v>
      </c>
    </row>
    <row r="15" spans="1:70" ht="16.5" thickTop="1" thickBot="1" x14ac:dyDescent="0.3">
      <c r="A15" s="1"/>
      <c r="B15" s="11"/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/>
      <c r="J15" s="1">
        <f t="shared" si="7"/>
        <v>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9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20">
        <f t="shared" si="18"/>
        <v>0</v>
      </c>
      <c r="AG15" s="99"/>
      <c r="AH15" s="8"/>
      <c r="AI15" s="1"/>
      <c r="AJ15" s="1">
        <f t="shared" si="16"/>
        <v>0</v>
      </c>
      <c r="AK15" s="1"/>
      <c r="AL15" s="1">
        <f t="shared" si="14"/>
        <v>0</v>
      </c>
      <c r="AM15" s="1"/>
      <c r="AN15" s="1">
        <f t="shared" si="17"/>
        <v>0</v>
      </c>
      <c r="AO15" s="1"/>
      <c r="AP15" s="1">
        <f t="shared" si="15"/>
        <v>0</v>
      </c>
    </row>
    <row r="16" spans="1:70" ht="16.5" thickTop="1" thickBot="1" x14ac:dyDescent="0.3">
      <c r="A16" s="1"/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/>
      <c r="J16" s="1">
        <f t="shared" si="7"/>
        <v>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20">
        <f t="shared" si="18"/>
        <v>0</v>
      </c>
      <c r="AG16" s="99"/>
      <c r="AH16" s="8"/>
      <c r="AI16" s="1"/>
      <c r="AJ16" s="1">
        <f t="shared" si="16"/>
        <v>0</v>
      </c>
      <c r="AK16" s="1"/>
      <c r="AL16" s="1">
        <f t="shared" si="14"/>
        <v>0</v>
      </c>
      <c r="AM16" s="1"/>
      <c r="AN16" s="1">
        <f t="shared" si="17"/>
        <v>0</v>
      </c>
      <c r="AO16" s="1"/>
      <c r="AP16" s="1">
        <f t="shared" si="15"/>
        <v>0</v>
      </c>
    </row>
    <row r="17" spans="1:42" ht="16.5" thickTop="1" thickBot="1" x14ac:dyDescent="0.3">
      <c r="A17" s="1"/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/>
      <c r="J17" s="1">
        <f t="shared" si="7"/>
        <v>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20">
        <f t="shared" si="18"/>
        <v>0</v>
      </c>
      <c r="AG17" s="99"/>
      <c r="AH17" s="8"/>
      <c r="AI17" s="1"/>
      <c r="AJ17" s="1">
        <f t="shared" si="16"/>
        <v>0</v>
      </c>
      <c r="AK17" s="1"/>
      <c r="AL17" s="1">
        <f t="shared" si="14"/>
        <v>0</v>
      </c>
      <c r="AM17" s="1"/>
      <c r="AN17" s="1">
        <f t="shared" si="17"/>
        <v>0</v>
      </c>
      <c r="AO17" s="1"/>
      <c r="AP17" s="1">
        <f t="shared" si="15"/>
        <v>0</v>
      </c>
    </row>
    <row r="18" spans="1:42" ht="16.5" thickTop="1" thickBot="1" x14ac:dyDescent="0.3">
      <c r="A18" s="1"/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7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 t="shared" si="9"/>
        <v>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20">
        <f t="shared" si="18"/>
        <v>0</v>
      </c>
      <c r="AG18" s="99"/>
      <c r="AH18" s="8"/>
      <c r="AI18" s="1"/>
      <c r="AJ18" s="1">
        <f t="shared" si="16"/>
        <v>0</v>
      </c>
      <c r="AK18" s="1"/>
      <c r="AL18" s="1">
        <f t="shared" si="14"/>
        <v>0</v>
      </c>
      <c r="AM18" s="1"/>
      <c r="AN18" s="1">
        <f t="shared" si="17"/>
        <v>0</v>
      </c>
      <c r="AO18" s="1"/>
      <c r="AP18" s="1">
        <f t="shared" si="15"/>
        <v>0</v>
      </c>
    </row>
    <row r="19" spans="1:42" ht="16.5" thickTop="1" thickBot="1" x14ac:dyDescent="0.3">
      <c r="A19" s="1"/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/>
      <c r="J19" s="1">
        <f t="shared" si="7"/>
        <v>0</v>
      </c>
      <c r="K19" s="1"/>
      <c r="L19" s="1">
        <f t="shared" si="8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9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20">
        <f t="shared" si="18"/>
        <v>0</v>
      </c>
      <c r="AG19" s="99"/>
      <c r="AH19" s="8"/>
      <c r="AI19" s="1"/>
      <c r="AJ19" s="1">
        <f t="shared" si="16"/>
        <v>0</v>
      </c>
      <c r="AK19" s="1"/>
      <c r="AL19" s="1">
        <f t="shared" si="14"/>
        <v>0</v>
      </c>
      <c r="AM19" s="1"/>
      <c r="AN19" s="1">
        <f t="shared" si="17"/>
        <v>0</v>
      </c>
      <c r="AO19" s="1"/>
      <c r="AP19" s="1">
        <f t="shared" si="15"/>
        <v>0</v>
      </c>
    </row>
    <row r="20" spans="1:42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7"/>
        <v>0</v>
      </c>
      <c r="K20" s="1"/>
      <c r="L20" s="1">
        <f t="shared" si="8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9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20">
        <f t="shared" si="18"/>
        <v>0</v>
      </c>
      <c r="AG20" s="99"/>
      <c r="AH20" s="8"/>
      <c r="AI20" s="1"/>
      <c r="AJ20" s="1">
        <f t="shared" si="16"/>
        <v>0</v>
      </c>
      <c r="AK20" s="1"/>
      <c r="AL20" s="1">
        <f t="shared" si="14"/>
        <v>0</v>
      </c>
      <c r="AM20" s="1"/>
      <c r="AN20" s="1">
        <f t="shared" si="17"/>
        <v>0</v>
      </c>
      <c r="AO20" s="1"/>
      <c r="AP20" s="1">
        <f t="shared" si="15"/>
        <v>0</v>
      </c>
    </row>
    <row r="21" spans="1:42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7"/>
        <v>0</v>
      </c>
      <c r="K21" s="1"/>
      <c r="L21" s="1">
        <f t="shared" si="8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9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20">
        <f t="shared" si="18"/>
        <v>0</v>
      </c>
      <c r="AG21" s="99"/>
      <c r="AH21" s="8"/>
      <c r="AI21" s="1"/>
      <c r="AJ21" s="1">
        <f t="shared" si="16"/>
        <v>0</v>
      </c>
      <c r="AK21" s="1"/>
      <c r="AL21" s="1">
        <f t="shared" si="14"/>
        <v>0</v>
      </c>
      <c r="AM21" s="1"/>
      <c r="AN21" s="1">
        <f t="shared" si="17"/>
        <v>0</v>
      </c>
      <c r="AO21" s="1"/>
      <c r="AP21" s="1">
        <f t="shared" si="15"/>
        <v>0</v>
      </c>
    </row>
    <row r="22" spans="1:42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7"/>
        <v>0</v>
      </c>
      <c r="K22" s="1"/>
      <c r="L22" s="1">
        <f t="shared" si="8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9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20">
        <f t="shared" si="18"/>
        <v>0</v>
      </c>
      <c r="AG22" s="99"/>
      <c r="AH22" s="8"/>
      <c r="AI22" s="1"/>
      <c r="AJ22" s="1">
        <f t="shared" si="16"/>
        <v>0</v>
      </c>
      <c r="AK22" s="1"/>
      <c r="AL22" s="1">
        <f t="shared" si="14"/>
        <v>0</v>
      </c>
      <c r="AM22" s="1"/>
      <c r="AN22" s="1">
        <f t="shared" si="17"/>
        <v>0</v>
      </c>
      <c r="AO22" s="1"/>
      <c r="AP22" s="1">
        <f t="shared" si="15"/>
        <v>0</v>
      </c>
    </row>
    <row r="23" spans="1:42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7"/>
        <v>0</v>
      </c>
      <c r="K23" s="1"/>
      <c r="L23" s="1">
        <f t="shared" si="8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9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20">
        <f t="shared" si="18"/>
        <v>0</v>
      </c>
      <c r="AG23" s="99"/>
      <c r="AH23" s="8"/>
      <c r="AI23" s="1"/>
      <c r="AJ23" s="1">
        <f t="shared" si="16"/>
        <v>0</v>
      </c>
      <c r="AK23" s="1"/>
      <c r="AL23" s="1">
        <f t="shared" si="14"/>
        <v>0</v>
      </c>
      <c r="AM23" s="1"/>
      <c r="AN23" s="1">
        <f t="shared" si="17"/>
        <v>0</v>
      </c>
      <c r="AO23" s="1"/>
      <c r="AP23" s="1">
        <f t="shared" si="15"/>
        <v>0</v>
      </c>
    </row>
    <row r="24" spans="1:42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7"/>
        <v>0</v>
      </c>
      <c r="K24" s="1"/>
      <c r="L24" s="1">
        <f t="shared" si="8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9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20">
        <f t="shared" si="18"/>
        <v>0</v>
      </c>
      <c r="AG24" s="99"/>
      <c r="AH24" s="8"/>
      <c r="AI24" s="1"/>
      <c r="AJ24" s="1">
        <f t="shared" si="16"/>
        <v>0</v>
      </c>
      <c r="AK24" s="1"/>
      <c r="AL24" s="1">
        <f t="shared" si="14"/>
        <v>0</v>
      </c>
      <c r="AM24" s="1"/>
      <c r="AN24" s="1">
        <f t="shared" si="17"/>
        <v>0</v>
      </c>
      <c r="AO24" s="1"/>
      <c r="AP24" s="1">
        <f t="shared" si="15"/>
        <v>0</v>
      </c>
    </row>
    <row r="25" spans="1:42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7"/>
        <v>0</v>
      </c>
      <c r="K25" s="1"/>
      <c r="L25" s="1">
        <f t="shared" si="8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9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20">
        <f t="shared" si="18"/>
        <v>0</v>
      </c>
      <c r="AG25" s="99"/>
      <c r="AH25" s="8"/>
      <c r="AI25" s="1"/>
      <c r="AJ25" s="1">
        <f t="shared" si="16"/>
        <v>0</v>
      </c>
      <c r="AK25" s="1"/>
      <c r="AL25" s="1">
        <f t="shared" si="14"/>
        <v>0</v>
      </c>
      <c r="AM25" s="1"/>
      <c r="AN25" s="1">
        <f t="shared" si="17"/>
        <v>0</v>
      </c>
      <c r="AO25" s="1"/>
      <c r="AP25" s="1">
        <f t="shared" si="15"/>
        <v>0</v>
      </c>
    </row>
    <row r="26" spans="1:42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7"/>
        <v>0</v>
      </c>
      <c r="K26" s="1"/>
      <c r="L26" s="1">
        <f t="shared" si="8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9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20">
        <f t="shared" si="18"/>
        <v>0</v>
      </c>
      <c r="AG26" s="99"/>
      <c r="AH26" s="8"/>
      <c r="AI26" s="1"/>
      <c r="AJ26" s="1">
        <f t="shared" si="16"/>
        <v>0</v>
      </c>
      <c r="AK26" s="1"/>
      <c r="AL26" s="1">
        <f t="shared" si="14"/>
        <v>0</v>
      </c>
      <c r="AM26" s="1"/>
      <c r="AN26" s="1">
        <f t="shared" si="17"/>
        <v>0</v>
      </c>
      <c r="AO26" s="1"/>
      <c r="AP26" s="1">
        <f t="shared" si="15"/>
        <v>0</v>
      </c>
    </row>
    <row r="27" spans="1:42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7"/>
        <v>0</v>
      </c>
      <c r="K27" s="1"/>
      <c r="L27" s="1">
        <f t="shared" si="8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9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20">
        <f t="shared" si="18"/>
        <v>0</v>
      </c>
      <c r="AG27" s="99"/>
      <c r="AH27" s="8"/>
      <c r="AI27" s="1"/>
      <c r="AJ27" s="1">
        <f t="shared" si="16"/>
        <v>0</v>
      </c>
      <c r="AK27" s="1"/>
      <c r="AL27" s="1">
        <f t="shared" si="14"/>
        <v>0</v>
      </c>
      <c r="AM27" s="1"/>
      <c r="AN27" s="1">
        <f t="shared" si="17"/>
        <v>0</v>
      </c>
      <c r="AO27" s="1"/>
      <c r="AP27" s="1">
        <f t="shared" si="15"/>
        <v>0</v>
      </c>
    </row>
    <row r="28" spans="1:42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7"/>
        <v>0</v>
      </c>
      <c r="K28" s="1"/>
      <c r="L28" s="1">
        <f t="shared" si="8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9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20">
        <f t="shared" si="18"/>
        <v>0</v>
      </c>
      <c r="AG28" s="99"/>
      <c r="AH28" s="8"/>
      <c r="AI28" s="1"/>
      <c r="AJ28" s="1">
        <f t="shared" si="16"/>
        <v>0</v>
      </c>
      <c r="AK28" s="1"/>
      <c r="AL28" s="1">
        <f t="shared" si="14"/>
        <v>0</v>
      </c>
      <c r="AM28" s="1"/>
      <c r="AN28" s="1">
        <f t="shared" si="17"/>
        <v>0</v>
      </c>
      <c r="AO28" s="1"/>
      <c r="AP28" s="1">
        <f t="shared" si="15"/>
        <v>0</v>
      </c>
    </row>
    <row r="29" spans="1:42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7"/>
        <v>0</v>
      </c>
      <c r="K29" s="1"/>
      <c r="L29" s="1">
        <f t="shared" si="8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9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20">
        <f t="shared" si="18"/>
        <v>0</v>
      </c>
      <c r="AG29" s="99"/>
      <c r="AH29" s="8"/>
      <c r="AI29" s="1"/>
      <c r="AJ29" s="1">
        <f t="shared" si="16"/>
        <v>0</v>
      </c>
      <c r="AK29" s="1"/>
      <c r="AL29" s="1">
        <f t="shared" si="14"/>
        <v>0</v>
      </c>
      <c r="AM29" s="1"/>
      <c r="AN29" s="1">
        <f t="shared" si="17"/>
        <v>0</v>
      </c>
      <c r="AO29" s="1"/>
      <c r="AP29" s="1">
        <f t="shared" si="15"/>
        <v>0</v>
      </c>
    </row>
    <row r="30" spans="1:42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7"/>
        <v>0</v>
      </c>
      <c r="K30" s="1"/>
      <c r="L30" s="1">
        <f t="shared" si="8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si="9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20">
        <f t="shared" si="18"/>
        <v>0</v>
      </c>
      <c r="AG30" s="99"/>
      <c r="AH30" s="8"/>
      <c r="AI30" s="1"/>
      <c r="AJ30" s="1">
        <f t="shared" si="16"/>
        <v>0</v>
      </c>
      <c r="AK30" s="1"/>
      <c r="AL30" s="1">
        <f t="shared" si="14"/>
        <v>0</v>
      </c>
      <c r="AM30" s="1"/>
      <c r="AN30" s="1">
        <f t="shared" si="17"/>
        <v>0</v>
      </c>
      <c r="AO30" s="1"/>
      <c r="AP30" s="1">
        <f t="shared" si="15"/>
        <v>0</v>
      </c>
    </row>
    <row r="31" spans="1:42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7"/>
        <v>0</v>
      </c>
      <c r="K31" s="1"/>
      <c r="L31" s="1">
        <f t="shared" si="8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9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20">
        <f t="shared" si="18"/>
        <v>0</v>
      </c>
      <c r="AG31" s="99"/>
      <c r="AH31" s="8"/>
      <c r="AI31" s="1"/>
      <c r="AJ31" s="1">
        <f t="shared" si="16"/>
        <v>0</v>
      </c>
      <c r="AK31" s="1"/>
      <c r="AL31" s="1">
        <f t="shared" si="14"/>
        <v>0</v>
      </c>
      <c r="AM31" s="1"/>
      <c r="AN31" s="1">
        <f t="shared" si="17"/>
        <v>0</v>
      </c>
      <c r="AO31" s="1"/>
      <c r="AP31" s="1">
        <f t="shared" si="15"/>
        <v>0</v>
      </c>
    </row>
    <row r="32" spans="1:42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7"/>
        <v>0</v>
      </c>
      <c r="K32" s="1"/>
      <c r="L32" s="1">
        <f t="shared" si="8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9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20">
        <f t="shared" si="18"/>
        <v>0</v>
      </c>
      <c r="AG32" s="99"/>
      <c r="AH32" s="8"/>
      <c r="AI32" s="1"/>
      <c r="AJ32" s="1">
        <f t="shared" si="16"/>
        <v>0</v>
      </c>
      <c r="AK32" s="1"/>
      <c r="AL32" s="1">
        <f t="shared" si="14"/>
        <v>0</v>
      </c>
      <c r="AM32" s="1"/>
      <c r="AN32" s="1">
        <f t="shared" si="17"/>
        <v>0</v>
      </c>
      <c r="AO32" s="1"/>
      <c r="AP32" s="1">
        <f t="shared" si="15"/>
        <v>0</v>
      </c>
    </row>
    <row r="33" spans="1:42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7"/>
        <v>0</v>
      </c>
      <c r="K33" s="1"/>
      <c r="L33" s="1">
        <f t="shared" si="8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9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20">
        <f t="shared" si="18"/>
        <v>0</v>
      </c>
      <c r="AG33" s="99"/>
      <c r="AH33" s="8"/>
      <c r="AI33" s="1"/>
      <c r="AJ33" s="1">
        <f t="shared" si="16"/>
        <v>0</v>
      </c>
      <c r="AK33" s="1"/>
      <c r="AL33" s="1">
        <f t="shared" si="14"/>
        <v>0</v>
      </c>
      <c r="AM33" s="1"/>
      <c r="AN33" s="1">
        <f t="shared" si="17"/>
        <v>0</v>
      </c>
      <c r="AO33" s="1"/>
      <c r="AP33" s="1">
        <f t="shared" si="15"/>
        <v>0</v>
      </c>
    </row>
    <row r="34" spans="1:42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7"/>
        <v>0</v>
      </c>
      <c r="K34" s="1"/>
      <c r="L34" s="1">
        <f t="shared" si="8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9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20">
        <f t="shared" si="18"/>
        <v>0</v>
      </c>
      <c r="AG34" s="100"/>
      <c r="AH34" s="8"/>
      <c r="AI34" s="1"/>
      <c r="AJ34" s="1">
        <f t="shared" si="16"/>
        <v>0</v>
      </c>
      <c r="AK34" s="1"/>
      <c r="AL34" s="1">
        <f t="shared" si="14"/>
        <v>0</v>
      </c>
      <c r="AM34" s="1"/>
      <c r="AN34" s="1">
        <f t="shared" si="17"/>
        <v>0</v>
      </c>
      <c r="AO34" s="1"/>
      <c r="AP34" s="1">
        <f t="shared" si="15"/>
        <v>0</v>
      </c>
    </row>
    <row r="35" spans="1:42" ht="24" customHeight="1" thickTop="1" thickBot="1" x14ac:dyDescent="0.5">
      <c r="A35" s="101" t="s">
        <v>21</v>
      </c>
      <c r="B35" s="102"/>
      <c r="C35" s="12">
        <f>C3+C4+C5+C6+C7+C8+C9+C10+C11+C12+C13+C14+C15+C16+C17+C18+C19+C20+C21+C22+C23+C24+C25+C26+C27+C28+C29+C30+C31+C32+C33+C34</f>
        <v>3</v>
      </c>
      <c r="D35" s="12">
        <f t="shared" ref="D35:Z35" si="19">D3+D4+D5+D6+D7+D8+D9+D10+D11+D12+D13+D14+D15+D16+D17+D18+D19+D20+D21+D22+D23+D24+D25+D26+D27+D28+D29+D30+D31+D32+D33+D34</f>
        <v>150</v>
      </c>
      <c r="E35" s="12">
        <f t="shared" si="19"/>
        <v>1</v>
      </c>
      <c r="F35" s="12">
        <f t="shared" si="19"/>
        <v>50</v>
      </c>
      <c r="G35" s="12">
        <f t="shared" si="19"/>
        <v>1.5</v>
      </c>
      <c r="H35" s="12">
        <f t="shared" si="19"/>
        <v>375</v>
      </c>
      <c r="I35" s="12">
        <f t="shared" si="19"/>
        <v>6</v>
      </c>
      <c r="J35" s="12">
        <f t="shared" si="19"/>
        <v>1800</v>
      </c>
      <c r="K35" s="12">
        <f t="shared" si="19"/>
        <v>0</v>
      </c>
      <c r="L35" s="12">
        <f t="shared" si="19"/>
        <v>0</v>
      </c>
      <c r="M35" s="12">
        <f t="shared" si="19"/>
        <v>0</v>
      </c>
      <c r="N35" s="12">
        <f t="shared" si="19"/>
        <v>0</v>
      </c>
      <c r="O35" s="12">
        <f t="shared" si="19"/>
        <v>0</v>
      </c>
      <c r="P35" s="12">
        <f t="shared" si="19"/>
        <v>0</v>
      </c>
      <c r="Q35" s="12">
        <f t="shared" si="19"/>
        <v>2</v>
      </c>
      <c r="R35" s="12">
        <f t="shared" si="19"/>
        <v>600</v>
      </c>
      <c r="S35" s="12">
        <f t="shared" si="19"/>
        <v>0</v>
      </c>
      <c r="T35" s="12">
        <f t="shared" si="19"/>
        <v>0</v>
      </c>
      <c r="U35" s="12">
        <f t="shared" si="19"/>
        <v>1</v>
      </c>
      <c r="V35" s="12">
        <f t="shared" si="19"/>
        <v>650</v>
      </c>
      <c r="W35" s="12">
        <f t="shared" si="19"/>
        <v>0</v>
      </c>
      <c r="X35" s="12">
        <f t="shared" si="19"/>
        <v>0</v>
      </c>
      <c r="Y35" s="12">
        <f t="shared" si="19"/>
        <v>0</v>
      </c>
      <c r="Z35" s="12">
        <f t="shared" si="19"/>
        <v>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160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3785</v>
      </c>
      <c r="AG35" s="38">
        <f>C35+E35+G35+I35+K35+M35+O35+Q35+S35+U35+W35+Y35</f>
        <v>14.5</v>
      </c>
      <c r="AH35" s="13"/>
      <c r="AI35" s="12">
        <f t="shared" ref="AI35:AN35" si="20">AI3+AI4+AI5+AI6+AI7+AI8+AI9+AI10+AI11+AI12+AI13+AI14+AI15+AI16+AI17+AI18+AI19+AI20+AI21+AI22+AI23+AI24+AI25+AI26+AI27+AI28+AI29+AI30+AI31+AI32+AI33+AI34</f>
        <v>0</v>
      </c>
      <c r="AJ35" s="12">
        <f t="shared" si="20"/>
        <v>0</v>
      </c>
      <c r="AK35" s="12">
        <f t="shared" si="20"/>
        <v>2</v>
      </c>
      <c r="AL35" s="12">
        <f t="shared" si="20"/>
        <v>1100</v>
      </c>
      <c r="AM35" s="12">
        <f t="shared" si="20"/>
        <v>1</v>
      </c>
      <c r="AN35" s="12">
        <f t="shared" si="20"/>
        <v>460</v>
      </c>
      <c r="AO35" s="12">
        <f t="shared" ref="AO35:AP35" si="21">AO3+AO4+AO5+AO6+AO7+AO8+AO9+AO10+AO11+AO12+AO13+AO14+AO15+AO16+AO17+AO18+AO19+AO20+AO21+AO22+AO23+AO24+AO25+AO26+AO27+AO28+AO29+AO30+AO31+AO32+AO33+AO34</f>
        <v>1</v>
      </c>
      <c r="AP35" s="12">
        <f t="shared" si="21"/>
        <v>150</v>
      </c>
    </row>
    <row r="36" spans="1:42" ht="16.5" thickTop="1" thickBot="1" x14ac:dyDescent="0.3"/>
    <row r="37" spans="1:42" ht="27" thickBot="1" x14ac:dyDescent="0.45">
      <c r="AF37" s="28">
        <f>AF35+AJ35+AL35+AN35+AP35</f>
        <v>5495</v>
      </c>
      <c r="AG37" s="27"/>
      <c r="AH37" s="18"/>
    </row>
    <row r="38" spans="1:42" ht="26.25" x14ac:dyDescent="0.4">
      <c r="AF38" s="17"/>
      <c r="AG38" s="17"/>
      <c r="AH38" s="18"/>
    </row>
    <row r="39" spans="1:42" ht="26.25" x14ac:dyDescent="0.4">
      <c r="AF39" s="17"/>
      <c r="AG39" s="17"/>
      <c r="AH39" s="18"/>
    </row>
    <row r="40" spans="1:42" ht="26.25" x14ac:dyDescent="0.4">
      <c r="AF40" s="17"/>
      <c r="AG40" s="17"/>
      <c r="AH40" s="18"/>
    </row>
  </sheetData>
  <mergeCells count="18">
    <mergeCell ref="Z1:Z2"/>
    <mergeCell ref="AM1:AM2"/>
    <mergeCell ref="AN1:AN2"/>
    <mergeCell ref="A35:B35"/>
    <mergeCell ref="AO1:AO2"/>
    <mergeCell ref="A1:A2"/>
    <mergeCell ref="B1:B2"/>
    <mergeCell ref="C1:R1"/>
    <mergeCell ref="S1:X1"/>
    <mergeCell ref="Y1:Y2"/>
    <mergeCell ref="AG3:AG34"/>
    <mergeCell ref="AP1:AP2"/>
    <mergeCell ref="AA1:AD1"/>
    <mergeCell ref="AH1:AH2"/>
    <mergeCell ref="AI1:AI2"/>
    <mergeCell ref="AJ1:AJ2"/>
    <mergeCell ref="AK1:AK2"/>
    <mergeCell ref="AL1:AL2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41"/>
  <sheetViews>
    <sheetView topLeftCell="A7" zoomScaleNormal="100" workbookViewId="0">
      <pane xSplit="1" topLeftCell="AA1" activePane="topRight" state="frozen"/>
      <selection pane="topRight" activeCell="AC33" sqref="AC33"/>
    </sheetView>
  </sheetViews>
  <sheetFormatPr defaultRowHeight="15" x14ac:dyDescent="0.25"/>
  <cols>
    <col min="1" max="1" width="29.42578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2.28515625" customWidth="1"/>
    <col min="47" max="47" width="18.85546875" customWidth="1"/>
    <col min="57" max="80" width="9.140625" style="25"/>
  </cols>
  <sheetData>
    <row r="1" spans="1:80" ht="16.5" thickTop="1" thickBot="1" x14ac:dyDescent="0.3">
      <c r="A1" s="103" t="s">
        <v>0</v>
      </c>
      <c r="B1" s="104" t="s">
        <v>16</v>
      </c>
      <c r="C1" s="106" t="s">
        <v>1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7" t="s">
        <v>11</v>
      </c>
      <c r="T1" s="107"/>
      <c r="U1" s="107"/>
      <c r="V1" s="107"/>
      <c r="W1" s="107"/>
      <c r="X1" s="107"/>
      <c r="Y1" s="108" t="s">
        <v>18</v>
      </c>
      <c r="Z1" s="108" t="s">
        <v>3</v>
      </c>
      <c r="AA1" s="109" t="s">
        <v>26</v>
      </c>
      <c r="AB1" s="110"/>
      <c r="AC1" s="110"/>
      <c r="AD1" s="111"/>
      <c r="AE1" s="57"/>
      <c r="AF1" s="14"/>
      <c r="AG1" s="14"/>
      <c r="AH1" s="103" t="s">
        <v>15</v>
      </c>
      <c r="AI1" s="112" t="s">
        <v>19</v>
      </c>
      <c r="AJ1" s="112" t="s">
        <v>3</v>
      </c>
      <c r="AK1" s="113" t="s">
        <v>20</v>
      </c>
      <c r="AL1" s="112" t="s">
        <v>3</v>
      </c>
      <c r="AM1" s="112" t="s">
        <v>351</v>
      </c>
      <c r="AN1" s="112" t="s">
        <v>3</v>
      </c>
      <c r="AO1" s="112" t="s">
        <v>182</v>
      </c>
      <c r="AP1" s="112" t="s">
        <v>3</v>
      </c>
      <c r="AQ1" s="112" t="s">
        <v>198</v>
      </c>
      <c r="AR1" s="112" t="s">
        <v>3</v>
      </c>
      <c r="AS1" s="112" t="s">
        <v>429</v>
      </c>
      <c r="AT1" s="112" t="s">
        <v>3</v>
      </c>
      <c r="AU1" s="114" t="s">
        <v>212</v>
      </c>
      <c r="AV1" s="112" t="s">
        <v>3</v>
      </c>
    </row>
    <row r="2" spans="1:80" ht="25.5" thickTop="1" thickBot="1" x14ac:dyDescent="0.3">
      <c r="A2" s="103"/>
      <c r="B2" s="105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08"/>
      <c r="Z2" s="108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03"/>
      <c r="AI2" s="112"/>
      <c r="AJ2" s="112"/>
      <c r="AK2" s="113"/>
      <c r="AL2" s="112"/>
      <c r="AM2" s="112"/>
      <c r="AN2" s="112"/>
      <c r="AO2" s="112"/>
      <c r="AP2" s="112"/>
      <c r="AQ2" s="112"/>
      <c r="AR2" s="112"/>
      <c r="AS2" s="112"/>
      <c r="AT2" s="112"/>
      <c r="AU2" s="115"/>
      <c r="AV2" s="112"/>
    </row>
    <row r="3" spans="1:80" s="1" customFormat="1" ht="16.5" thickTop="1" thickBot="1" x14ac:dyDescent="0.3">
      <c r="A3" s="1" t="s">
        <v>405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I3" s="1">
        <v>1</v>
      </c>
      <c r="J3" s="1">
        <f t="shared" ref="J3:J34" si="0">PRODUCT(I3*300)</f>
        <v>300</v>
      </c>
      <c r="L3" s="1">
        <f>PRODUCT(K3*300)</f>
        <v>0</v>
      </c>
      <c r="N3" s="1">
        <f t="shared" ref="N3:N34" si="1">PRODUCT(M3*300)</f>
        <v>0</v>
      </c>
      <c r="P3" s="1">
        <f t="shared" ref="P3:P34" si="2">PRODUCT(O3*300)</f>
        <v>0</v>
      </c>
      <c r="R3" s="1">
        <f t="shared" ref="R3:R34" si="3"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4">AD3+AC3+AB3+AA3+Z3+X3+V3+T3+R3+P3+N3+L3+J3+H3+F3+D3+AE3</f>
        <v>300</v>
      </c>
      <c r="AG3" s="34"/>
      <c r="AH3" s="33" t="s">
        <v>106</v>
      </c>
      <c r="AJ3" s="1">
        <f>PRODUCT(AI3*145)</f>
        <v>0</v>
      </c>
      <c r="AL3" s="1">
        <f>PRODUCT(AK3*550)</f>
        <v>0</v>
      </c>
      <c r="AN3" s="1">
        <f>PRODUCT(AM3*20)</f>
        <v>0</v>
      </c>
      <c r="AP3" s="1">
        <f>PRODUCT(AO3*295)</f>
        <v>0</v>
      </c>
      <c r="AR3" s="1">
        <f>PRODUCT(AQ3*300)</f>
        <v>0</v>
      </c>
      <c r="AT3" s="1">
        <f t="shared" ref="AT3:AT6" si="5">PRODUCT(AS3*460)</f>
        <v>0</v>
      </c>
      <c r="AV3" s="1">
        <f>PRODUCT(AU3*150)</f>
        <v>0</v>
      </c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</row>
    <row r="4" spans="1:80" ht="16.5" thickTop="1" thickBot="1" x14ac:dyDescent="0.3">
      <c r="A4" s="1" t="s">
        <v>406</v>
      </c>
      <c r="B4" s="10"/>
      <c r="C4" s="1"/>
      <c r="D4" s="1">
        <f t="shared" ref="D4:D34" si="6">PRODUCT(C4*50)</f>
        <v>0</v>
      </c>
      <c r="E4" s="1"/>
      <c r="F4" s="1">
        <f t="shared" ref="F4:F34" si="7">PRODUCT(E4*50)</f>
        <v>0</v>
      </c>
      <c r="G4" s="1"/>
      <c r="H4" s="1">
        <f t="shared" ref="H4:H34" si="8">PRODUCT(G4*250)</f>
        <v>0</v>
      </c>
      <c r="I4" s="1">
        <v>1</v>
      </c>
      <c r="J4" s="1">
        <f t="shared" si="0"/>
        <v>300</v>
      </c>
      <c r="K4" s="1"/>
      <c r="L4" s="1">
        <f t="shared" ref="L4:L34" si="9">PRODUCT(K4*300)</f>
        <v>0</v>
      </c>
      <c r="M4" s="1"/>
      <c r="N4" s="1">
        <f t="shared" si="1"/>
        <v>0</v>
      </c>
      <c r="O4" s="1"/>
      <c r="P4" s="1">
        <f t="shared" si="2"/>
        <v>0</v>
      </c>
      <c r="Q4" s="1"/>
      <c r="R4" s="1">
        <f t="shared" si="3"/>
        <v>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32">
        <f t="shared" si="4"/>
        <v>300</v>
      </c>
      <c r="AG4" s="35"/>
      <c r="AH4" s="33" t="s">
        <v>118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ref="AN4:AN34" si="15">PRODUCT(AM4*20)</f>
        <v>0</v>
      </c>
      <c r="AO4" s="1"/>
      <c r="AP4" s="1">
        <f t="shared" ref="AP4:AP34" si="16">PRODUCT(AO4*295)</f>
        <v>0</v>
      </c>
      <c r="AQ4" s="1"/>
      <c r="AR4" s="1">
        <f t="shared" ref="AR4:AR34" si="17">PRODUCT(AQ4*300)</f>
        <v>0</v>
      </c>
      <c r="AS4" s="1"/>
      <c r="AT4" s="1">
        <f t="shared" si="5"/>
        <v>0</v>
      </c>
      <c r="AU4" s="1"/>
      <c r="AV4" s="1">
        <f t="shared" ref="AV4:AV34" si="18">PRODUCT(AU4*150)</f>
        <v>0</v>
      </c>
    </row>
    <row r="5" spans="1:80" ht="16.5" thickTop="1" thickBot="1" x14ac:dyDescent="0.3">
      <c r="A5" s="1" t="s">
        <v>407</v>
      </c>
      <c r="B5" s="10">
        <v>9461388769</v>
      </c>
      <c r="C5" s="1"/>
      <c r="D5" s="1">
        <f t="shared" si="6"/>
        <v>0</v>
      </c>
      <c r="E5" s="1"/>
      <c r="F5" s="1">
        <f t="shared" si="7"/>
        <v>0</v>
      </c>
      <c r="G5" s="1"/>
      <c r="H5" s="1">
        <f t="shared" si="8"/>
        <v>0</v>
      </c>
      <c r="I5" s="1">
        <v>1</v>
      </c>
      <c r="J5" s="1">
        <f t="shared" si="0"/>
        <v>300</v>
      </c>
      <c r="K5" s="1"/>
      <c r="L5" s="1">
        <f t="shared" si="9"/>
        <v>0</v>
      </c>
      <c r="M5" s="1"/>
      <c r="N5" s="1">
        <f t="shared" si="1"/>
        <v>0</v>
      </c>
      <c r="O5" s="1"/>
      <c r="P5" s="1">
        <f t="shared" si="2"/>
        <v>0</v>
      </c>
      <c r="Q5" s="1"/>
      <c r="R5" s="1">
        <f t="shared" si="3"/>
        <v>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>
        <v>80</v>
      </c>
      <c r="AC5" s="1"/>
      <c r="AD5" s="1"/>
      <c r="AE5" s="1"/>
      <c r="AF5" s="32">
        <f t="shared" si="4"/>
        <v>380</v>
      </c>
      <c r="AG5" s="35"/>
      <c r="AH5" s="33" t="s">
        <v>126</v>
      </c>
      <c r="AI5" s="1"/>
      <c r="AJ5" s="1">
        <f>PRODUCT(AI5*145)</f>
        <v>0</v>
      </c>
      <c r="AK5" s="1"/>
      <c r="AL5" s="1">
        <f t="shared" si="14"/>
        <v>0</v>
      </c>
      <c r="AM5" s="1"/>
      <c r="AN5" s="1">
        <f t="shared" si="15"/>
        <v>0</v>
      </c>
      <c r="AO5" s="1"/>
      <c r="AP5" s="1">
        <f t="shared" si="16"/>
        <v>0</v>
      </c>
      <c r="AQ5" s="1"/>
      <c r="AR5" s="1">
        <f t="shared" si="17"/>
        <v>0</v>
      </c>
      <c r="AS5" s="1"/>
      <c r="AT5" s="1">
        <f t="shared" si="5"/>
        <v>0</v>
      </c>
      <c r="AU5" s="1"/>
      <c r="AV5" s="1">
        <f t="shared" si="18"/>
        <v>0</v>
      </c>
    </row>
    <row r="6" spans="1:80" ht="16.5" thickTop="1" thickBot="1" x14ac:dyDescent="0.3">
      <c r="A6" s="1" t="s">
        <v>75</v>
      </c>
      <c r="B6" s="10"/>
      <c r="C6" s="1"/>
      <c r="D6" s="1">
        <f t="shared" si="6"/>
        <v>0</v>
      </c>
      <c r="E6" s="1"/>
      <c r="F6" s="1">
        <f t="shared" si="7"/>
        <v>0</v>
      </c>
      <c r="G6" s="1"/>
      <c r="H6" s="1">
        <f t="shared" si="8"/>
        <v>0</v>
      </c>
      <c r="I6" s="1">
        <v>2</v>
      </c>
      <c r="J6" s="1">
        <f t="shared" si="0"/>
        <v>600</v>
      </c>
      <c r="K6" s="1"/>
      <c r="L6" s="1">
        <f t="shared" si="9"/>
        <v>0</v>
      </c>
      <c r="M6" s="1"/>
      <c r="N6" s="1">
        <f t="shared" si="1"/>
        <v>0</v>
      </c>
      <c r="O6" s="1"/>
      <c r="P6" s="1">
        <f t="shared" si="2"/>
        <v>0</v>
      </c>
      <c r="Q6" s="1"/>
      <c r="R6" s="1">
        <f t="shared" si="3"/>
        <v>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4"/>
        <v>600</v>
      </c>
      <c r="AG6" s="35"/>
      <c r="AH6" s="33" t="s">
        <v>116</v>
      </c>
      <c r="AI6" s="1"/>
      <c r="AJ6" s="1">
        <f t="shared" ref="AJ6:AJ34" si="19">PRODUCT(AI6*145)</f>
        <v>0</v>
      </c>
      <c r="AK6" s="1"/>
      <c r="AL6" s="1">
        <f t="shared" si="14"/>
        <v>0</v>
      </c>
      <c r="AM6" s="1"/>
      <c r="AN6" s="1">
        <f t="shared" si="15"/>
        <v>0</v>
      </c>
      <c r="AO6" s="1"/>
      <c r="AP6" s="1">
        <f t="shared" si="16"/>
        <v>0</v>
      </c>
      <c r="AQ6" s="1"/>
      <c r="AR6" s="1">
        <f t="shared" si="17"/>
        <v>0</v>
      </c>
      <c r="AS6" s="1"/>
      <c r="AT6" s="1">
        <f t="shared" si="5"/>
        <v>0</v>
      </c>
      <c r="AU6" s="1"/>
      <c r="AV6" s="1">
        <f t="shared" si="18"/>
        <v>0</v>
      </c>
    </row>
    <row r="7" spans="1:80" ht="16.5" thickTop="1" thickBot="1" x14ac:dyDescent="0.3">
      <c r="A7" s="1" t="s">
        <v>408</v>
      </c>
      <c r="B7" s="10">
        <v>9064546039</v>
      </c>
      <c r="C7" s="1"/>
      <c r="D7" s="1">
        <f t="shared" si="6"/>
        <v>0</v>
      </c>
      <c r="E7" s="1"/>
      <c r="F7" s="1">
        <f t="shared" si="7"/>
        <v>0</v>
      </c>
      <c r="G7" s="1"/>
      <c r="H7" s="1">
        <f t="shared" si="8"/>
        <v>0</v>
      </c>
      <c r="I7" s="1"/>
      <c r="J7" s="1">
        <f t="shared" si="0"/>
        <v>0</v>
      </c>
      <c r="K7" s="1"/>
      <c r="L7" s="1">
        <f t="shared" si="9"/>
        <v>0</v>
      </c>
      <c r="M7" s="1"/>
      <c r="N7" s="1">
        <f t="shared" si="1"/>
        <v>0</v>
      </c>
      <c r="O7" s="1"/>
      <c r="P7" s="1">
        <f t="shared" si="2"/>
        <v>0</v>
      </c>
      <c r="Q7" s="1"/>
      <c r="R7" s="1">
        <f t="shared" si="3"/>
        <v>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>
        <v>2</v>
      </c>
      <c r="Z7" s="1">
        <f t="shared" si="13"/>
        <v>1700</v>
      </c>
      <c r="AA7" s="1"/>
      <c r="AB7" s="1"/>
      <c r="AC7" s="1"/>
      <c r="AD7" s="1"/>
      <c r="AE7" s="1">
        <v>30</v>
      </c>
      <c r="AF7" s="32">
        <f t="shared" si="4"/>
        <v>1730</v>
      </c>
      <c r="AG7" s="35"/>
      <c r="AH7" s="33" t="s">
        <v>409</v>
      </c>
      <c r="AI7" s="1"/>
      <c r="AJ7" s="1">
        <f t="shared" si="19"/>
        <v>0</v>
      </c>
      <c r="AK7" s="1"/>
      <c r="AL7" s="1">
        <f t="shared" si="14"/>
        <v>0</v>
      </c>
      <c r="AM7" s="1"/>
      <c r="AN7" s="1">
        <f t="shared" si="15"/>
        <v>0</v>
      </c>
      <c r="AO7" s="1"/>
      <c r="AP7" s="1">
        <f t="shared" si="16"/>
        <v>0</v>
      </c>
      <c r="AQ7" s="1"/>
      <c r="AR7" s="1">
        <f t="shared" si="17"/>
        <v>0</v>
      </c>
      <c r="AS7" s="1"/>
      <c r="AT7" s="1">
        <f>PRODUCT(AS7*460)</f>
        <v>0</v>
      </c>
      <c r="AU7" s="1"/>
      <c r="AV7" s="1">
        <f t="shared" si="18"/>
        <v>0</v>
      </c>
    </row>
    <row r="8" spans="1:80" s="1" customFormat="1" ht="16.5" thickTop="1" thickBot="1" x14ac:dyDescent="0.3">
      <c r="A8" s="1" t="s">
        <v>410</v>
      </c>
      <c r="B8" s="10"/>
      <c r="D8" s="1">
        <f t="shared" si="6"/>
        <v>0</v>
      </c>
      <c r="F8" s="1">
        <f t="shared" si="7"/>
        <v>0</v>
      </c>
      <c r="G8" s="22"/>
      <c r="H8" s="1">
        <f t="shared" si="8"/>
        <v>0</v>
      </c>
      <c r="J8" s="1">
        <f t="shared" si="0"/>
        <v>0</v>
      </c>
      <c r="L8" s="1">
        <f t="shared" si="9"/>
        <v>0</v>
      </c>
      <c r="N8" s="1">
        <f t="shared" si="1"/>
        <v>0</v>
      </c>
      <c r="P8" s="1">
        <f t="shared" si="2"/>
        <v>0</v>
      </c>
      <c r="Q8" s="1">
        <v>1</v>
      </c>
      <c r="R8" s="1">
        <v>50</v>
      </c>
      <c r="T8" s="1">
        <f t="shared" si="10"/>
        <v>0</v>
      </c>
      <c r="V8" s="1">
        <f t="shared" si="11"/>
        <v>0</v>
      </c>
      <c r="W8" s="1">
        <v>1</v>
      </c>
      <c r="X8" s="1">
        <f t="shared" si="12"/>
        <v>750</v>
      </c>
      <c r="Z8" s="1">
        <f t="shared" si="13"/>
        <v>0</v>
      </c>
      <c r="AE8" s="1">
        <v>15</v>
      </c>
      <c r="AF8" s="32">
        <f t="shared" si="4"/>
        <v>815</v>
      </c>
      <c r="AG8" s="35"/>
      <c r="AH8" s="33" t="s">
        <v>30</v>
      </c>
      <c r="AJ8" s="1">
        <f t="shared" si="19"/>
        <v>0</v>
      </c>
      <c r="AL8" s="1">
        <f t="shared" si="14"/>
        <v>0</v>
      </c>
      <c r="AN8" s="1">
        <f t="shared" si="15"/>
        <v>0</v>
      </c>
      <c r="AP8" s="1">
        <f t="shared" si="16"/>
        <v>0</v>
      </c>
      <c r="AR8" s="1">
        <f t="shared" si="17"/>
        <v>0</v>
      </c>
      <c r="AT8" s="1">
        <f t="shared" ref="AT8:AT34" si="20">PRODUCT(AS8*460)</f>
        <v>0</v>
      </c>
      <c r="AU8" s="1">
        <v>1</v>
      </c>
      <c r="AV8" s="1">
        <f t="shared" si="18"/>
        <v>150</v>
      </c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</row>
    <row r="9" spans="1:80" ht="16.5" thickTop="1" thickBot="1" x14ac:dyDescent="0.3">
      <c r="A9" s="1" t="s">
        <v>411</v>
      </c>
      <c r="B9" s="10"/>
      <c r="C9" s="1"/>
      <c r="D9" s="1">
        <f t="shared" si="6"/>
        <v>0</v>
      </c>
      <c r="E9" s="1"/>
      <c r="F9" s="1">
        <f t="shared" si="7"/>
        <v>0</v>
      </c>
      <c r="G9" s="1"/>
      <c r="H9" s="1">
        <f t="shared" si="8"/>
        <v>0</v>
      </c>
      <c r="I9" s="1">
        <v>1</v>
      </c>
      <c r="J9" s="1">
        <f t="shared" si="0"/>
        <v>300</v>
      </c>
      <c r="K9" s="1"/>
      <c r="L9" s="1">
        <f t="shared" si="9"/>
        <v>0</v>
      </c>
      <c r="M9" s="1"/>
      <c r="N9" s="1">
        <f t="shared" si="1"/>
        <v>0</v>
      </c>
      <c r="O9" s="1"/>
      <c r="P9" s="1">
        <f t="shared" si="2"/>
        <v>0</v>
      </c>
      <c r="Q9" s="1"/>
      <c r="R9" s="1">
        <f t="shared" si="3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/>
      <c r="AC9" s="1"/>
      <c r="AD9" s="1"/>
      <c r="AE9" s="1"/>
      <c r="AF9" s="32">
        <f t="shared" si="4"/>
        <v>300</v>
      </c>
      <c r="AG9" s="35"/>
      <c r="AH9" s="33" t="s">
        <v>60</v>
      </c>
      <c r="AI9" s="1"/>
      <c r="AJ9" s="1">
        <f t="shared" si="19"/>
        <v>0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6"/>
        <v>0</v>
      </c>
      <c r="AQ9" s="1"/>
      <c r="AR9" s="1">
        <f t="shared" si="17"/>
        <v>0</v>
      </c>
      <c r="AS9" s="1"/>
      <c r="AT9" s="1">
        <f t="shared" si="20"/>
        <v>0</v>
      </c>
      <c r="AU9" s="1"/>
      <c r="AV9" s="1">
        <f t="shared" si="18"/>
        <v>0</v>
      </c>
    </row>
    <row r="10" spans="1:80" ht="16.5" thickTop="1" thickBot="1" x14ac:dyDescent="0.3">
      <c r="A10" s="1" t="s">
        <v>412</v>
      </c>
      <c r="B10" s="10"/>
      <c r="C10" s="1"/>
      <c r="D10" s="1">
        <f>PRODUCT(C10*50)</f>
        <v>0</v>
      </c>
      <c r="E10" s="1"/>
      <c r="F10" s="1">
        <f t="shared" si="7"/>
        <v>0</v>
      </c>
      <c r="G10" s="1"/>
      <c r="H10" s="1">
        <f t="shared" si="8"/>
        <v>0</v>
      </c>
      <c r="I10" s="1"/>
      <c r="J10" s="1">
        <f t="shared" si="0"/>
        <v>0</v>
      </c>
      <c r="K10" s="1"/>
      <c r="L10" s="1">
        <f t="shared" si="9"/>
        <v>0</v>
      </c>
      <c r="M10" s="1"/>
      <c r="N10" s="1">
        <f t="shared" si="1"/>
        <v>0</v>
      </c>
      <c r="O10" s="1"/>
      <c r="P10" s="1">
        <f t="shared" si="2"/>
        <v>0</v>
      </c>
      <c r="Q10" s="1"/>
      <c r="R10" s="1">
        <f t="shared" si="3"/>
        <v>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>
        <v>1</v>
      </c>
      <c r="Z10" s="1">
        <f>PRODUCT(Y10*850)</f>
        <v>850</v>
      </c>
      <c r="AA10" s="1"/>
      <c r="AB10" s="1"/>
      <c r="AC10" s="1"/>
      <c r="AD10" s="1"/>
      <c r="AE10" s="1">
        <v>15</v>
      </c>
      <c r="AF10" s="32">
        <f t="shared" si="4"/>
        <v>865</v>
      </c>
      <c r="AG10" s="35"/>
      <c r="AH10" s="33" t="s">
        <v>29</v>
      </c>
      <c r="AI10" s="1"/>
      <c r="AJ10" s="1">
        <f t="shared" si="19"/>
        <v>0</v>
      </c>
      <c r="AK10" s="1">
        <v>1</v>
      </c>
      <c r="AL10" s="1">
        <f t="shared" si="14"/>
        <v>550</v>
      </c>
      <c r="AM10" s="1"/>
      <c r="AN10" s="1">
        <f t="shared" si="15"/>
        <v>0</v>
      </c>
      <c r="AO10" s="1"/>
      <c r="AP10" s="1">
        <f t="shared" si="16"/>
        <v>0</v>
      </c>
      <c r="AQ10" s="1"/>
      <c r="AR10" s="1">
        <f t="shared" si="17"/>
        <v>0</v>
      </c>
      <c r="AS10" s="1"/>
      <c r="AT10" s="1">
        <f t="shared" si="20"/>
        <v>0</v>
      </c>
      <c r="AU10" s="1"/>
      <c r="AV10" s="1">
        <f t="shared" si="18"/>
        <v>0</v>
      </c>
    </row>
    <row r="11" spans="1:80" ht="16.5" thickTop="1" thickBot="1" x14ac:dyDescent="0.3">
      <c r="A11" s="1" t="s">
        <v>413</v>
      </c>
      <c r="B11" s="10"/>
      <c r="C11" s="1"/>
      <c r="D11" s="1">
        <f>PRODUCT(C11*50)</f>
        <v>0</v>
      </c>
      <c r="E11" s="1"/>
      <c r="F11" s="1">
        <f t="shared" si="7"/>
        <v>0</v>
      </c>
      <c r="G11" s="1"/>
      <c r="H11" s="1">
        <f t="shared" si="8"/>
        <v>0</v>
      </c>
      <c r="I11" s="1"/>
      <c r="J11" s="1">
        <f t="shared" si="0"/>
        <v>0</v>
      </c>
      <c r="K11" s="1"/>
      <c r="L11" s="1">
        <f t="shared" si="9"/>
        <v>0</v>
      </c>
      <c r="M11" s="1"/>
      <c r="N11" s="1">
        <f t="shared" si="1"/>
        <v>0</v>
      </c>
      <c r="O11" s="1"/>
      <c r="P11" s="1">
        <f t="shared" si="2"/>
        <v>0</v>
      </c>
      <c r="Q11" s="1">
        <v>2</v>
      </c>
      <c r="R11" s="1">
        <f t="shared" si="3"/>
        <v>600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32">
        <f t="shared" si="4"/>
        <v>600</v>
      </c>
      <c r="AG11" s="35"/>
      <c r="AH11" s="33" t="s">
        <v>116</v>
      </c>
      <c r="AI11" s="1"/>
      <c r="AJ11" s="1">
        <f t="shared" si="19"/>
        <v>0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  <c r="AQ11" s="1"/>
      <c r="AR11" s="1">
        <f t="shared" si="17"/>
        <v>0</v>
      </c>
      <c r="AS11" s="1"/>
      <c r="AT11" s="1">
        <f t="shared" si="20"/>
        <v>0</v>
      </c>
      <c r="AU11" s="1"/>
      <c r="AV11" s="1">
        <f t="shared" si="18"/>
        <v>0</v>
      </c>
    </row>
    <row r="12" spans="1:80" ht="16.5" thickTop="1" thickBot="1" x14ac:dyDescent="0.3">
      <c r="A12" s="1" t="s">
        <v>414</v>
      </c>
      <c r="B12" s="10" t="s">
        <v>333</v>
      </c>
      <c r="C12" s="1"/>
      <c r="D12" s="1">
        <f t="shared" si="6"/>
        <v>0</v>
      </c>
      <c r="E12" s="1"/>
      <c r="F12" s="1">
        <f t="shared" si="7"/>
        <v>0</v>
      </c>
      <c r="G12" s="1"/>
      <c r="H12" s="1">
        <f t="shared" si="8"/>
        <v>0</v>
      </c>
      <c r="I12" s="1">
        <v>1</v>
      </c>
      <c r="J12" s="1">
        <v>150</v>
      </c>
      <c r="K12" s="1"/>
      <c r="L12" s="1">
        <f t="shared" si="9"/>
        <v>0</v>
      </c>
      <c r="M12" s="1"/>
      <c r="N12" s="1">
        <f t="shared" si="1"/>
        <v>0</v>
      </c>
      <c r="O12" s="1">
        <v>1</v>
      </c>
      <c r="P12" s="1">
        <v>150</v>
      </c>
      <c r="Q12" s="1"/>
      <c r="R12" s="1">
        <f t="shared" si="3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4"/>
        <v>300</v>
      </c>
      <c r="AG12" s="35"/>
      <c r="AH12" s="33" t="s">
        <v>73</v>
      </c>
      <c r="AI12" s="1"/>
      <c r="AJ12" s="1">
        <f t="shared" si="19"/>
        <v>0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  <c r="AQ12" s="1"/>
      <c r="AR12" s="1">
        <f t="shared" si="17"/>
        <v>0</v>
      </c>
      <c r="AS12" s="1"/>
      <c r="AT12" s="1">
        <f t="shared" si="20"/>
        <v>0</v>
      </c>
      <c r="AU12" s="1"/>
      <c r="AV12" s="1">
        <f t="shared" si="18"/>
        <v>0</v>
      </c>
    </row>
    <row r="13" spans="1:80" ht="16.5" thickTop="1" thickBot="1" x14ac:dyDescent="0.3">
      <c r="A13" s="1" t="s">
        <v>415</v>
      </c>
      <c r="B13" s="11"/>
      <c r="C13" s="1"/>
      <c r="D13" s="1">
        <f t="shared" si="6"/>
        <v>0</v>
      </c>
      <c r="E13" s="1"/>
      <c r="F13" s="1">
        <f t="shared" si="7"/>
        <v>0</v>
      </c>
      <c r="G13" s="1"/>
      <c r="H13" s="1">
        <f t="shared" si="8"/>
        <v>0</v>
      </c>
      <c r="I13" s="1">
        <v>2</v>
      </c>
      <c r="J13" s="1">
        <f t="shared" si="0"/>
        <v>600</v>
      </c>
      <c r="K13" s="1"/>
      <c r="L13" s="1">
        <f t="shared" si="9"/>
        <v>0</v>
      </c>
      <c r="M13" s="1"/>
      <c r="N13" s="1">
        <f t="shared" si="1"/>
        <v>0</v>
      </c>
      <c r="O13" s="1"/>
      <c r="P13" s="1">
        <f t="shared" si="2"/>
        <v>0</v>
      </c>
      <c r="Q13" s="1"/>
      <c r="R13" s="1">
        <f t="shared" si="3"/>
        <v>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4"/>
        <v>600</v>
      </c>
      <c r="AG13" s="35"/>
      <c r="AH13" s="33" t="s">
        <v>416</v>
      </c>
      <c r="AI13" s="1"/>
      <c r="AJ13" s="1">
        <f t="shared" si="19"/>
        <v>0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  <c r="AQ13" s="1"/>
      <c r="AR13" s="1">
        <f t="shared" si="17"/>
        <v>0</v>
      </c>
      <c r="AS13" s="1"/>
      <c r="AT13" s="1">
        <f t="shared" si="20"/>
        <v>0</v>
      </c>
      <c r="AU13" s="1"/>
      <c r="AV13" s="1">
        <f t="shared" si="18"/>
        <v>0</v>
      </c>
    </row>
    <row r="14" spans="1:80" ht="16.5" thickTop="1" thickBot="1" x14ac:dyDescent="0.3">
      <c r="A14" s="1" t="s">
        <v>331</v>
      </c>
      <c r="B14" s="11"/>
      <c r="C14" s="1"/>
      <c r="D14" s="1">
        <f t="shared" si="6"/>
        <v>0</v>
      </c>
      <c r="E14" s="1"/>
      <c r="F14" s="1">
        <f t="shared" si="7"/>
        <v>0</v>
      </c>
      <c r="G14" s="1">
        <v>1</v>
      </c>
      <c r="H14" s="1">
        <f t="shared" si="8"/>
        <v>250</v>
      </c>
      <c r="I14" s="1"/>
      <c r="J14" s="1">
        <f t="shared" si="0"/>
        <v>0</v>
      </c>
      <c r="K14" s="1"/>
      <c r="L14" s="1">
        <f t="shared" si="9"/>
        <v>0</v>
      </c>
      <c r="M14" s="1"/>
      <c r="N14" s="1">
        <f t="shared" si="1"/>
        <v>0</v>
      </c>
      <c r="O14" s="1"/>
      <c r="P14" s="1">
        <f t="shared" si="2"/>
        <v>0</v>
      </c>
      <c r="Q14" s="1"/>
      <c r="R14" s="1">
        <f t="shared" si="3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4"/>
        <v>250</v>
      </c>
      <c r="AG14" s="35"/>
      <c r="AH14" s="33" t="s">
        <v>30</v>
      </c>
      <c r="AI14" s="1"/>
      <c r="AJ14" s="1">
        <f t="shared" si="19"/>
        <v>0</v>
      </c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  <c r="AQ14" s="1"/>
      <c r="AR14" s="1">
        <f t="shared" si="17"/>
        <v>0</v>
      </c>
      <c r="AS14" s="1"/>
      <c r="AT14" s="1">
        <f t="shared" si="20"/>
        <v>0</v>
      </c>
      <c r="AU14" s="1"/>
      <c r="AV14" s="1">
        <f t="shared" si="18"/>
        <v>0</v>
      </c>
    </row>
    <row r="15" spans="1:80" ht="16.5" thickTop="1" thickBot="1" x14ac:dyDescent="0.3">
      <c r="A15" s="1" t="s">
        <v>417</v>
      </c>
      <c r="B15" s="11"/>
      <c r="C15" s="1"/>
      <c r="D15" s="1">
        <f t="shared" si="6"/>
        <v>0</v>
      </c>
      <c r="E15" s="1"/>
      <c r="F15" s="1">
        <f t="shared" si="7"/>
        <v>0</v>
      </c>
      <c r="G15" s="1"/>
      <c r="H15" s="1">
        <f t="shared" si="8"/>
        <v>0</v>
      </c>
      <c r="I15" s="1"/>
      <c r="J15" s="1">
        <f t="shared" si="0"/>
        <v>0</v>
      </c>
      <c r="K15" s="1"/>
      <c r="L15" s="1">
        <f t="shared" si="9"/>
        <v>0</v>
      </c>
      <c r="M15" s="1"/>
      <c r="N15" s="1">
        <f t="shared" si="1"/>
        <v>0</v>
      </c>
      <c r="O15" s="1"/>
      <c r="P15" s="1">
        <f t="shared" si="2"/>
        <v>0</v>
      </c>
      <c r="Q15" s="1">
        <v>1</v>
      </c>
      <c r="R15" s="1">
        <f t="shared" si="3"/>
        <v>300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32">
        <f t="shared" si="4"/>
        <v>300</v>
      </c>
      <c r="AG15" s="35"/>
      <c r="AH15" s="33" t="s">
        <v>97</v>
      </c>
      <c r="AI15" s="1"/>
      <c r="AJ15" s="1">
        <f t="shared" si="19"/>
        <v>0</v>
      </c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6"/>
        <v>0</v>
      </c>
      <c r="AQ15" s="1"/>
      <c r="AR15" s="1">
        <f t="shared" si="17"/>
        <v>0</v>
      </c>
      <c r="AS15" s="1"/>
      <c r="AT15" s="1">
        <f t="shared" si="20"/>
        <v>0</v>
      </c>
      <c r="AU15" s="1"/>
      <c r="AV15" s="1">
        <f t="shared" si="18"/>
        <v>0</v>
      </c>
    </row>
    <row r="16" spans="1:80" ht="16.5" thickTop="1" thickBot="1" x14ac:dyDescent="0.3">
      <c r="A16" s="1" t="s">
        <v>418</v>
      </c>
      <c r="B16" s="11"/>
      <c r="C16" s="1"/>
      <c r="D16" s="1">
        <f t="shared" si="6"/>
        <v>0</v>
      </c>
      <c r="E16" s="1"/>
      <c r="F16" s="1">
        <f t="shared" si="7"/>
        <v>0</v>
      </c>
      <c r="G16" s="1"/>
      <c r="H16" s="1">
        <f t="shared" si="8"/>
        <v>0</v>
      </c>
      <c r="I16" s="1"/>
      <c r="J16" s="1">
        <f t="shared" si="0"/>
        <v>0</v>
      </c>
      <c r="K16" s="1"/>
      <c r="L16" s="1">
        <f t="shared" si="9"/>
        <v>0</v>
      </c>
      <c r="M16" s="1"/>
      <c r="N16" s="1">
        <f t="shared" si="1"/>
        <v>0</v>
      </c>
      <c r="O16" s="1"/>
      <c r="P16" s="1">
        <f t="shared" si="2"/>
        <v>0</v>
      </c>
      <c r="Q16" s="1"/>
      <c r="R16" s="1">
        <f t="shared" si="3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/>
      <c r="Y16" s="1">
        <v>2</v>
      </c>
      <c r="Z16" s="1">
        <f t="shared" si="13"/>
        <v>1700</v>
      </c>
      <c r="AA16" s="1"/>
      <c r="AB16" s="1"/>
      <c r="AC16" s="1"/>
      <c r="AD16" s="1"/>
      <c r="AE16" s="1"/>
      <c r="AF16" s="32">
        <f t="shared" si="4"/>
        <v>1700</v>
      </c>
      <c r="AG16" s="35"/>
      <c r="AH16" s="33" t="s">
        <v>76</v>
      </c>
      <c r="AI16" s="1"/>
      <c r="AJ16" s="1">
        <f t="shared" si="19"/>
        <v>0</v>
      </c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6"/>
        <v>0</v>
      </c>
      <c r="AQ16" s="1"/>
      <c r="AR16" s="1">
        <f t="shared" si="17"/>
        <v>0</v>
      </c>
      <c r="AS16" s="1"/>
      <c r="AT16" s="1">
        <f t="shared" si="20"/>
        <v>0</v>
      </c>
      <c r="AU16" s="1"/>
      <c r="AV16" s="1">
        <f t="shared" si="18"/>
        <v>0</v>
      </c>
    </row>
    <row r="17" spans="1:80" ht="16.5" thickTop="1" thickBot="1" x14ac:dyDescent="0.3">
      <c r="A17" s="1" t="s">
        <v>52</v>
      </c>
      <c r="B17" s="11"/>
      <c r="C17" s="1"/>
      <c r="D17" s="1">
        <f t="shared" si="6"/>
        <v>0</v>
      </c>
      <c r="E17" s="1"/>
      <c r="F17" s="1">
        <f t="shared" si="7"/>
        <v>0</v>
      </c>
      <c r="G17" s="1"/>
      <c r="H17" s="1">
        <f t="shared" si="8"/>
        <v>0</v>
      </c>
      <c r="I17" s="1">
        <v>1</v>
      </c>
      <c r="J17" s="1">
        <f t="shared" si="0"/>
        <v>300</v>
      </c>
      <c r="K17" s="1"/>
      <c r="L17" s="1">
        <f t="shared" si="9"/>
        <v>0</v>
      </c>
      <c r="M17" s="1"/>
      <c r="N17" s="1">
        <f t="shared" si="1"/>
        <v>0</v>
      </c>
      <c r="O17" s="1"/>
      <c r="P17" s="1">
        <f t="shared" si="2"/>
        <v>0</v>
      </c>
      <c r="Q17" s="1"/>
      <c r="R17" s="1">
        <f t="shared" si="3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4"/>
        <v>300</v>
      </c>
      <c r="AG17" s="35"/>
      <c r="AH17" s="33" t="s">
        <v>161</v>
      </c>
      <c r="AI17" s="1"/>
      <c r="AJ17" s="1">
        <f t="shared" si="19"/>
        <v>0</v>
      </c>
      <c r="AK17" s="1"/>
      <c r="AL17" s="1">
        <f t="shared" si="14"/>
        <v>0</v>
      </c>
      <c r="AM17" s="1"/>
      <c r="AN17" s="1">
        <f t="shared" si="15"/>
        <v>0</v>
      </c>
      <c r="AO17" s="1"/>
      <c r="AP17" s="1">
        <f t="shared" si="16"/>
        <v>0</v>
      </c>
      <c r="AQ17" s="1"/>
      <c r="AR17" s="1">
        <f t="shared" si="17"/>
        <v>0</v>
      </c>
      <c r="AS17" s="1"/>
      <c r="AT17" s="1">
        <f t="shared" si="20"/>
        <v>0</v>
      </c>
      <c r="AU17" s="1"/>
      <c r="AV17" s="1">
        <f t="shared" si="18"/>
        <v>0</v>
      </c>
    </row>
    <row r="18" spans="1:80" ht="16.5" thickTop="1" thickBot="1" x14ac:dyDescent="0.3">
      <c r="A18" s="1" t="s">
        <v>278</v>
      </c>
      <c r="B18" s="11"/>
      <c r="C18" s="1"/>
      <c r="D18" s="1">
        <f t="shared" si="6"/>
        <v>0</v>
      </c>
      <c r="E18" s="1"/>
      <c r="F18" s="1">
        <f t="shared" si="7"/>
        <v>0</v>
      </c>
      <c r="G18" s="1"/>
      <c r="H18" s="1">
        <f t="shared" si="8"/>
        <v>0</v>
      </c>
      <c r="I18" s="1">
        <v>1</v>
      </c>
      <c r="J18" s="1">
        <f t="shared" si="0"/>
        <v>300</v>
      </c>
      <c r="K18" s="1"/>
      <c r="L18" s="1">
        <f t="shared" si="9"/>
        <v>0</v>
      </c>
      <c r="M18" s="1"/>
      <c r="N18" s="1">
        <f t="shared" si="1"/>
        <v>0</v>
      </c>
      <c r="O18" s="1"/>
      <c r="P18" s="1">
        <f t="shared" si="2"/>
        <v>0</v>
      </c>
      <c r="Q18" s="1"/>
      <c r="R18" s="1">
        <f t="shared" si="3"/>
        <v>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>
        <v>80</v>
      </c>
      <c r="AC18" s="1"/>
      <c r="AD18" s="1"/>
      <c r="AE18" s="1"/>
      <c r="AF18" s="32">
        <f t="shared" si="4"/>
        <v>380</v>
      </c>
      <c r="AG18" s="35"/>
      <c r="AH18" s="33" t="s">
        <v>73</v>
      </c>
      <c r="AI18" s="1"/>
      <c r="AJ18" s="1">
        <f t="shared" si="19"/>
        <v>0</v>
      </c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  <c r="AQ18" s="1"/>
      <c r="AR18" s="1">
        <f t="shared" si="17"/>
        <v>0</v>
      </c>
      <c r="AS18" s="1"/>
      <c r="AT18" s="1">
        <f t="shared" si="20"/>
        <v>0</v>
      </c>
      <c r="AU18" s="1"/>
      <c r="AV18" s="1">
        <f t="shared" si="18"/>
        <v>0</v>
      </c>
    </row>
    <row r="19" spans="1:80" ht="16.5" thickTop="1" thickBot="1" x14ac:dyDescent="0.3">
      <c r="A19" s="1" t="s">
        <v>419</v>
      </c>
      <c r="B19" s="11"/>
      <c r="C19" s="1"/>
      <c r="D19" s="1">
        <f t="shared" si="6"/>
        <v>0</v>
      </c>
      <c r="E19" s="1"/>
      <c r="F19" s="1">
        <f t="shared" si="7"/>
        <v>0</v>
      </c>
      <c r="G19" s="1"/>
      <c r="H19" s="1">
        <f t="shared" si="8"/>
        <v>0</v>
      </c>
      <c r="I19" s="1"/>
      <c r="J19" s="1">
        <f t="shared" si="0"/>
        <v>0</v>
      </c>
      <c r="K19" s="1">
        <v>1</v>
      </c>
      <c r="L19" s="1">
        <f t="shared" si="9"/>
        <v>300</v>
      </c>
      <c r="M19" s="1"/>
      <c r="N19" s="1">
        <f t="shared" si="1"/>
        <v>0</v>
      </c>
      <c r="O19" s="1"/>
      <c r="P19" s="1">
        <f t="shared" si="2"/>
        <v>0</v>
      </c>
      <c r="Q19" s="1"/>
      <c r="R19" s="1">
        <f t="shared" si="3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32">
        <f t="shared" si="4"/>
        <v>300</v>
      </c>
      <c r="AG19" s="35"/>
      <c r="AH19" s="33" t="s">
        <v>41</v>
      </c>
      <c r="AI19" s="1"/>
      <c r="AJ19" s="1">
        <f t="shared" si="19"/>
        <v>0</v>
      </c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  <c r="AQ19" s="1"/>
      <c r="AR19" s="1">
        <f t="shared" si="17"/>
        <v>0</v>
      </c>
      <c r="AS19" s="1"/>
      <c r="AT19" s="1">
        <f t="shared" si="20"/>
        <v>0</v>
      </c>
      <c r="AU19" s="1"/>
      <c r="AV19" s="1">
        <f t="shared" si="18"/>
        <v>0</v>
      </c>
    </row>
    <row r="20" spans="1:80" ht="16.5" thickTop="1" thickBot="1" x14ac:dyDescent="0.3">
      <c r="A20" s="1" t="s">
        <v>420</v>
      </c>
      <c r="B20" s="11"/>
      <c r="C20" s="1">
        <v>1</v>
      </c>
      <c r="D20" s="1">
        <f t="shared" si="6"/>
        <v>50</v>
      </c>
      <c r="E20" s="1"/>
      <c r="F20" s="1">
        <f t="shared" si="7"/>
        <v>0</v>
      </c>
      <c r="G20" s="1"/>
      <c r="H20" s="1">
        <f t="shared" si="8"/>
        <v>0</v>
      </c>
      <c r="I20" s="1"/>
      <c r="J20" s="1">
        <f t="shared" si="0"/>
        <v>0</v>
      </c>
      <c r="K20" s="1"/>
      <c r="L20" s="1">
        <f t="shared" si="9"/>
        <v>0</v>
      </c>
      <c r="M20" s="1"/>
      <c r="N20" s="1">
        <f t="shared" si="1"/>
        <v>0</v>
      </c>
      <c r="O20" s="1"/>
      <c r="P20" s="1">
        <f t="shared" si="2"/>
        <v>0</v>
      </c>
      <c r="Q20" s="1">
        <v>2</v>
      </c>
      <c r="R20" s="1">
        <f t="shared" si="3"/>
        <v>600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4"/>
        <v>650</v>
      </c>
      <c r="AG20" s="35"/>
      <c r="AH20" s="33" t="s">
        <v>421</v>
      </c>
      <c r="AI20" s="1"/>
      <c r="AJ20" s="1">
        <f t="shared" si="19"/>
        <v>0</v>
      </c>
      <c r="AK20" s="1"/>
      <c r="AL20" s="1">
        <f t="shared" si="14"/>
        <v>0</v>
      </c>
      <c r="AM20" s="1"/>
      <c r="AN20" s="1">
        <f t="shared" si="15"/>
        <v>0</v>
      </c>
      <c r="AO20" s="1"/>
      <c r="AP20" s="1">
        <f t="shared" si="16"/>
        <v>0</v>
      </c>
      <c r="AQ20" s="1"/>
      <c r="AR20" s="1">
        <f t="shared" si="17"/>
        <v>0</v>
      </c>
      <c r="AS20" s="1"/>
      <c r="AT20" s="1">
        <f t="shared" si="20"/>
        <v>0</v>
      </c>
      <c r="AU20" s="1"/>
      <c r="AV20" s="1">
        <f t="shared" si="18"/>
        <v>0</v>
      </c>
    </row>
    <row r="21" spans="1:80" ht="16.5" thickTop="1" thickBot="1" x14ac:dyDescent="0.3">
      <c r="A21" s="1" t="s">
        <v>422</v>
      </c>
      <c r="B21" s="11"/>
      <c r="C21" s="1"/>
      <c r="D21" s="1">
        <f t="shared" si="6"/>
        <v>0</v>
      </c>
      <c r="E21" s="1"/>
      <c r="F21" s="1">
        <f t="shared" si="7"/>
        <v>0</v>
      </c>
      <c r="G21" s="1">
        <v>1</v>
      </c>
      <c r="H21" s="1">
        <f t="shared" si="8"/>
        <v>250</v>
      </c>
      <c r="I21" s="1"/>
      <c r="J21" s="1">
        <f t="shared" si="0"/>
        <v>0</v>
      </c>
      <c r="K21" s="1"/>
      <c r="L21" s="1">
        <f t="shared" si="9"/>
        <v>0</v>
      </c>
      <c r="M21" s="1"/>
      <c r="N21" s="1">
        <f t="shared" si="1"/>
        <v>0</v>
      </c>
      <c r="O21" s="1"/>
      <c r="P21" s="1">
        <f t="shared" si="2"/>
        <v>0</v>
      </c>
      <c r="Q21" s="1"/>
      <c r="R21" s="1">
        <f t="shared" si="3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32">
        <f t="shared" si="4"/>
        <v>250</v>
      </c>
      <c r="AG21" s="35"/>
      <c r="AH21" s="33" t="s">
        <v>97</v>
      </c>
      <c r="AI21" s="1"/>
      <c r="AJ21" s="1">
        <f t="shared" si="19"/>
        <v>0</v>
      </c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  <c r="AQ21" s="1"/>
      <c r="AR21" s="1">
        <f t="shared" si="17"/>
        <v>0</v>
      </c>
      <c r="AS21" s="1"/>
      <c r="AT21" s="1">
        <f t="shared" si="20"/>
        <v>0</v>
      </c>
      <c r="AU21" s="1"/>
      <c r="AV21" s="1">
        <f t="shared" si="18"/>
        <v>0</v>
      </c>
    </row>
    <row r="22" spans="1:80" s="50" customFormat="1" ht="16.5" thickTop="1" thickBot="1" x14ac:dyDescent="0.3">
      <c r="A22" s="1" t="s">
        <v>423</v>
      </c>
      <c r="B22" s="11"/>
      <c r="C22" s="1"/>
      <c r="D22" s="1">
        <f t="shared" si="6"/>
        <v>0</v>
      </c>
      <c r="E22" s="1"/>
      <c r="F22" s="1">
        <f t="shared" si="7"/>
        <v>0</v>
      </c>
      <c r="G22" s="1"/>
      <c r="H22" s="1">
        <f t="shared" si="8"/>
        <v>0</v>
      </c>
      <c r="I22" s="1">
        <v>2</v>
      </c>
      <c r="J22" s="1">
        <f t="shared" si="0"/>
        <v>600</v>
      </c>
      <c r="K22" s="1"/>
      <c r="L22" s="1">
        <f t="shared" si="9"/>
        <v>0</v>
      </c>
      <c r="M22" s="1"/>
      <c r="N22" s="1">
        <f t="shared" si="1"/>
        <v>0</v>
      </c>
      <c r="O22" s="1"/>
      <c r="P22" s="1">
        <f t="shared" si="2"/>
        <v>0</v>
      </c>
      <c r="Q22" s="1"/>
      <c r="R22" s="1">
        <f t="shared" si="3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>
        <v>160</v>
      </c>
      <c r="AC22" s="1"/>
      <c r="AD22" s="1"/>
      <c r="AE22" s="1"/>
      <c r="AF22" s="20">
        <f>AD22+AC22+AB22+AA22+Z22+X22+V22+T22+R22+P22+N22+L22+J22+H22+F22+D22+AE22</f>
        <v>760</v>
      </c>
      <c r="AG22" s="35"/>
      <c r="AH22" s="33" t="s">
        <v>272</v>
      </c>
      <c r="AI22" s="1"/>
      <c r="AJ22" s="1">
        <f>PRODUCT(AI22*145)</f>
        <v>0</v>
      </c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  <c r="AQ22" s="1"/>
      <c r="AR22" s="1">
        <f t="shared" si="17"/>
        <v>0</v>
      </c>
      <c r="AS22" s="1"/>
      <c r="AT22" s="1">
        <f t="shared" si="20"/>
        <v>0</v>
      </c>
      <c r="AU22" s="1"/>
      <c r="AV22" s="1">
        <f t="shared" si="18"/>
        <v>0</v>
      </c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</row>
    <row r="23" spans="1:80" ht="16.5" thickTop="1" thickBot="1" x14ac:dyDescent="0.3">
      <c r="A23" s="1" t="s">
        <v>424</v>
      </c>
      <c r="B23" s="11"/>
      <c r="C23" s="1"/>
      <c r="D23" s="1">
        <f t="shared" si="6"/>
        <v>0</v>
      </c>
      <c r="E23" s="1"/>
      <c r="F23" s="1">
        <f t="shared" si="7"/>
        <v>0</v>
      </c>
      <c r="G23" s="1"/>
      <c r="H23" s="1">
        <f t="shared" si="8"/>
        <v>0</v>
      </c>
      <c r="I23" s="1">
        <v>2</v>
      </c>
      <c r="J23" s="1">
        <f t="shared" si="0"/>
        <v>600</v>
      </c>
      <c r="K23" s="1"/>
      <c r="L23" s="1">
        <f t="shared" si="9"/>
        <v>0</v>
      </c>
      <c r="M23" s="1"/>
      <c r="N23" s="1">
        <f t="shared" si="1"/>
        <v>0</v>
      </c>
      <c r="O23" s="1"/>
      <c r="P23" s="1">
        <f t="shared" si="2"/>
        <v>0</v>
      </c>
      <c r="Q23" s="1"/>
      <c r="R23" s="1">
        <f t="shared" si="3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4"/>
        <v>600</v>
      </c>
      <c r="AG23" s="35"/>
      <c r="AH23" s="33" t="s">
        <v>76</v>
      </c>
      <c r="AI23" s="1"/>
      <c r="AJ23" s="1">
        <f t="shared" si="19"/>
        <v>0</v>
      </c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  <c r="AQ23" s="1"/>
      <c r="AR23" s="1">
        <f t="shared" si="17"/>
        <v>0</v>
      </c>
      <c r="AS23" s="1"/>
      <c r="AT23" s="1">
        <f t="shared" si="20"/>
        <v>0</v>
      </c>
      <c r="AU23" s="1"/>
      <c r="AV23" s="1">
        <f t="shared" si="18"/>
        <v>0</v>
      </c>
    </row>
    <row r="24" spans="1:80" ht="16.5" thickTop="1" thickBot="1" x14ac:dyDescent="0.3">
      <c r="A24" s="1" t="s">
        <v>425</v>
      </c>
      <c r="B24" s="11"/>
      <c r="C24" s="1"/>
      <c r="D24" s="1">
        <f t="shared" si="6"/>
        <v>0</v>
      </c>
      <c r="E24" s="1"/>
      <c r="F24" s="1">
        <f t="shared" si="7"/>
        <v>0</v>
      </c>
      <c r="G24" s="1"/>
      <c r="H24" s="1">
        <f t="shared" si="8"/>
        <v>0</v>
      </c>
      <c r="I24" s="1">
        <v>1</v>
      </c>
      <c r="J24" s="1">
        <f t="shared" si="0"/>
        <v>300</v>
      </c>
      <c r="K24" s="1">
        <v>1</v>
      </c>
      <c r="L24" s="1">
        <f t="shared" si="9"/>
        <v>300</v>
      </c>
      <c r="M24" s="1"/>
      <c r="N24" s="1">
        <f t="shared" si="1"/>
        <v>0</v>
      </c>
      <c r="O24" s="1"/>
      <c r="P24" s="1">
        <f t="shared" si="2"/>
        <v>0</v>
      </c>
      <c r="Q24" s="1"/>
      <c r="R24" s="1">
        <f t="shared" si="3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4"/>
        <v>600</v>
      </c>
      <c r="AG24" s="35"/>
      <c r="AH24" s="33" t="s">
        <v>426</v>
      </c>
      <c r="AI24" s="1"/>
      <c r="AJ24" s="1">
        <f>PRODUCT(AI24*145)</f>
        <v>0</v>
      </c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  <c r="AQ24" s="1"/>
      <c r="AR24" s="1">
        <f t="shared" si="17"/>
        <v>0</v>
      </c>
      <c r="AS24" s="1"/>
      <c r="AT24" s="1">
        <f t="shared" si="20"/>
        <v>0</v>
      </c>
      <c r="AU24" s="1"/>
      <c r="AV24" s="1">
        <f t="shared" si="18"/>
        <v>0</v>
      </c>
    </row>
    <row r="25" spans="1:80" ht="16.5" thickTop="1" thickBot="1" x14ac:dyDescent="0.3">
      <c r="A25" s="1" t="s">
        <v>64</v>
      </c>
      <c r="B25" s="11" t="s">
        <v>333</v>
      </c>
      <c r="C25" s="1"/>
      <c r="D25" s="1">
        <f t="shared" si="6"/>
        <v>0</v>
      </c>
      <c r="E25" s="1"/>
      <c r="F25" s="1">
        <f t="shared" si="7"/>
        <v>0</v>
      </c>
      <c r="G25" s="1"/>
      <c r="H25" s="1">
        <f t="shared" si="8"/>
        <v>0</v>
      </c>
      <c r="I25" s="1">
        <v>1</v>
      </c>
      <c r="J25" s="1">
        <v>150</v>
      </c>
      <c r="K25" s="1"/>
      <c r="L25" s="1">
        <f t="shared" si="9"/>
        <v>0</v>
      </c>
      <c r="M25" s="1"/>
      <c r="N25" s="1">
        <f t="shared" si="1"/>
        <v>0</v>
      </c>
      <c r="O25" s="1"/>
      <c r="P25" s="1">
        <f t="shared" si="2"/>
        <v>0</v>
      </c>
      <c r="Q25" s="1">
        <v>1</v>
      </c>
      <c r="R25" s="1">
        <v>150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4"/>
        <v>300</v>
      </c>
      <c r="AG25" s="35"/>
      <c r="AH25" s="33" t="s">
        <v>396</v>
      </c>
      <c r="AI25" s="1"/>
      <c r="AJ25" s="1">
        <f t="shared" si="19"/>
        <v>0</v>
      </c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  <c r="AQ25" s="1"/>
      <c r="AR25" s="1">
        <f t="shared" si="17"/>
        <v>0</v>
      </c>
      <c r="AS25" s="1">
        <v>2</v>
      </c>
      <c r="AT25" s="1">
        <v>80</v>
      </c>
      <c r="AU25" s="1"/>
      <c r="AV25" s="1">
        <f t="shared" si="18"/>
        <v>0</v>
      </c>
    </row>
    <row r="26" spans="1:80" ht="16.5" thickTop="1" thickBot="1" x14ac:dyDescent="0.3">
      <c r="A26" s="1" t="s">
        <v>427</v>
      </c>
      <c r="B26" s="11"/>
      <c r="C26" s="1">
        <v>1</v>
      </c>
      <c r="D26" s="1">
        <f t="shared" si="6"/>
        <v>50</v>
      </c>
      <c r="E26" s="1">
        <v>1</v>
      </c>
      <c r="F26" s="1">
        <f t="shared" si="7"/>
        <v>50</v>
      </c>
      <c r="G26" s="1"/>
      <c r="H26" s="1">
        <f t="shared" si="8"/>
        <v>0</v>
      </c>
      <c r="I26" s="1"/>
      <c r="J26" s="1">
        <f t="shared" si="0"/>
        <v>0</v>
      </c>
      <c r="K26" s="1"/>
      <c r="L26" s="1">
        <f t="shared" si="9"/>
        <v>0</v>
      </c>
      <c r="M26" s="1"/>
      <c r="N26" s="1">
        <f t="shared" si="1"/>
        <v>0</v>
      </c>
      <c r="O26" s="1"/>
      <c r="P26" s="1">
        <f t="shared" si="2"/>
        <v>0</v>
      </c>
      <c r="Q26" s="1"/>
      <c r="R26" s="1">
        <f t="shared" si="3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4"/>
        <v>100</v>
      </c>
      <c r="AG26" s="35"/>
      <c r="AH26" s="33" t="s">
        <v>73</v>
      </c>
      <c r="AI26" s="1"/>
      <c r="AJ26" s="1">
        <f t="shared" si="19"/>
        <v>0</v>
      </c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  <c r="AQ26" s="1"/>
      <c r="AR26" s="1">
        <f t="shared" si="17"/>
        <v>0</v>
      </c>
      <c r="AS26" s="1"/>
      <c r="AT26" s="1">
        <f t="shared" si="20"/>
        <v>0</v>
      </c>
      <c r="AU26" s="1"/>
      <c r="AV26" s="1">
        <f t="shared" si="18"/>
        <v>0</v>
      </c>
    </row>
    <row r="27" spans="1:80" ht="16.5" thickTop="1" thickBot="1" x14ac:dyDescent="0.3">
      <c r="A27" s="1" t="s">
        <v>428</v>
      </c>
      <c r="B27" s="11"/>
      <c r="C27" s="1"/>
      <c r="D27" s="1">
        <f t="shared" si="6"/>
        <v>0</v>
      </c>
      <c r="E27" s="1"/>
      <c r="F27" s="1">
        <f t="shared" si="7"/>
        <v>0</v>
      </c>
      <c r="G27" s="1"/>
      <c r="H27" s="1">
        <f t="shared" si="8"/>
        <v>0</v>
      </c>
      <c r="I27" s="1">
        <v>1</v>
      </c>
      <c r="J27" s="1">
        <f t="shared" si="0"/>
        <v>300</v>
      </c>
      <c r="K27" s="1"/>
      <c r="L27" s="1">
        <f t="shared" si="9"/>
        <v>0</v>
      </c>
      <c r="M27" s="1"/>
      <c r="N27" s="1">
        <f t="shared" si="1"/>
        <v>0</v>
      </c>
      <c r="O27" s="1"/>
      <c r="P27" s="1">
        <f t="shared" si="2"/>
        <v>0</v>
      </c>
      <c r="Q27" s="1"/>
      <c r="R27" s="1">
        <f t="shared" si="3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4"/>
        <v>300</v>
      </c>
      <c r="AG27" s="35"/>
      <c r="AH27" s="33" t="s">
        <v>30</v>
      </c>
      <c r="AI27" s="1"/>
      <c r="AJ27" s="1">
        <f t="shared" si="19"/>
        <v>0</v>
      </c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  <c r="AQ27" s="1"/>
      <c r="AR27" s="1">
        <f t="shared" si="17"/>
        <v>0</v>
      </c>
      <c r="AS27" s="1"/>
      <c r="AT27" s="1">
        <f t="shared" si="20"/>
        <v>0</v>
      </c>
      <c r="AU27" s="1"/>
      <c r="AV27" s="1">
        <f t="shared" si="18"/>
        <v>0</v>
      </c>
    </row>
    <row r="28" spans="1:80" ht="16.5" thickTop="1" thickBot="1" x14ac:dyDescent="0.3">
      <c r="A28" s="1"/>
      <c r="B28" s="11"/>
      <c r="C28" s="1"/>
      <c r="D28" s="1">
        <f t="shared" si="6"/>
        <v>0</v>
      </c>
      <c r="E28" s="1"/>
      <c r="F28" s="1">
        <f t="shared" si="7"/>
        <v>0</v>
      </c>
      <c r="G28" s="1"/>
      <c r="H28" s="1">
        <f t="shared" si="8"/>
        <v>0</v>
      </c>
      <c r="I28" s="1"/>
      <c r="J28" s="1">
        <f t="shared" si="0"/>
        <v>0</v>
      </c>
      <c r="K28" s="1"/>
      <c r="L28" s="1">
        <f t="shared" si="9"/>
        <v>0</v>
      </c>
      <c r="M28" s="1"/>
      <c r="N28" s="1">
        <f t="shared" si="1"/>
        <v>0</v>
      </c>
      <c r="O28" s="1"/>
      <c r="P28" s="1">
        <f t="shared" si="2"/>
        <v>0</v>
      </c>
      <c r="Q28" s="1"/>
      <c r="R28" s="1">
        <f t="shared" si="3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4"/>
        <v>0</v>
      </c>
      <c r="AG28" s="35"/>
      <c r="AH28" s="33"/>
      <c r="AI28" s="1"/>
      <c r="AJ28" s="1">
        <f t="shared" si="19"/>
        <v>0</v>
      </c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  <c r="AQ28" s="1"/>
      <c r="AR28" s="1">
        <f t="shared" si="17"/>
        <v>0</v>
      </c>
      <c r="AS28" s="1"/>
      <c r="AT28" s="1">
        <f t="shared" si="20"/>
        <v>0</v>
      </c>
      <c r="AU28" s="1"/>
      <c r="AV28" s="1">
        <f t="shared" si="18"/>
        <v>0</v>
      </c>
    </row>
    <row r="29" spans="1:80" ht="16.5" thickTop="1" thickBot="1" x14ac:dyDescent="0.3">
      <c r="A29" s="1"/>
      <c r="B29" s="11"/>
      <c r="C29" s="1"/>
      <c r="D29" s="1">
        <f t="shared" si="6"/>
        <v>0</v>
      </c>
      <c r="E29" s="1"/>
      <c r="F29" s="1">
        <f t="shared" si="7"/>
        <v>0</v>
      </c>
      <c r="G29" s="1"/>
      <c r="H29" s="1">
        <f t="shared" si="8"/>
        <v>0</v>
      </c>
      <c r="I29" s="1"/>
      <c r="J29" s="1">
        <f t="shared" si="0"/>
        <v>0</v>
      </c>
      <c r="K29" s="1"/>
      <c r="L29" s="1">
        <f t="shared" si="9"/>
        <v>0</v>
      </c>
      <c r="M29" s="1"/>
      <c r="N29" s="1">
        <f t="shared" si="1"/>
        <v>0</v>
      </c>
      <c r="O29" s="1"/>
      <c r="P29" s="1">
        <f t="shared" si="2"/>
        <v>0</v>
      </c>
      <c r="Q29" s="1"/>
      <c r="R29" s="1">
        <f t="shared" si="3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4"/>
        <v>0</v>
      </c>
      <c r="AG29" s="35">
        <v>0</v>
      </c>
      <c r="AH29" s="33"/>
      <c r="AI29" s="1"/>
      <c r="AJ29" s="1">
        <f t="shared" si="19"/>
        <v>0</v>
      </c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  <c r="AQ29" s="1"/>
      <c r="AR29" s="1">
        <f t="shared" si="17"/>
        <v>0</v>
      </c>
      <c r="AS29" s="1"/>
      <c r="AT29" s="1">
        <f t="shared" si="20"/>
        <v>0</v>
      </c>
      <c r="AU29" s="1"/>
      <c r="AV29" s="1">
        <f t="shared" si="18"/>
        <v>0</v>
      </c>
    </row>
    <row r="30" spans="1:80" ht="16.5" thickTop="1" thickBot="1" x14ac:dyDescent="0.3">
      <c r="A30" s="1"/>
      <c r="B30" s="11"/>
      <c r="C30" s="1"/>
      <c r="D30" s="1">
        <f t="shared" si="6"/>
        <v>0</v>
      </c>
      <c r="E30" s="1"/>
      <c r="F30" s="1">
        <f t="shared" si="7"/>
        <v>0</v>
      </c>
      <c r="G30" s="1"/>
      <c r="H30" s="1">
        <f t="shared" si="8"/>
        <v>0</v>
      </c>
      <c r="I30" s="1"/>
      <c r="J30" s="1">
        <f t="shared" si="0"/>
        <v>0</v>
      </c>
      <c r="K30" s="1"/>
      <c r="L30" s="1">
        <f t="shared" si="9"/>
        <v>0</v>
      </c>
      <c r="M30" s="1"/>
      <c r="N30" s="1">
        <f t="shared" si="1"/>
        <v>0</v>
      </c>
      <c r="O30" s="1"/>
      <c r="P30" s="1">
        <f t="shared" si="2"/>
        <v>0</v>
      </c>
      <c r="Q30" s="1"/>
      <c r="R30" s="1">
        <f t="shared" si="3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4"/>
        <v>0</v>
      </c>
      <c r="AG30" s="35"/>
      <c r="AH30" s="33"/>
      <c r="AI30" s="1"/>
      <c r="AJ30" s="1">
        <f t="shared" si="19"/>
        <v>0</v>
      </c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  <c r="AQ30" s="1"/>
      <c r="AR30" s="1">
        <f t="shared" si="17"/>
        <v>0</v>
      </c>
      <c r="AS30" s="1"/>
      <c r="AT30" s="1">
        <f t="shared" si="20"/>
        <v>0</v>
      </c>
      <c r="AU30" s="1"/>
      <c r="AV30" s="1">
        <f t="shared" si="18"/>
        <v>0</v>
      </c>
    </row>
    <row r="31" spans="1:80" ht="16.5" thickTop="1" thickBot="1" x14ac:dyDescent="0.3">
      <c r="A31" s="1"/>
      <c r="B31" s="11"/>
      <c r="C31" s="1"/>
      <c r="D31" s="1">
        <f t="shared" si="6"/>
        <v>0</v>
      </c>
      <c r="E31" s="1"/>
      <c r="F31" s="1">
        <f t="shared" si="7"/>
        <v>0</v>
      </c>
      <c r="G31" s="1"/>
      <c r="H31" s="1">
        <f t="shared" si="8"/>
        <v>0</v>
      </c>
      <c r="I31" s="1"/>
      <c r="J31" s="1">
        <f t="shared" si="0"/>
        <v>0</v>
      </c>
      <c r="K31" s="1"/>
      <c r="L31" s="1">
        <f t="shared" si="9"/>
        <v>0</v>
      </c>
      <c r="M31" s="1"/>
      <c r="N31" s="1">
        <f t="shared" si="1"/>
        <v>0</v>
      </c>
      <c r="O31" s="1"/>
      <c r="P31" s="1">
        <f t="shared" si="2"/>
        <v>0</v>
      </c>
      <c r="Q31" s="1"/>
      <c r="R31" s="1">
        <f t="shared" si="3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4"/>
        <v>0</v>
      </c>
      <c r="AG31" s="35"/>
      <c r="AH31" s="33"/>
      <c r="AI31" s="1"/>
      <c r="AJ31" s="1">
        <f t="shared" si="19"/>
        <v>0</v>
      </c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  <c r="AQ31" s="1"/>
      <c r="AR31" s="1">
        <f t="shared" si="17"/>
        <v>0</v>
      </c>
      <c r="AS31" s="1"/>
      <c r="AT31" s="1">
        <f t="shared" si="20"/>
        <v>0</v>
      </c>
      <c r="AU31" s="1"/>
      <c r="AV31" s="1">
        <f t="shared" si="18"/>
        <v>0</v>
      </c>
    </row>
    <row r="32" spans="1:80" ht="16.5" thickTop="1" thickBot="1" x14ac:dyDescent="0.3">
      <c r="A32" s="1"/>
      <c r="B32" s="11"/>
      <c r="C32" s="1"/>
      <c r="D32" s="1">
        <f t="shared" si="6"/>
        <v>0</v>
      </c>
      <c r="E32" s="1"/>
      <c r="F32" s="1">
        <f t="shared" si="7"/>
        <v>0</v>
      </c>
      <c r="G32" s="1"/>
      <c r="H32" s="1">
        <f t="shared" si="8"/>
        <v>0</v>
      </c>
      <c r="I32" s="1"/>
      <c r="J32" s="1">
        <f t="shared" si="0"/>
        <v>0</v>
      </c>
      <c r="K32" s="1"/>
      <c r="L32" s="1">
        <f t="shared" si="9"/>
        <v>0</v>
      </c>
      <c r="M32" s="1"/>
      <c r="N32" s="1">
        <f t="shared" si="1"/>
        <v>0</v>
      </c>
      <c r="O32" s="1"/>
      <c r="P32" s="1">
        <f t="shared" si="2"/>
        <v>0</v>
      </c>
      <c r="Q32" s="1"/>
      <c r="R32" s="1">
        <f t="shared" si="3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4"/>
        <v>0</v>
      </c>
      <c r="AG32" s="35"/>
      <c r="AH32" s="33"/>
      <c r="AI32" s="1"/>
      <c r="AJ32" s="1">
        <f t="shared" si="19"/>
        <v>0</v>
      </c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  <c r="AQ32" s="1"/>
      <c r="AR32" s="1">
        <f t="shared" si="17"/>
        <v>0</v>
      </c>
      <c r="AS32" s="1"/>
      <c r="AT32" s="1">
        <f t="shared" si="20"/>
        <v>0</v>
      </c>
      <c r="AU32" s="1"/>
      <c r="AV32" s="1">
        <f t="shared" si="18"/>
        <v>0</v>
      </c>
    </row>
    <row r="33" spans="1:48" ht="16.5" thickTop="1" thickBot="1" x14ac:dyDescent="0.3">
      <c r="A33" s="1"/>
      <c r="B33" s="11"/>
      <c r="C33" s="1"/>
      <c r="D33" s="1">
        <f t="shared" si="6"/>
        <v>0</v>
      </c>
      <c r="E33" s="1"/>
      <c r="F33" s="1">
        <f t="shared" si="7"/>
        <v>0</v>
      </c>
      <c r="G33" s="1"/>
      <c r="H33" s="1">
        <f t="shared" si="8"/>
        <v>0</v>
      </c>
      <c r="I33" s="1"/>
      <c r="J33" s="1">
        <f t="shared" si="0"/>
        <v>0</v>
      </c>
      <c r="K33" s="1"/>
      <c r="L33" s="1">
        <f t="shared" si="9"/>
        <v>0</v>
      </c>
      <c r="M33" s="1"/>
      <c r="N33" s="1">
        <f t="shared" si="1"/>
        <v>0</v>
      </c>
      <c r="O33" s="1"/>
      <c r="P33" s="1">
        <f t="shared" si="2"/>
        <v>0</v>
      </c>
      <c r="Q33" s="1"/>
      <c r="R33" s="1">
        <f t="shared" si="3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4"/>
        <v>0</v>
      </c>
      <c r="AG33" s="35"/>
      <c r="AH33" s="33"/>
      <c r="AI33" s="1"/>
      <c r="AJ33" s="1">
        <f t="shared" si="19"/>
        <v>0</v>
      </c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  <c r="AQ33" s="1"/>
      <c r="AR33" s="1">
        <f t="shared" si="17"/>
        <v>0</v>
      </c>
      <c r="AS33" s="1"/>
      <c r="AT33" s="1">
        <f t="shared" si="20"/>
        <v>0</v>
      </c>
      <c r="AU33" s="1"/>
      <c r="AV33" s="1">
        <f t="shared" si="18"/>
        <v>0</v>
      </c>
    </row>
    <row r="34" spans="1:48" ht="16.5" thickTop="1" thickBot="1" x14ac:dyDescent="0.3">
      <c r="A34" s="1"/>
      <c r="B34" s="11"/>
      <c r="C34" s="1"/>
      <c r="D34" s="1">
        <f t="shared" si="6"/>
        <v>0</v>
      </c>
      <c r="E34" s="1"/>
      <c r="F34" s="1">
        <f t="shared" si="7"/>
        <v>0</v>
      </c>
      <c r="G34" s="1"/>
      <c r="H34" s="1">
        <f t="shared" si="8"/>
        <v>0</v>
      </c>
      <c r="I34" s="1"/>
      <c r="J34" s="1">
        <f t="shared" si="0"/>
        <v>0</v>
      </c>
      <c r="K34" s="1"/>
      <c r="L34" s="1">
        <f t="shared" si="9"/>
        <v>0</v>
      </c>
      <c r="M34" s="1"/>
      <c r="N34" s="1">
        <f t="shared" si="1"/>
        <v>0</v>
      </c>
      <c r="O34" s="1"/>
      <c r="P34" s="1">
        <f t="shared" si="2"/>
        <v>0</v>
      </c>
      <c r="Q34" s="1"/>
      <c r="R34" s="1">
        <f t="shared" si="3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4"/>
        <v>0</v>
      </c>
      <c r="AG34" s="36"/>
      <c r="AH34" s="33"/>
      <c r="AI34" s="1"/>
      <c r="AJ34" s="1">
        <f t="shared" si="19"/>
        <v>0</v>
      </c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  <c r="AQ34" s="1"/>
      <c r="AR34" s="1">
        <f t="shared" si="17"/>
        <v>0</v>
      </c>
      <c r="AS34" s="1"/>
      <c r="AT34" s="1">
        <f t="shared" si="20"/>
        <v>0</v>
      </c>
      <c r="AU34" s="1"/>
      <c r="AV34" s="1">
        <f t="shared" si="18"/>
        <v>0</v>
      </c>
    </row>
    <row r="35" spans="1:48" ht="24" customHeight="1" thickTop="1" thickBot="1" x14ac:dyDescent="0.5">
      <c r="A35" s="101" t="s">
        <v>21</v>
      </c>
      <c r="B35" s="102"/>
      <c r="C35" s="12">
        <f>C3+C4+C5+C6+C7+C8+C9+C10+C11+C12+C13+C14+C15+C16+C17+C18+C19+C20+C21+C22+C23+C24+C25+C26+C27+C28+C29+C30+C31+C32+C33+C34</f>
        <v>2</v>
      </c>
      <c r="D35" s="12">
        <f t="shared" ref="D35:Z35" si="21">D3+D4+D5+D6+D7+D8+D9+D10+D11+D12+D13+D14+D15+D16+D17+D18+D19+D20+D21+D22+D23+D24+D25+D26+D27+D28+D29+D30+D31+D32+D33+D34</f>
        <v>100</v>
      </c>
      <c r="E35" s="12">
        <f>E3+E4+E5+E6+E7+E8+E9+E10+E11+E12+E13+E14+E15+E16+E17+E18+E19+E20+E21+E22+E23+E24+E25+E26+E27+E28+E29+E30+E31+E32+E33+E34</f>
        <v>1</v>
      </c>
      <c r="F35" s="12">
        <f t="shared" si="21"/>
        <v>50</v>
      </c>
      <c r="G35" s="12">
        <f t="shared" si="21"/>
        <v>2</v>
      </c>
      <c r="H35" s="12">
        <f t="shared" si="21"/>
        <v>500</v>
      </c>
      <c r="I35" s="12">
        <f t="shared" si="21"/>
        <v>18</v>
      </c>
      <c r="J35" s="12">
        <f t="shared" si="21"/>
        <v>5100</v>
      </c>
      <c r="K35" s="12">
        <f t="shared" si="21"/>
        <v>2</v>
      </c>
      <c r="L35" s="12">
        <f t="shared" si="21"/>
        <v>600</v>
      </c>
      <c r="M35" s="12">
        <f t="shared" si="21"/>
        <v>0</v>
      </c>
      <c r="N35" s="12">
        <f t="shared" si="21"/>
        <v>0</v>
      </c>
      <c r="O35" s="12">
        <f t="shared" si="21"/>
        <v>1</v>
      </c>
      <c r="P35" s="12">
        <f t="shared" si="21"/>
        <v>150</v>
      </c>
      <c r="Q35" s="12">
        <f t="shared" si="21"/>
        <v>7</v>
      </c>
      <c r="R35" s="12">
        <f t="shared" si="21"/>
        <v>1700</v>
      </c>
      <c r="S35" s="12">
        <f t="shared" si="21"/>
        <v>0</v>
      </c>
      <c r="T35" s="12">
        <f t="shared" si="21"/>
        <v>0</v>
      </c>
      <c r="U35" s="12">
        <f t="shared" si="21"/>
        <v>0</v>
      </c>
      <c r="V35" s="12">
        <f t="shared" si="21"/>
        <v>0</v>
      </c>
      <c r="W35" s="12">
        <f t="shared" si="21"/>
        <v>1</v>
      </c>
      <c r="X35" s="12">
        <f t="shared" si="21"/>
        <v>750</v>
      </c>
      <c r="Y35" s="12">
        <f t="shared" si="21"/>
        <v>5</v>
      </c>
      <c r="Z35" s="12">
        <f t="shared" si="21"/>
        <v>4250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320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>
        <f>AE3+AE4+AE5+AE6+AE7+AE8+AE9+AE10+AE11+AE13+AE12+AE14+AE15+AE16+AE17+AE18+AE19+AE20+AE22+AE21+AE23+AE24+AE25+AE26+AE27+AE28+AE29+AE30+AE31+AE32+AE33+AE34</f>
        <v>60</v>
      </c>
      <c r="AF35" s="16">
        <f>AB35+X35+R35+H35+L35+J35+F35+D35+N35+P35+T35+V35+Z35+AC35+AE35+AA35+AD35</f>
        <v>13580</v>
      </c>
      <c r="AG35" s="39">
        <f>C35+E35+G35+I35+K35+M35+O35+Q35+S35+U35+W35+Y35</f>
        <v>39</v>
      </c>
      <c r="AH35" s="13"/>
      <c r="AI35" s="12">
        <f t="shared" ref="AI35:AV35" si="22">AI3+AI4+AI5+AI6+AI7+AI8+AI9+AI10+AI11+AI12+AI13+AI14+AI15+AI16+AI17+AI18+AI19+AI20+AI21+AI22+AI23+AI24+AI25+AI26+AI27+AI28+AI29+AI30+AI31+AI32+AI33+AI34</f>
        <v>0</v>
      </c>
      <c r="AJ35" s="12">
        <f t="shared" si="22"/>
        <v>0</v>
      </c>
      <c r="AK35" s="12">
        <f t="shared" si="22"/>
        <v>1</v>
      </c>
      <c r="AL35" s="12">
        <f t="shared" si="22"/>
        <v>550</v>
      </c>
      <c r="AM35" s="12">
        <f t="shared" si="22"/>
        <v>0</v>
      </c>
      <c r="AN35" s="12">
        <f t="shared" si="22"/>
        <v>0</v>
      </c>
      <c r="AO35" s="12">
        <f t="shared" si="22"/>
        <v>0</v>
      </c>
      <c r="AP35" s="12">
        <f t="shared" si="22"/>
        <v>0</v>
      </c>
      <c r="AQ35" s="12">
        <f t="shared" si="22"/>
        <v>0</v>
      </c>
      <c r="AR35" s="12">
        <f t="shared" si="22"/>
        <v>0</v>
      </c>
      <c r="AS35" s="12">
        <f t="shared" si="22"/>
        <v>2</v>
      </c>
      <c r="AT35" s="12">
        <f t="shared" si="22"/>
        <v>80</v>
      </c>
      <c r="AU35" s="12">
        <f t="shared" si="22"/>
        <v>1</v>
      </c>
      <c r="AV35" s="12">
        <f t="shared" si="22"/>
        <v>150</v>
      </c>
    </row>
    <row r="36" spans="1:48" ht="16.5" thickTop="1" thickBot="1" x14ac:dyDescent="0.3"/>
    <row r="37" spans="1:48" ht="27" thickBot="1" x14ac:dyDescent="0.45">
      <c r="AF37" s="28">
        <f>AF35+AJ35+AL35+AT35+AV35+AP35+AR35+AN35</f>
        <v>14360</v>
      </c>
      <c r="AG37" s="27"/>
      <c r="AH37" s="18"/>
    </row>
    <row r="38" spans="1:48" ht="26.25" x14ac:dyDescent="0.4">
      <c r="AF38" s="17"/>
      <c r="AG38" s="17"/>
      <c r="AH38" s="18"/>
    </row>
    <row r="39" spans="1:48" ht="26.25" x14ac:dyDescent="0.4">
      <c r="Q39" t="s">
        <v>404</v>
      </c>
      <c r="AF39" s="17"/>
      <c r="AG39" s="17"/>
      <c r="AH39" s="18"/>
    </row>
    <row r="40" spans="1:48" ht="26.25" x14ac:dyDescent="0.4">
      <c r="AD40" s="40"/>
      <c r="AF40" s="17"/>
      <c r="AG40" s="17"/>
      <c r="AH40" s="18"/>
    </row>
    <row r="41" spans="1:48" x14ac:dyDescent="0.25">
      <c r="AF41" s="40"/>
    </row>
  </sheetData>
  <mergeCells count="23">
    <mergeCell ref="AS1:AS2"/>
    <mergeCell ref="AT1:AT2"/>
    <mergeCell ref="AU1:AU2"/>
    <mergeCell ref="AV1:AV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  <mergeCell ref="AL1:AL2"/>
    <mergeCell ref="A1:A2"/>
    <mergeCell ref="B1:B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41"/>
  <sheetViews>
    <sheetView zoomScaleNormal="100" workbookViewId="0">
      <pane xSplit="1" topLeftCell="B1" activePane="topRight" state="frozen"/>
      <selection pane="topRight" activeCell="F14" sqref="F14"/>
    </sheetView>
  </sheetViews>
  <sheetFormatPr defaultRowHeight="15" x14ac:dyDescent="0.25"/>
  <cols>
    <col min="1" max="1" width="29.42578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2.28515625" customWidth="1"/>
    <col min="47" max="47" width="18.85546875" customWidth="1"/>
    <col min="57" max="80" width="9.140625" style="25"/>
  </cols>
  <sheetData>
    <row r="1" spans="1:80" ht="16.5" thickTop="1" thickBot="1" x14ac:dyDescent="0.3">
      <c r="A1" s="103" t="s">
        <v>0</v>
      </c>
      <c r="B1" s="104" t="s">
        <v>16</v>
      </c>
      <c r="C1" s="106" t="s">
        <v>1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7" t="s">
        <v>11</v>
      </c>
      <c r="T1" s="107"/>
      <c r="U1" s="107"/>
      <c r="V1" s="107"/>
      <c r="W1" s="107"/>
      <c r="X1" s="107"/>
      <c r="Y1" s="108" t="s">
        <v>18</v>
      </c>
      <c r="Z1" s="108" t="s">
        <v>3</v>
      </c>
      <c r="AA1" s="109" t="s">
        <v>26</v>
      </c>
      <c r="AB1" s="110"/>
      <c r="AC1" s="110"/>
      <c r="AD1" s="111"/>
      <c r="AE1" s="58"/>
      <c r="AF1" s="14"/>
      <c r="AG1" s="14"/>
      <c r="AH1" s="103" t="s">
        <v>15</v>
      </c>
      <c r="AI1" s="112" t="s">
        <v>19</v>
      </c>
      <c r="AJ1" s="112" t="s">
        <v>3</v>
      </c>
      <c r="AK1" s="113" t="s">
        <v>20</v>
      </c>
      <c r="AL1" s="112" t="s">
        <v>3</v>
      </c>
      <c r="AM1" s="112" t="s">
        <v>351</v>
      </c>
      <c r="AN1" s="112" t="s">
        <v>3</v>
      </c>
      <c r="AO1" s="112" t="s">
        <v>182</v>
      </c>
      <c r="AP1" s="112" t="s">
        <v>3</v>
      </c>
      <c r="AQ1" s="112" t="s">
        <v>198</v>
      </c>
      <c r="AR1" s="112" t="s">
        <v>3</v>
      </c>
      <c r="AS1" s="112" t="s">
        <v>36</v>
      </c>
      <c r="AT1" s="112" t="s">
        <v>3</v>
      </c>
      <c r="AU1" s="114" t="s">
        <v>212</v>
      </c>
      <c r="AV1" s="112" t="s">
        <v>3</v>
      </c>
    </row>
    <row r="2" spans="1:80" ht="25.5" thickTop="1" thickBot="1" x14ac:dyDescent="0.3">
      <c r="A2" s="103"/>
      <c r="B2" s="105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08"/>
      <c r="Z2" s="108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03"/>
      <c r="AI2" s="112"/>
      <c r="AJ2" s="112"/>
      <c r="AK2" s="113"/>
      <c r="AL2" s="112"/>
      <c r="AM2" s="112"/>
      <c r="AN2" s="112"/>
      <c r="AO2" s="112"/>
      <c r="AP2" s="112"/>
      <c r="AQ2" s="112"/>
      <c r="AR2" s="112"/>
      <c r="AS2" s="112"/>
      <c r="AT2" s="112"/>
      <c r="AU2" s="115"/>
      <c r="AV2" s="112"/>
    </row>
    <row r="3" spans="1:80" s="1" customFormat="1" ht="16.5" thickTop="1" thickBot="1" x14ac:dyDescent="0.3">
      <c r="A3" s="1" t="s">
        <v>430</v>
      </c>
      <c r="B3" s="10" t="s">
        <v>431</v>
      </c>
      <c r="D3" s="1">
        <f>PRODUCT(C3*50)</f>
        <v>0</v>
      </c>
      <c r="F3" s="1">
        <f>PRODUCT(E3*50)</f>
        <v>0</v>
      </c>
      <c r="H3" s="1">
        <f>PRODUCT(G3*250)</f>
        <v>0</v>
      </c>
      <c r="J3" s="1">
        <f t="shared" ref="J3:J34" si="0">PRODUCT(I3*300)</f>
        <v>0</v>
      </c>
      <c r="L3" s="1">
        <f>PRODUCT(K3*300)</f>
        <v>0</v>
      </c>
      <c r="N3" s="1">
        <f t="shared" ref="N3:N34" si="1">PRODUCT(M3*300)</f>
        <v>0</v>
      </c>
      <c r="P3" s="1">
        <f t="shared" ref="P3:P34" si="2">PRODUCT(O3*300)</f>
        <v>0</v>
      </c>
      <c r="R3" s="1">
        <f t="shared" ref="R3:R34" si="3"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Y3" s="1">
        <v>1</v>
      </c>
      <c r="Z3" s="1">
        <v>680</v>
      </c>
      <c r="AE3" s="1">
        <v>15</v>
      </c>
      <c r="AF3" s="32">
        <f t="shared" ref="AF3:AF34" si="4">AD3+AC3+AB3+AA3+Z3+X3+V3+T3+R3+P3+N3+L3+J3+H3+F3+D3+AE3</f>
        <v>695</v>
      </c>
      <c r="AG3" s="34"/>
      <c r="AH3" s="33" t="s">
        <v>66</v>
      </c>
      <c r="AJ3" s="1">
        <f>PRODUCT(AI3*145)</f>
        <v>0</v>
      </c>
      <c r="AK3" s="1">
        <v>1</v>
      </c>
      <c r="AL3" s="1">
        <f>PRODUCT(AK3*550)</f>
        <v>550</v>
      </c>
      <c r="AN3" s="1">
        <f>PRODUCT(AM3*20)</f>
        <v>0</v>
      </c>
      <c r="AP3" s="1">
        <f>PRODUCT(AO3*295)</f>
        <v>0</v>
      </c>
      <c r="AR3" s="1">
        <f>PRODUCT(AQ3*300)</f>
        <v>0</v>
      </c>
      <c r="AT3" s="1">
        <f t="shared" ref="AT3:AT6" si="5">PRODUCT(AS3*460)</f>
        <v>0</v>
      </c>
      <c r="AV3" s="1">
        <f>PRODUCT(AU3*150)</f>
        <v>0</v>
      </c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</row>
    <row r="4" spans="1:80" ht="16.5" thickTop="1" thickBot="1" x14ac:dyDescent="0.3">
      <c r="A4" s="1" t="s">
        <v>393</v>
      </c>
      <c r="B4" s="10"/>
      <c r="C4" s="1"/>
      <c r="D4" s="1">
        <f t="shared" ref="D4:D34" si="6">PRODUCT(C4*50)</f>
        <v>0</v>
      </c>
      <c r="E4" s="1"/>
      <c r="F4" s="1">
        <f t="shared" ref="F4:F34" si="7">PRODUCT(E4*50)</f>
        <v>0</v>
      </c>
      <c r="G4" s="1"/>
      <c r="H4" s="1">
        <f t="shared" ref="H4:H34" si="8">PRODUCT(G4*250)</f>
        <v>0</v>
      </c>
      <c r="I4" s="1"/>
      <c r="J4" s="1">
        <f t="shared" si="0"/>
        <v>0</v>
      </c>
      <c r="K4" s="1"/>
      <c r="L4" s="1">
        <f t="shared" ref="L4:L34" si="9">PRODUCT(K4*300)</f>
        <v>0</v>
      </c>
      <c r="M4" s="1"/>
      <c r="N4" s="1">
        <f t="shared" si="1"/>
        <v>0</v>
      </c>
      <c r="O4" s="1"/>
      <c r="P4" s="1">
        <f t="shared" si="2"/>
        <v>0</v>
      </c>
      <c r="Q4" s="1">
        <v>1</v>
      </c>
      <c r="R4" s="1">
        <f t="shared" si="3"/>
        <v>300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32">
        <f t="shared" si="4"/>
        <v>300</v>
      </c>
      <c r="AG4" s="35"/>
      <c r="AH4" s="33" t="s">
        <v>97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ref="AN4:AN34" si="15">PRODUCT(AM4*20)</f>
        <v>0</v>
      </c>
      <c r="AO4" s="1"/>
      <c r="AP4" s="1">
        <f t="shared" ref="AP4:AP34" si="16">PRODUCT(AO4*295)</f>
        <v>0</v>
      </c>
      <c r="AQ4" s="1"/>
      <c r="AR4" s="1">
        <f t="shared" ref="AR4:AR34" si="17">PRODUCT(AQ4*300)</f>
        <v>0</v>
      </c>
      <c r="AS4" s="1"/>
      <c r="AT4" s="1">
        <f t="shared" si="5"/>
        <v>0</v>
      </c>
      <c r="AU4" s="1"/>
      <c r="AV4" s="1">
        <f t="shared" ref="AV4:AV34" si="18">PRODUCT(AU4*150)</f>
        <v>0</v>
      </c>
    </row>
    <row r="5" spans="1:80" ht="16.5" thickTop="1" thickBot="1" x14ac:dyDescent="0.3">
      <c r="A5" s="1" t="s">
        <v>46</v>
      </c>
      <c r="B5" s="10"/>
      <c r="C5" s="1"/>
      <c r="D5" s="1">
        <f t="shared" si="6"/>
        <v>0</v>
      </c>
      <c r="E5" s="1"/>
      <c r="F5" s="1">
        <f t="shared" si="7"/>
        <v>0</v>
      </c>
      <c r="G5" s="1"/>
      <c r="H5" s="1">
        <f t="shared" si="8"/>
        <v>0</v>
      </c>
      <c r="I5" s="1"/>
      <c r="J5" s="1">
        <f t="shared" si="0"/>
        <v>0</v>
      </c>
      <c r="K5" s="1"/>
      <c r="L5" s="1">
        <f t="shared" si="9"/>
        <v>0</v>
      </c>
      <c r="M5" s="1"/>
      <c r="N5" s="1">
        <f t="shared" si="1"/>
        <v>0</v>
      </c>
      <c r="O5" s="1"/>
      <c r="P5" s="1">
        <f t="shared" si="2"/>
        <v>0</v>
      </c>
      <c r="Q5" s="1">
        <v>1</v>
      </c>
      <c r="R5" s="1">
        <f t="shared" si="3"/>
        <v>300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32">
        <f t="shared" si="4"/>
        <v>300</v>
      </c>
      <c r="AG5" s="35"/>
      <c r="AH5" s="33" t="s">
        <v>30</v>
      </c>
      <c r="AI5" s="1"/>
      <c r="AJ5" s="1">
        <f t="shared" ref="AJ5:AJ7" si="19">PRODUCT(AI5*145)</f>
        <v>0</v>
      </c>
      <c r="AK5" s="1"/>
      <c r="AL5" s="1">
        <f t="shared" si="14"/>
        <v>0</v>
      </c>
      <c r="AM5" s="1"/>
      <c r="AN5" s="1">
        <f t="shared" si="15"/>
        <v>0</v>
      </c>
      <c r="AO5" s="1"/>
      <c r="AP5" s="1">
        <f t="shared" si="16"/>
        <v>0</v>
      </c>
      <c r="AQ5" s="1"/>
      <c r="AR5" s="1">
        <f t="shared" si="17"/>
        <v>0</v>
      </c>
      <c r="AS5" s="1"/>
      <c r="AT5" s="1">
        <f t="shared" si="5"/>
        <v>0</v>
      </c>
      <c r="AU5" s="1"/>
      <c r="AV5" s="1">
        <f t="shared" si="18"/>
        <v>0</v>
      </c>
    </row>
    <row r="6" spans="1:80" ht="16.5" thickTop="1" thickBot="1" x14ac:dyDescent="0.3">
      <c r="A6" s="1" t="s">
        <v>383</v>
      </c>
      <c r="B6" s="10" t="s">
        <v>333</v>
      </c>
      <c r="C6" s="1"/>
      <c r="D6" s="1">
        <f t="shared" si="6"/>
        <v>0</v>
      </c>
      <c r="E6" s="1"/>
      <c r="F6" s="1">
        <f t="shared" si="7"/>
        <v>0</v>
      </c>
      <c r="G6" s="1"/>
      <c r="H6" s="1">
        <f t="shared" si="8"/>
        <v>0</v>
      </c>
      <c r="I6" s="1"/>
      <c r="J6" s="1">
        <f t="shared" si="0"/>
        <v>0</v>
      </c>
      <c r="K6" s="1"/>
      <c r="L6" s="1">
        <f t="shared" si="9"/>
        <v>0</v>
      </c>
      <c r="M6" s="1"/>
      <c r="N6" s="1">
        <f t="shared" si="1"/>
        <v>0</v>
      </c>
      <c r="O6" s="1"/>
      <c r="P6" s="1">
        <f t="shared" si="2"/>
        <v>0</v>
      </c>
      <c r="Q6" s="1">
        <v>1</v>
      </c>
      <c r="R6" s="1">
        <v>50</v>
      </c>
      <c r="S6" s="1"/>
      <c r="T6" s="1">
        <f t="shared" si="10"/>
        <v>0</v>
      </c>
      <c r="U6" s="1"/>
      <c r="V6" s="1">
        <f t="shared" si="11"/>
        <v>0</v>
      </c>
      <c r="W6" s="1">
        <v>1</v>
      </c>
      <c r="X6" s="1">
        <v>375</v>
      </c>
      <c r="Y6" s="1"/>
      <c r="Z6" s="1">
        <f t="shared" si="13"/>
        <v>0</v>
      </c>
      <c r="AA6" s="1"/>
      <c r="AB6" s="1"/>
      <c r="AC6" s="1"/>
      <c r="AD6" s="1"/>
      <c r="AE6" s="1">
        <v>15</v>
      </c>
      <c r="AF6" s="32">
        <f t="shared" si="4"/>
        <v>440</v>
      </c>
      <c r="AG6" s="35"/>
      <c r="AH6" s="33" t="s">
        <v>29</v>
      </c>
      <c r="AI6" s="1"/>
      <c r="AJ6" s="1">
        <f t="shared" si="19"/>
        <v>0</v>
      </c>
      <c r="AK6" s="1"/>
      <c r="AL6" s="1">
        <f t="shared" si="14"/>
        <v>0</v>
      </c>
      <c r="AM6" s="1"/>
      <c r="AN6" s="1">
        <f t="shared" si="15"/>
        <v>0</v>
      </c>
      <c r="AO6" s="1"/>
      <c r="AP6" s="1">
        <f t="shared" si="16"/>
        <v>0</v>
      </c>
      <c r="AQ6" s="1"/>
      <c r="AR6" s="1">
        <f t="shared" si="17"/>
        <v>0</v>
      </c>
      <c r="AS6" s="1"/>
      <c r="AT6" s="1">
        <f t="shared" si="5"/>
        <v>0</v>
      </c>
      <c r="AU6" s="1"/>
      <c r="AV6" s="1">
        <f t="shared" si="18"/>
        <v>0</v>
      </c>
    </row>
    <row r="7" spans="1:80" ht="16.5" thickTop="1" thickBot="1" x14ac:dyDescent="0.3">
      <c r="A7" s="1" t="s">
        <v>432</v>
      </c>
      <c r="B7" s="10"/>
      <c r="C7" s="1">
        <v>3</v>
      </c>
      <c r="D7" s="1">
        <f t="shared" si="6"/>
        <v>150</v>
      </c>
      <c r="E7" s="1"/>
      <c r="F7" s="1">
        <f t="shared" si="7"/>
        <v>0</v>
      </c>
      <c r="G7" s="1"/>
      <c r="H7" s="1">
        <f t="shared" si="8"/>
        <v>0</v>
      </c>
      <c r="I7" s="1"/>
      <c r="J7" s="1">
        <f t="shared" si="0"/>
        <v>0</v>
      </c>
      <c r="K7" s="1"/>
      <c r="L7" s="1">
        <f t="shared" si="9"/>
        <v>0</v>
      </c>
      <c r="M7" s="1"/>
      <c r="N7" s="1">
        <f t="shared" si="1"/>
        <v>0</v>
      </c>
      <c r="O7" s="1"/>
      <c r="P7" s="1">
        <f t="shared" si="2"/>
        <v>0</v>
      </c>
      <c r="Q7" s="1"/>
      <c r="R7" s="1">
        <f t="shared" si="3"/>
        <v>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4"/>
        <v>150</v>
      </c>
      <c r="AG7" s="35"/>
      <c r="AH7" s="33" t="s">
        <v>97</v>
      </c>
      <c r="AI7" s="1"/>
      <c r="AJ7" s="1">
        <f t="shared" si="19"/>
        <v>0</v>
      </c>
      <c r="AK7" s="1"/>
      <c r="AL7" s="1">
        <f t="shared" si="14"/>
        <v>0</v>
      </c>
      <c r="AM7" s="1"/>
      <c r="AN7" s="1">
        <f t="shared" si="15"/>
        <v>0</v>
      </c>
      <c r="AO7" s="1"/>
      <c r="AP7" s="1">
        <f t="shared" si="16"/>
        <v>0</v>
      </c>
      <c r="AQ7" s="1"/>
      <c r="AR7" s="1">
        <f t="shared" si="17"/>
        <v>0</v>
      </c>
      <c r="AS7" s="1"/>
      <c r="AT7" s="1">
        <f>PRODUCT(AS7*460)</f>
        <v>0</v>
      </c>
      <c r="AU7" s="1"/>
      <c r="AV7" s="1">
        <f t="shared" si="18"/>
        <v>0</v>
      </c>
    </row>
    <row r="8" spans="1:80" s="1" customFormat="1" ht="16.5" thickTop="1" thickBot="1" x14ac:dyDescent="0.3">
      <c r="A8" s="1" t="s">
        <v>433</v>
      </c>
      <c r="B8" s="10"/>
      <c r="D8" s="1">
        <f t="shared" si="6"/>
        <v>0</v>
      </c>
      <c r="F8" s="1">
        <f t="shared" si="7"/>
        <v>0</v>
      </c>
      <c r="G8" s="22">
        <v>1</v>
      </c>
      <c r="H8" s="1">
        <f t="shared" si="8"/>
        <v>250</v>
      </c>
      <c r="I8" s="1">
        <v>1</v>
      </c>
      <c r="J8" s="1">
        <f t="shared" si="0"/>
        <v>300</v>
      </c>
      <c r="L8" s="1">
        <f t="shared" si="9"/>
        <v>0</v>
      </c>
      <c r="N8" s="1">
        <f t="shared" si="1"/>
        <v>0</v>
      </c>
      <c r="P8" s="1">
        <f t="shared" si="2"/>
        <v>0</v>
      </c>
      <c r="Q8" s="1">
        <v>1</v>
      </c>
      <c r="R8" s="1">
        <f t="shared" si="3"/>
        <v>300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B8" s="1">
        <v>80</v>
      </c>
      <c r="AF8" s="32">
        <f t="shared" si="4"/>
        <v>930</v>
      </c>
      <c r="AG8" s="35"/>
      <c r="AH8" s="33" t="s">
        <v>434</v>
      </c>
      <c r="AJ8" s="1">
        <f t="shared" ref="AJ8:AJ34" si="20">PRODUCT(AI8*145)</f>
        <v>0</v>
      </c>
      <c r="AL8" s="1">
        <f t="shared" si="14"/>
        <v>0</v>
      </c>
      <c r="AN8" s="1">
        <f t="shared" si="15"/>
        <v>0</v>
      </c>
      <c r="AP8" s="1">
        <f t="shared" si="16"/>
        <v>0</v>
      </c>
      <c r="AR8" s="1">
        <f t="shared" si="17"/>
        <v>0</v>
      </c>
      <c r="AT8" s="1">
        <f t="shared" ref="AT8:AT34" si="21">PRODUCT(AS8*460)</f>
        <v>0</v>
      </c>
      <c r="AV8" s="1">
        <f t="shared" si="18"/>
        <v>0</v>
      </c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</row>
    <row r="9" spans="1:80" ht="16.5" thickTop="1" thickBot="1" x14ac:dyDescent="0.3">
      <c r="A9" s="1" t="s">
        <v>435</v>
      </c>
      <c r="B9" s="10"/>
      <c r="C9" s="1"/>
      <c r="D9" s="1">
        <f t="shared" si="6"/>
        <v>0</v>
      </c>
      <c r="E9" s="1"/>
      <c r="F9" s="1">
        <f t="shared" si="7"/>
        <v>0</v>
      </c>
      <c r="G9" s="1"/>
      <c r="H9" s="1">
        <f t="shared" si="8"/>
        <v>0</v>
      </c>
      <c r="I9" s="1">
        <v>1</v>
      </c>
      <c r="J9" s="1">
        <f t="shared" si="0"/>
        <v>300</v>
      </c>
      <c r="K9" s="1"/>
      <c r="L9" s="1">
        <f t="shared" si="9"/>
        <v>0</v>
      </c>
      <c r="M9" s="1"/>
      <c r="N9" s="1">
        <f t="shared" si="1"/>
        <v>0</v>
      </c>
      <c r="O9" s="1"/>
      <c r="P9" s="1">
        <f t="shared" si="2"/>
        <v>0</v>
      </c>
      <c r="Q9" s="1"/>
      <c r="R9" s="1">
        <f t="shared" si="3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>
        <v>80</v>
      </c>
      <c r="AC9" s="1"/>
      <c r="AD9" s="1"/>
      <c r="AE9" s="1"/>
      <c r="AF9" s="32">
        <f t="shared" si="4"/>
        <v>380</v>
      </c>
      <c r="AG9" s="35"/>
      <c r="AH9" s="33" t="s">
        <v>66</v>
      </c>
      <c r="AI9" s="1"/>
      <c r="AJ9" s="1">
        <f t="shared" si="20"/>
        <v>0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6"/>
        <v>0</v>
      </c>
      <c r="AQ9" s="1"/>
      <c r="AR9" s="1">
        <f t="shared" si="17"/>
        <v>0</v>
      </c>
      <c r="AS9" s="1"/>
      <c r="AT9" s="1">
        <f t="shared" si="21"/>
        <v>0</v>
      </c>
      <c r="AU9" s="1"/>
      <c r="AV9" s="1">
        <f t="shared" si="18"/>
        <v>0</v>
      </c>
    </row>
    <row r="10" spans="1:80" ht="16.5" thickTop="1" thickBot="1" x14ac:dyDescent="0.3">
      <c r="A10" s="1" t="s">
        <v>436</v>
      </c>
      <c r="B10" s="10"/>
      <c r="C10" s="1">
        <v>3</v>
      </c>
      <c r="D10" s="1">
        <f>PRODUCT(C10*50)</f>
        <v>150</v>
      </c>
      <c r="E10" s="1"/>
      <c r="F10" s="1">
        <f t="shared" si="7"/>
        <v>0</v>
      </c>
      <c r="G10" s="1"/>
      <c r="H10" s="1">
        <f t="shared" si="8"/>
        <v>0</v>
      </c>
      <c r="I10" s="1"/>
      <c r="J10" s="1">
        <f t="shared" si="0"/>
        <v>0</v>
      </c>
      <c r="K10" s="1"/>
      <c r="L10" s="1">
        <f t="shared" si="9"/>
        <v>0</v>
      </c>
      <c r="M10" s="1"/>
      <c r="N10" s="1">
        <f t="shared" si="1"/>
        <v>0</v>
      </c>
      <c r="O10" s="1"/>
      <c r="P10" s="1">
        <f t="shared" si="2"/>
        <v>0</v>
      </c>
      <c r="Q10" s="1"/>
      <c r="R10" s="1">
        <f t="shared" si="3"/>
        <v>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32">
        <f t="shared" si="4"/>
        <v>150</v>
      </c>
      <c r="AG10" s="35"/>
      <c r="AH10" s="33" t="s">
        <v>97</v>
      </c>
      <c r="AI10" s="1"/>
      <c r="AJ10" s="1">
        <f t="shared" si="20"/>
        <v>0</v>
      </c>
      <c r="AK10" s="1"/>
      <c r="AL10" s="1">
        <f t="shared" si="14"/>
        <v>0</v>
      </c>
      <c r="AM10" s="1"/>
      <c r="AN10" s="1">
        <f t="shared" si="15"/>
        <v>0</v>
      </c>
      <c r="AO10" s="1"/>
      <c r="AP10" s="1">
        <f t="shared" si="16"/>
        <v>0</v>
      </c>
      <c r="AQ10" s="1"/>
      <c r="AR10" s="1">
        <f t="shared" si="17"/>
        <v>0</v>
      </c>
      <c r="AS10" s="1"/>
      <c r="AT10" s="1">
        <f t="shared" si="21"/>
        <v>0</v>
      </c>
      <c r="AU10" s="1"/>
      <c r="AV10" s="1">
        <f t="shared" si="18"/>
        <v>0</v>
      </c>
    </row>
    <row r="11" spans="1:80" ht="16.5" thickTop="1" thickBot="1" x14ac:dyDescent="0.3">
      <c r="A11" s="1" t="s">
        <v>437</v>
      </c>
      <c r="B11" s="10" t="s">
        <v>127</v>
      </c>
      <c r="C11" s="1"/>
      <c r="D11" s="1">
        <f>PRODUCT(C11*50)</f>
        <v>0</v>
      </c>
      <c r="E11" s="1"/>
      <c r="F11" s="1">
        <f t="shared" si="7"/>
        <v>0</v>
      </c>
      <c r="G11" s="1"/>
      <c r="H11" s="1">
        <f t="shared" si="8"/>
        <v>0</v>
      </c>
      <c r="I11" s="1"/>
      <c r="J11" s="1">
        <f t="shared" si="0"/>
        <v>0</v>
      </c>
      <c r="K11" s="1"/>
      <c r="L11" s="1">
        <f t="shared" si="9"/>
        <v>0</v>
      </c>
      <c r="M11" s="1"/>
      <c r="N11" s="1">
        <f t="shared" si="1"/>
        <v>0</v>
      </c>
      <c r="O11" s="1"/>
      <c r="P11" s="1">
        <f t="shared" si="2"/>
        <v>0</v>
      </c>
      <c r="Q11" s="1">
        <v>1</v>
      </c>
      <c r="R11" s="1">
        <v>240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32">
        <f t="shared" si="4"/>
        <v>240</v>
      </c>
      <c r="AG11" s="35"/>
      <c r="AH11" s="33" t="s">
        <v>73</v>
      </c>
      <c r="AI11" s="1"/>
      <c r="AJ11" s="1">
        <f t="shared" si="20"/>
        <v>0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  <c r="AQ11" s="1"/>
      <c r="AR11" s="1">
        <f t="shared" si="17"/>
        <v>0</v>
      </c>
      <c r="AS11" s="1"/>
      <c r="AT11" s="1">
        <f t="shared" si="21"/>
        <v>0</v>
      </c>
      <c r="AU11" s="1"/>
      <c r="AV11" s="1">
        <f t="shared" si="18"/>
        <v>0</v>
      </c>
    </row>
    <row r="12" spans="1:80" ht="16.5" thickTop="1" thickBot="1" x14ac:dyDescent="0.3">
      <c r="A12" s="1" t="s">
        <v>438</v>
      </c>
      <c r="B12" s="10"/>
      <c r="C12" s="1">
        <v>6</v>
      </c>
      <c r="D12" s="1">
        <f t="shared" si="6"/>
        <v>300</v>
      </c>
      <c r="E12" s="1"/>
      <c r="F12" s="1">
        <f t="shared" si="7"/>
        <v>0</v>
      </c>
      <c r="G12" s="1"/>
      <c r="H12" s="1">
        <f t="shared" si="8"/>
        <v>0</v>
      </c>
      <c r="I12" s="1"/>
      <c r="J12" s="1">
        <f t="shared" si="0"/>
        <v>0</v>
      </c>
      <c r="K12" s="1"/>
      <c r="L12" s="1">
        <f t="shared" si="9"/>
        <v>0</v>
      </c>
      <c r="M12" s="1"/>
      <c r="N12" s="1">
        <f t="shared" si="1"/>
        <v>0</v>
      </c>
      <c r="O12" s="1"/>
      <c r="P12" s="1">
        <f t="shared" si="2"/>
        <v>0</v>
      </c>
      <c r="Q12" s="1"/>
      <c r="R12" s="1">
        <f t="shared" si="3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4"/>
        <v>300</v>
      </c>
      <c r="AG12" s="35"/>
      <c r="AH12" s="33" t="s">
        <v>439</v>
      </c>
      <c r="AI12" s="1"/>
      <c r="AJ12" s="1">
        <f t="shared" si="20"/>
        <v>0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  <c r="AQ12" s="1"/>
      <c r="AR12" s="1">
        <f t="shared" si="17"/>
        <v>0</v>
      </c>
      <c r="AS12" s="1"/>
      <c r="AT12" s="1">
        <f t="shared" si="21"/>
        <v>0</v>
      </c>
      <c r="AU12" s="1"/>
      <c r="AV12" s="1">
        <f t="shared" si="18"/>
        <v>0</v>
      </c>
    </row>
    <row r="13" spans="1:80" ht="16.5" thickTop="1" thickBot="1" x14ac:dyDescent="0.3">
      <c r="A13" s="1" t="s">
        <v>440</v>
      </c>
      <c r="B13" s="11"/>
      <c r="C13" s="1"/>
      <c r="D13" s="1">
        <f t="shared" si="6"/>
        <v>0</v>
      </c>
      <c r="E13" s="1"/>
      <c r="F13" s="1">
        <f t="shared" si="7"/>
        <v>0</v>
      </c>
      <c r="G13" s="1"/>
      <c r="H13" s="1">
        <f t="shared" si="8"/>
        <v>0</v>
      </c>
      <c r="I13" s="1"/>
      <c r="J13" s="1">
        <f t="shared" si="0"/>
        <v>0</v>
      </c>
      <c r="K13" s="1"/>
      <c r="L13" s="1">
        <f t="shared" si="9"/>
        <v>0</v>
      </c>
      <c r="M13" s="1"/>
      <c r="N13" s="1">
        <f t="shared" si="1"/>
        <v>0</v>
      </c>
      <c r="O13" s="1"/>
      <c r="P13" s="1">
        <f t="shared" si="2"/>
        <v>0</v>
      </c>
      <c r="Q13" s="1">
        <v>2</v>
      </c>
      <c r="R13" s="1">
        <f t="shared" si="3"/>
        <v>600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4"/>
        <v>600</v>
      </c>
      <c r="AG13" s="35"/>
      <c r="AH13" s="33" t="s">
        <v>441</v>
      </c>
      <c r="AI13" s="1"/>
      <c r="AJ13" s="1">
        <f t="shared" si="20"/>
        <v>0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  <c r="AQ13" s="1"/>
      <c r="AR13" s="1">
        <f t="shared" si="17"/>
        <v>0</v>
      </c>
      <c r="AS13" s="1"/>
      <c r="AT13" s="1">
        <f t="shared" si="21"/>
        <v>0</v>
      </c>
      <c r="AU13" s="1"/>
      <c r="AV13" s="1">
        <f t="shared" si="18"/>
        <v>0</v>
      </c>
    </row>
    <row r="14" spans="1:80" ht="16.5" thickTop="1" thickBot="1" x14ac:dyDescent="0.3">
      <c r="A14" s="1" t="s">
        <v>442</v>
      </c>
      <c r="B14" s="11" t="s">
        <v>443</v>
      </c>
      <c r="C14" s="1"/>
      <c r="D14" s="1">
        <f t="shared" si="6"/>
        <v>0</v>
      </c>
      <c r="E14" s="1"/>
      <c r="F14" s="1">
        <f t="shared" si="7"/>
        <v>0</v>
      </c>
      <c r="G14" s="1"/>
      <c r="H14" s="1">
        <f t="shared" si="8"/>
        <v>0</v>
      </c>
      <c r="I14" s="1"/>
      <c r="J14" s="1">
        <f t="shared" si="0"/>
        <v>0</v>
      </c>
      <c r="K14" s="1"/>
      <c r="L14" s="1">
        <f t="shared" si="9"/>
        <v>0</v>
      </c>
      <c r="M14" s="1"/>
      <c r="N14" s="1">
        <f t="shared" si="1"/>
        <v>0</v>
      </c>
      <c r="O14" s="1"/>
      <c r="P14" s="1">
        <f t="shared" si="2"/>
        <v>0</v>
      </c>
      <c r="Q14" s="1">
        <v>1</v>
      </c>
      <c r="R14" s="1">
        <v>50</v>
      </c>
      <c r="S14" s="1"/>
      <c r="T14" s="1">
        <f t="shared" si="10"/>
        <v>0</v>
      </c>
      <c r="U14" s="1">
        <v>1</v>
      </c>
      <c r="V14" s="1">
        <v>325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4"/>
        <v>375</v>
      </c>
      <c r="AG14" s="35"/>
      <c r="AH14" s="33" t="s">
        <v>161</v>
      </c>
      <c r="AI14" s="1"/>
      <c r="AJ14" s="1">
        <f t="shared" si="20"/>
        <v>0</v>
      </c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  <c r="AQ14" s="1"/>
      <c r="AR14" s="1">
        <f t="shared" si="17"/>
        <v>0</v>
      </c>
      <c r="AS14" s="1"/>
      <c r="AT14" s="1">
        <f t="shared" si="21"/>
        <v>0</v>
      </c>
      <c r="AU14" s="1"/>
      <c r="AV14" s="1">
        <f t="shared" si="18"/>
        <v>0</v>
      </c>
    </row>
    <row r="15" spans="1:80" ht="16.5" thickTop="1" thickBot="1" x14ac:dyDescent="0.3">
      <c r="A15" s="1" t="s">
        <v>444</v>
      </c>
      <c r="B15" s="11"/>
      <c r="C15" s="1">
        <v>1</v>
      </c>
      <c r="D15" s="1">
        <f t="shared" si="6"/>
        <v>50</v>
      </c>
      <c r="E15" s="1"/>
      <c r="F15" s="1">
        <f t="shared" si="7"/>
        <v>0</v>
      </c>
      <c r="G15" s="1"/>
      <c r="H15" s="1">
        <f t="shared" si="8"/>
        <v>0</v>
      </c>
      <c r="I15" s="1"/>
      <c r="J15" s="1">
        <f t="shared" si="0"/>
        <v>0</v>
      </c>
      <c r="K15" s="1"/>
      <c r="L15" s="1">
        <f t="shared" si="9"/>
        <v>0</v>
      </c>
      <c r="M15" s="1"/>
      <c r="N15" s="1">
        <f t="shared" si="1"/>
        <v>0</v>
      </c>
      <c r="O15" s="1"/>
      <c r="P15" s="1">
        <f t="shared" si="2"/>
        <v>0</v>
      </c>
      <c r="Q15" s="1"/>
      <c r="R15" s="1">
        <f t="shared" si="3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32">
        <f t="shared" si="4"/>
        <v>50</v>
      </c>
      <c r="AG15" s="35"/>
      <c r="AH15" s="33" t="s">
        <v>41</v>
      </c>
      <c r="AI15" s="1"/>
      <c r="AJ15" s="1">
        <f t="shared" si="20"/>
        <v>0</v>
      </c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6"/>
        <v>0</v>
      </c>
      <c r="AQ15" s="1"/>
      <c r="AR15" s="1">
        <f t="shared" si="17"/>
        <v>0</v>
      </c>
      <c r="AS15" s="1"/>
      <c r="AT15" s="1">
        <f t="shared" si="21"/>
        <v>0</v>
      </c>
      <c r="AU15" s="1"/>
      <c r="AV15" s="1">
        <f t="shared" si="18"/>
        <v>0</v>
      </c>
    </row>
    <row r="16" spans="1:80" ht="16.5" thickTop="1" thickBot="1" x14ac:dyDescent="0.3">
      <c r="A16" s="1" t="s">
        <v>445</v>
      </c>
      <c r="B16" s="11"/>
      <c r="C16" s="1">
        <v>2</v>
      </c>
      <c r="D16" s="1">
        <f t="shared" si="6"/>
        <v>100</v>
      </c>
      <c r="E16" s="1"/>
      <c r="F16" s="1">
        <f t="shared" si="7"/>
        <v>0</v>
      </c>
      <c r="G16" s="1"/>
      <c r="H16" s="1">
        <f t="shared" si="8"/>
        <v>0</v>
      </c>
      <c r="I16" s="1">
        <v>1</v>
      </c>
      <c r="J16" s="1">
        <f t="shared" si="0"/>
        <v>300</v>
      </c>
      <c r="K16" s="1"/>
      <c r="L16" s="1">
        <f t="shared" si="9"/>
        <v>0</v>
      </c>
      <c r="M16" s="1"/>
      <c r="N16" s="1">
        <f t="shared" si="1"/>
        <v>0</v>
      </c>
      <c r="O16" s="1"/>
      <c r="P16" s="1">
        <f t="shared" si="2"/>
        <v>0</v>
      </c>
      <c r="Q16" s="1"/>
      <c r="R16" s="1">
        <f t="shared" si="3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32">
        <f t="shared" si="4"/>
        <v>400</v>
      </c>
      <c r="AG16" s="35"/>
      <c r="AH16" s="33" t="s">
        <v>70</v>
      </c>
      <c r="AI16" s="1"/>
      <c r="AJ16" s="1">
        <f t="shared" si="20"/>
        <v>0</v>
      </c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6"/>
        <v>0</v>
      </c>
      <c r="AQ16" s="1"/>
      <c r="AR16" s="1">
        <f t="shared" si="17"/>
        <v>0</v>
      </c>
      <c r="AS16" s="1"/>
      <c r="AT16" s="1">
        <f t="shared" si="21"/>
        <v>0</v>
      </c>
      <c r="AU16" s="1"/>
      <c r="AV16" s="1">
        <f t="shared" si="18"/>
        <v>0</v>
      </c>
    </row>
    <row r="17" spans="1:80" ht="16.5" thickTop="1" thickBot="1" x14ac:dyDescent="0.3">
      <c r="A17" s="1" t="s">
        <v>446</v>
      </c>
      <c r="B17" s="11"/>
      <c r="C17" s="1">
        <v>1</v>
      </c>
      <c r="D17" s="1">
        <f t="shared" si="6"/>
        <v>50</v>
      </c>
      <c r="E17" s="1"/>
      <c r="F17" s="1">
        <f t="shared" si="7"/>
        <v>0</v>
      </c>
      <c r="G17" s="1"/>
      <c r="H17" s="1">
        <f t="shared" si="8"/>
        <v>0</v>
      </c>
      <c r="I17" s="1"/>
      <c r="J17" s="1">
        <f t="shared" si="0"/>
        <v>0</v>
      </c>
      <c r="K17" s="1"/>
      <c r="L17" s="1">
        <f t="shared" si="9"/>
        <v>0</v>
      </c>
      <c r="M17" s="1"/>
      <c r="N17" s="1">
        <f t="shared" si="1"/>
        <v>0</v>
      </c>
      <c r="O17" s="1"/>
      <c r="P17" s="1">
        <f t="shared" si="2"/>
        <v>0</v>
      </c>
      <c r="Q17" s="1"/>
      <c r="R17" s="1">
        <f t="shared" si="3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4"/>
        <v>50</v>
      </c>
      <c r="AG17" s="35"/>
      <c r="AH17" s="33" t="s">
        <v>73</v>
      </c>
      <c r="AI17" s="1"/>
      <c r="AJ17" s="1">
        <f t="shared" si="20"/>
        <v>0</v>
      </c>
      <c r="AK17" s="1"/>
      <c r="AL17" s="1">
        <f t="shared" si="14"/>
        <v>0</v>
      </c>
      <c r="AM17" s="1"/>
      <c r="AN17" s="1">
        <f t="shared" si="15"/>
        <v>0</v>
      </c>
      <c r="AO17" s="1"/>
      <c r="AP17" s="1">
        <f t="shared" si="16"/>
        <v>0</v>
      </c>
      <c r="AQ17" s="1"/>
      <c r="AR17" s="1">
        <f t="shared" si="17"/>
        <v>0</v>
      </c>
      <c r="AS17" s="1"/>
      <c r="AT17" s="1">
        <f t="shared" si="21"/>
        <v>0</v>
      </c>
      <c r="AU17" s="1"/>
      <c r="AV17" s="1">
        <f t="shared" si="18"/>
        <v>0</v>
      </c>
    </row>
    <row r="18" spans="1:80" ht="16.5" thickTop="1" thickBot="1" x14ac:dyDescent="0.3">
      <c r="A18" s="1" t="s">
        <v>447</v>
      </c>
      <c r="B18" s="11"/>
      <c r="C18" s="1"/>
      <c r="D18" s="1">
        <f t="shared" si="6"/>
        <v>0</v>
      </c>
      <c r="E18" s="1"/>
      <c r="F18" s="1">
        <f t="shared" si="7"/>
        <v>0</v>
      </c>
      <c r="G18" s="1"/>
      <c r="H18" s="1">
        <f t="shared" si="8"/>
        <v>0</v>
      </c>
      <c r="I18" s="1"/>
      <c r="J18" s="1">
        <f t="shared" si="0"/>
        <v>0</v>
      </c>
      <c r="K18" s="1"/>
      <c r="L18" s="1">
        <f t="shared" si="9"/>
        <v>0</v>
      </c>
      <c r="M18" s="1"/>
      <c r="N18" s="1">
        <f t="shared" si="1"/>
        <v>0</v>
      </c>
      <c r="O18" s="1"/>
      <c r="P18" s="1">
        <f t="shared" si="2"/>
        <v>0</v>
      </c>
      <c r="Q18" s="1">
        <v>2</v>
      </c>
      <c r="R18" s="1">
        <f t="shared" si="3"/>
        <v>600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32">
        <f t="shared" si="4"/>
        <v>600</v>
      </c>
      <c r="AG18" s="35"/>
      <c r="AH18" s="33" t="s">
        <v>448</v>
      </c>
      <c r="AI18" s="1"/>
      <c r="AJ18" s="1">
        <f t="shared" si="20"/>
        <v>0</v>
      </c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  <c r="AQ18" s="1"/>
      <c r="AR18" s="1">
        <f t="shared" si="17"/>
        <v>0</v>
      </c>
      <c r="AS18" s="1"/>
      <c r="AT18" s="1">
        <f t="shared" si="21"/>
        <v>0</v>
      </c>
      <c r="AU18" s="1"/>
      <c r="AV18" s="1">
        <f t="shared" si="18"/>
        <v>0</v>
      </c>
    </row>
    <row r="19" spans="1:80" ht="16.5" thickTop="1" thickBot="1" x14ac:dyDescent="0.3">
      <c r="A19" s="1"/>
      <c r="B19" s="11"/>
      <c r="C19" s="1"/>
      <c r="D19" s="1">
        <f t="shared" si="6"/>
        <v>0</v>
      </c>
      <c r="E19" s="1"/>
      <c r="F19" s="1">
        <f t="shared" si="7"/>
        <v>0</v>
      </c>
      <c r="G19" s="1"/>
      <c r="H19" s="1">
        <f t="shared" si="8"/>
        <v>0</v>
      </c>
      <c r="I19" s="1"/>
      <c r="J19" s="1">
        <f t="shared" si="0"/>
        <v>0</v>
      </c>
      <c r="K19" s="1"/>
      <c r="L19" s="1">
        <f t="shared" si="9"/>
        <v>0</v>
      </c>
      <c r="M19" s="1"/>
      <c r="N19" s="1">
        <f t="shared" si="1"/>
        <v>0</v>
      </c>
      <c r="O19" s="1"/>
      <c r="P19" s="1">
        <f t="shared" si="2"/>
        <v>0</v>
      </c>
      <c r="Q19" s="1"/>
      <c r="R19" s="1">
        <f t="shared" si="3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32">
        <f t="shared" si="4"/>
        <v>0</v>
      </c>
      <c r="AG19" s="35"/>
      <c r="AH19" s="33"/>
      <c r="AI19" s="1"/>
      <c r="AJ19" s="1">
        <f t="shared" si="20"/>
        <v>0</v>
      </c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  <c r="AQ19" s="1"/>
      <c r="AR19" s="1">
        <f t="shared" si="17"/>
        <v>0</v>
      </c>
      <c r="AS19" s="1"/>
      <c r="AT19" s="1">
        <f t="shared" si="21"/>
        <v>0</v>
      </c>
      <c r="AU19" s="1"/>
      <c r="AV19" s="1">
        <f t="shared" si="18"/>
        <v>0</v>
      </c>
    </row>
    <row r="20" spans="1:80" ht="16.5" thickTop="1" thickBot="1" x14ac:dyDescent="0.3">
      <c r="A20" s="1"/>
      <c r="B20" s="11"/>
      <c r="C20" s="1"/>
      <c r="D20" s="1">
        <f t="shared" si="6"/>
        <v>0</v>
      </c>
      <c r="E20" s="1"/>
      <c r="F20" s="1">
        <f t="shared" si="7"/>
        <v>0</v>
      </c>
      <c r="G20" s="1"/>
      <c r="H20" s="1">
        <f t="shared" si="8"/>
        <v>0</v>
      </c>
      <c r="I20" s="1"/>
      <c r="J20" s="1">
        <f t="shared" si="0"/>
        <v>0</v>
      </c>
      <c r="K20" s="1"/>
      <c r="L20" s="1">
        <f t="shared" si="9"/>
        <v>0</v>
      </c>
      <c r="M20" s="1"/>
      <c r="N20" s="1">
        <f t="shared" si="1"/>
        <v>0</v>
      </c>
      <c r="O20" s="1"/>
      <c r="P20" s="1">
        <f t="shared" si="2"/>
        <v>0</v>
      </c>
      <c r="Q20" s="1"/>
      <c r="R20" s="1">
        <f t="shared" si="3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4"/>
        <v>0</v>
      </c>
      <c r="AG20" s="35"/>
      <c r="AH20" s="33"/>
      <c r="AI20" s="1"/>
      <c r="AJ20" s="1">
        <f t="shared" si="20"/>
        <v>0</v>
      </c>
      <c r="AK20" s="1"/>
      <c r="AL20" s="1">
        <f t="shared" si="14"/>
        <v>0</v>
      </c>
      <c r="AM20" s="1"/>
      <c r="AN20" s="1">
        <f t="shared" si="15"/>
        <v>0</v>
      </c>
      <c r="AO20" s="1"/>
      <c r="AP20" s="1">
        <f t="shared" si="16"/>
        <v>0</v>
      </c>
      <c r="AQ20" s="1"/>
      <c r="AR20" s="1">
        <f t="shared" si="17"/>
        <v>0</v>
      </c>
      <c r="AS20" s="1"/>
      <c r="AT20" s="1">
        <f t="shared" si="21"/>
        <v>0</v>
      </c>
      <c r="AU20" s="1"/>
      <c r="AV20" s="1">
        <f t="shared" si="18"/>
        <v>0</v>
      </c>
    </row>
    <row r="21" spans="1:80" ht="16.5" thickTop="1" thickBot="1" x14ac:dyDescent="0.3">
      <c r="A21" s="1"/>
      <c r="B21" s="11"/>
      <c r="C21" s="1"/>
      <c r="D21" s="1">
        <f t="shared" si="6"/>
        <v>0</v>
      </c>
      <c r="E21" s="1"/>
      <c r="F21" s="1">
        <f t="shared" si="7"/>
        <v>0</v>
      </c>
      <c r="G21" s="1"/>
      <c r="H21" s="1">
        <f t="shared" si="8"/>
        <v>0</v>
      </c>
      <c r="I21" s="1"/>
      <c r="J21" s="1">
        <f t="shared" si="0"/>
        <v>0</v>
      </c>
      <c r="K21" s="1"/>
      <c r="L21" s="1">
        <f t="shared" si="9"/>
        <v>0</v>
      </c>
      <c r="M21" s="1"/>
      <c r="N21" s="1">
        <f t="shared" si="1"/>
        <v>0</v>
      </c>
      <c r="O21" s="1"/>
      <c r="P21" s="1">
        <f t="shared" si="2"/>
        <v>0</v>
      </c>
      <c r="Q21" s="1"/>
      <c r="R21" s="1">
        <f t="shared" si="3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32">
        <f t="shared" si="4"/>
        <v>0</v>
      </c>
      <c r="AG21" s="35"/>
      <c r="AH21" s="33"/>
      <c r="AI21" s="1"/>
      <c r="AJ21" s="1">
        <f t="shared" si="20"/>
        <v>0</v>
      </c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  <c r="AQ21" s="1"/>
      <c r="AR21" s="1">
        <f t="shared" si="17"/>
        <v>0</v>
      </c>
      <c r="AS21" s="1"/>
      <c r="AT21" s="1">
        <f t="shared" si="21"/>
        <v>0</v>
      </c>
      <c r="AU21" s="1"/>
      <c r="AV21" s="1">
        <f t="shared" si="18"/>
        <v>0</v>
      </c>
    </row>
    <row r="22" spans="1:80" s="50" customFormat="1" ht="16.5" thickTop="1" thickBot="1" x14ac:dyDescent="0.3">
      <c r="A22" s="1"/>
      <c r="B22" s="11"/>
      <c r="C22" s="1"/>
      <c r="D22" s="1">
        <f t="shared" si="6"/>
        <v>0</v>
      </c>
      <c r="E22" s="1"/>
      <c r="F22" s="1">
        <f t="shared" si="7"/>
        <v>0</v>
      </c>
      <c r="G22" s="1"/>
      <c r="H22" s="1">
        <f t="shared" si="8"/>
        <v>0</v>
      </c>
      <c r="I22" s="1"/>
      <c r="J22" s="1">
        <f t="shared" si="0"/>
        <v>0</v>
      </c>
      <c r="K22" s="1"/>
      <c r="L22" s="1">
        <f t="shared" si="9"/>
        <v>0</v>
      </c>
      <c r="M22" s="1"/>
      <c r="N22" s="1">
        <f t="shared" si="1"/>
        <v>0</v>
      </c>
      <c r="O22" s="1"/>
      <c r="P22" s="1">
        <f t="shared" si="2"/>
        <v>0</v>
      </c>
      <c r="Q22" s="1"/>
      <c r="R22" s="1">
        <f t="shared" si="3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20">
        <f>AD22+AC22+AB22+AA22+Z22+X22+V22+T22+R22+P22+N22+L22+J22+H22+F22+D22+AE22</f>
        <v>0</v>
      </c>
      <c r="AG22" s="35"/>
      <c r="AH22" s="33"/>
      <c r="AI22" s="1"/>
      <c r="AJ22" s="1">
        <f>PRODUCT(AI22*145)</f>
        <v>0</v>
      </c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  <c r="AQ22" s="1"/>
      <c r="AR22" s="1">
        <f t="shared" si="17"/>
        <v>0</v>
      </c>
      <c r="AS22" s="1"/>
      <c r="AT22" s="1">
        <f t="shared" si="21"/>
        <v>0</v>
      </c>
      <c r="AU22" s="1"/>
      <c r="AV22" s="1">
        <f t="shared" si="18"/>
        <v>0</v>
      </c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</row>
    <row r="23" spans="1:80" ht="16.5" thickTop="1" thickBot="1" x14ac:dyDescent="0.3">
      <c r="A23" s="1"/>
      <c r="B23" s="11"/>
      <c r="C23" s="1"/>
      <c r="D23" s="1">
        <f t="shared" si="6"/>
        <v>0</v>
      </c>
      <c r="E23" s="1"/>
      <c r="F23" s="1">
        <f t="shared" si="7"/>
        <v>0</v>
      </c>
      <c r="G23" s="1"/>
      <c r="H23" s="1">
        <f t="shared" si="8"/>
        <v>0</v>
      </c>
      <c r="I23" s="1"/>
      <c r="J23" s="1">
        <f t="shared" si="0"/>
        <v>0</v>
      </c>
      <c r="K23" s="1"/>
      <c r="L23" s="1">
        <f t="shared" si="9"/>
        <v>0</v>
      </c>
      <c r="M23" s="1"/>
      <c r="N23" s="1">
        <f t="shared" si="1"/>
        <v>0</v>
      </c>
      <c r="O23" s="1"/>
      <c r="P23" s="1">
        <f t="shared" si="2"/>
        <v>0</v>
      </c>
      <c r="Q23" s="1"/>
      <c r="R23" s="1">
        <f t="shared" si="3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4"/>
        <v>0</v>
      </c>
      <c r="AG23" s="35"/>
      <c r="AH23" s="33"/>
      <c r="AI23" s="1"/>
      <c r="AJ23" s="1">
        <f t="shared" si="20"/>
        <v>0</v>
      </c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  <c r="AQ23" s="1"/>
      <c r="AR23" s="1">
        <f t="shared" si="17"/>
        <v>0</v>
      </c>
      <c r="AS23" s="1"/>
      <c r="AT23" s="1">
        <f t="shared" si="21"/>
        <v>0</v>
      </c>
      <c r="AU23" s="1"/>
      <c r="AV23" s="1">
        <f t="shared" si="18"/>
        <v>0</v>
      </c>
    </row>
    <row r="24" spans="1:80" ht="16.5" thickTop="1" thickBot="1" x14ac:dyDescent="0.3">
      <c r="A24" s="1"/>
      <c r="B24" s="11"/>
      <c r="C24" s="1"/>
      <c r="D24" s="1">
        <f t="shared" si="6"/>
        <v>0</v>
      </c>
      <c r="E24" s="1"/>
      <c r="F24" s="1">
        <f t="shared" si="7"/>
        <v>0</v>
      </c>
      <c r="G24" s="1"/>
      <c r="H24" s="1">
        <f t="shared" si="8"/>
        <v>0</v>
      </c>
      <c r="I24" s="1"/>
      <c r="J24" s="1">
        <f t="shared" si="0"/>
        <v>0</v>
      </c>
      <c r="K24" s="1"/>
      <c r="L24" s="1">
        <f t="shared" si="9"/>
        <v>0</v>
      </c>
      <c r="M24" s="1"/>
      <c r="N24" s="1">
        <f t="shared" si="1"/>
        <v>0</v>
      </c>
      <c r="O24" s="1"/>
      <c r="P24" s="1">
        <f t="shared" si="2"/>
        <v>0</v>
      </c>
      <c r="Q24" s="1"/>
      <c r="R24" s="1">
        <f t="shared" si="3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4"/>
        <v>0</v>
      </c>
      <c r="AG24" s="35"/>
      <c r="AH24" s="33"/>
      <c r="AI24" s="1"/>
      <c r="AJ24" s="1">
        <f>PRODUCT(AI24*145)</f>
        <v>0</v>
      </c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  <c r="AQ24" s="1"/>
      <c r="AR24" s="1">
        <f t="shared" si="17"/>
        <v>0</v>
      </c>
      <c r="AS24" s="1"/>
      <c r="AT24" s="1">
        <f t="shared" si="21"/>
        <v>0</v>
      </c>
      <c r="AU24" s="1"/>
      <c r="AV24" s="1">
        <f t="shared" si="18"/>
        <v>0</v>
      </c>
    </row>
    <row r="25" spans="1:80" ht="16.5" thickTop="1" thickBot="1" x14ac:dyDescent="0.3">
      <c r="A25" s="1"/>
      <c r="B25" s="11"/>
      <c r="C25" s="1"/>
      <c r="D25" s="1">
        <f t="shared" si="6"/>
        <v>0</v>
      </c>
      <c r="E25" s="1"/>
      <c r="F25" s="1">
        <f t="shared" si="7"/>
        <v>0</v>
      </c>
      <c r="G25" s="1"/>
      <c r="H25" s="1">
        <f t="shared" si="8"/>
        <v>0</v>
      </c>
      <c r="I25" s="1"/>
      <c r="J25" s="1">
        <f t="shared" si="0"/>
        <v>0</v>
      </c>
      <c r="K25" s="1"/>
      <c r="L25" s="1">
        <f t="shared" si="9"/>
        <v>0</v>
      </c>
      <c r="M25" s="1"/>
      <c r="N25" s="1">
        <f t="shared" si="1"/>
        <v>0</v>
      </c>
      <c r="O25" s="1"/>
      <c r="P25" s="1">
        <f t="shared" si="2"/>
        <v>0</v>
      </c>
      <c r="Q25" s="1"/>
      <c r="R25" s="1">
        <f t="shared" si="3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4"/>
        <v>0</v>
      </c>
      <c r="AG25" s="35"/>
      <c r="AH25" s="33"/>
      <c r="AI25" s="1"/>
      <c r="AJ25" s="1">
        <f t="shared" si="20"/>
        <v>0</v>
      </c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  <c r="AQ25" s="1"/>
      <c r="AR25" s="1">
        <f t="shared" si="17"/>
        <v>0</v>
      </c>
      <c r="AS25" s="1"/>
      <c r="AT25" s="1">
        <f t="shared" si="21"/>
        <v>0</v>
      </c>
      <c r="AU25" s="1"/>
      <c r="AV25" s="1">
        <f t="shared" si="18"/>
        <v>0</v>
      </c>
    </row>
    <row r="26" spans="1:80" ht="16.5" thickTop="1" thickBot="1" x14ac:dyDescent="0.3">
      <c r="A26" s="1"/>
      <c r="B26" s="11"/>
      <c r="C26" s="1"/>
      <c r="D26" s="1">
        <f t="shared" si="6"/>
        <v>0</v>
      </c>
      <c r="E26" s="1"/>
      <c r="F26" s="1">
        <f t="shared" si="7"/>
        <v>0</v>
      </c>
      <c r="G26" s="1"/>
      <c r="H26" s="1">
        <f t="shared" si="8"/>
        <v>0</v>
      </c>
      <c r="I26" s="1"/>
      <c r="J26" s="1">
        <f t="shared" si="0"/>
        <v>0</v>
      </c>
      <c r="K26" s="1"/>
      <c r="L26" s="1">
        <f t="shared" si="9"/>
        <v>0</v>
      </c>
      <c r="M26" s="1"/>
      <c r="N26" s="1">
        <f t="shared" si="1"/>
        <v>0</v>
      </c>
      <c r="O26" s="1"/>
      <c r="P26" s="1">
        <f t="shared" si="2"/>
        <v>0</v>
      </c>
      <c r="Q26" s="1"/>
      <c r="R26" s="1">
        <f t="shared" si="3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4"/>
        <v>0</v>
      </c>
      <c r="AG26" s="35"/>
      <c r="AH26" s="33"/>
      <c r="AI26" s="1"/>
      <c r="AJ26" s="1">
        <f t="shared" si="20"/>
        <v>0</v>
      </c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  <c r="AQ26" s="1"/>
      <c r="AR26" s="1">
        <f t="shared" si="17"/>
        <v>0</v>
      </c>
      <c r="AS26" s="1"/>
      <c r="AT26" s="1">
        <f t="shared" si="21"/>
        <v>0</v>
      </c>
      <c r="AU26" s="1"/>
      <c r="AV26" s="1">
        <f t="shared" si="18"/>
        <v>0</v>
      </c>
    </row>
    <row r="27" spans="1:80" ht="16.5" thickTop="1" thickBot="1" x14ac:dyDescent="0.3">
      <c r="A27" s="1"/>
      <c r="B27" s="11"/>
      <c r="C27" s="1"/>
      <c r="D27" s="1">
        <f t="shared" si="6"/>
        <v>0</v>
      </c>
      <c r="E27" s="1"/>
      <c r="F27" s="1">
        <f t="shared" si="7"/>
        <v>0</v>
      </c>
      <c r="G27" s="1"/>
      <c r="H27" s="1">
        <f t="shared" si="8"/>
        <v>0</v>
      </c>
      <c r="I27" s="1"/>
      <c r="J27" s="1">
        <f t="shared" si="0"/>
        <v>0</v>
      </c>
      <c r="K27" s="1"/>
      <c r="L27" s="1">
        <f t="shared" si="9"/>
        <v>0</v>
      </c>
      <c r="M27" s="1"/>
      <c r="N27" s="1">
        <f t="shared" si="1"/>
        <v>0</v>
      </c>
      <c r="O27" s="1"/>
      <c r="P27" s="1">
        <f t="shared" si="2"/>
        <v>0</v>
      </c>
      <c r="Q27" s="1"/>
      <c r="R27" s="1">
        <f t="shared" si="3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4"/>
        <v>0</v>
      </c>
      <c r="AG27" s="35"/>
      <c r="AH27" s="33"/>
      <c r="AI27" s="1"/>
      <c r="AJ27" s="1">
        <f t="shared" si="20"/>
        <v>0</v>
      </c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  <c r="AQ27" s="1"/>
      <c r="AR27" s="1">
        <f t="shared" si="17"/>
        <v>0</v>
      </c>
      <c r="AS27" s="1"/>
      <c r="AT27" s="1">
        <f t="shared" si="21"/>
        <v>0</v>
      </c>
      <c r="AU27" s="1"/>
      <c r="AV27" s="1">
        <f t="shared" si="18"/>
        <v>0</v>
      </c>
    </row>
    <row r="28" spans="1:80" ht="16.5" thickTop="1" thickBot="1" x14ac:dyDescent="0.3">
      <c r="A28" s="1"/>
      <c r="B28" s="11"/>
      <c r="C28" s="1"/>
      <c r="D28" s="1">
        <f t="shared" si="6"/>
        <v>0</v>
      </c>
      <c r="E28" s="1"/>
      <c r="F28" s="1">
        <f t="shared" si="7"/>
        <v>0</v>
      </c>
      <c r="G28" s="1"/>
      <c r="H28" s="1">
        <f t="shared" si="8"/>
        <v>0</v>
      </c>
      <c r="I28" s="1"/>
      <c r="J28" s="1">
        <f t="shared" si="0"/>
        <v>0</v>
      </c>
      <c r="K28" s="1"/>
      <c r="L28" s="1">
        <f t="shared" si="9"/>
        <v>0</v>
      </c>
      <c r="M28" s="1"/>
      <c r="N28" s="1">
        <f t="shared" si="1"/>
        <v>0</v>
      </c>
      <c r="O28" s="1"/>
      <c r="P28" s="1">
        <f t="shared" si="2"/>
        <v>0</v>
      </c>
      <c r="Q28" s="1"/>
      <c r="R28" s="1">
        <f t="shared" si="3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4"/>
        <v>0</v>
      </c>
      <c r="AG28" s="35"/>
      <c r="AH28" s="33"/>
      <c r="AI28" s="1"/>
      <c r="AJ28" s="1">
        <f t="shared" si="20"/>
        <v>0</v>
      </c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  <c r="AQ28" s="1"/>
      <c r="AR28" s="1">
        <f t="shared" si="17"/>
        <v>0</v>
      </c>
      <c r="AS28" s="1"/>
      <c r="AT28" s="1">
        <f t="shared" si="21"/>
        <v>0</v>
      </c>
      <c r="AU28" s="1"/>
      <c r="AV28" s="1">
        <f t="shared" si="18"/>
        <v>0</v>
      </c>
    </row>
    <row r="29" spans="1:80" ht="16.5" thickTop="1" thickBot="1" x14ac:dyDescent="0.3">
      <c r="A29" s="1"/>
      <c r="B29" s="11"/>
      <c r="C29" s="1"/>
      <c r="D29" s="1">
        <f t="shared" si="6"/>
        <v>0</v>
      </c>
      <c r="E29" s="1"/>
      <c r="F29" s="1">
        <f t="shared" si="7"/>
        <v>0</v>
      </c>
      <c r="G29" s="1"/>
      <c r="H29" s="1">
        <f t="shared" si="8"/>
        <v>0</v>
      </c>
      <c r="I29" s="1"/>
      <c r="J29" s="1">
        <f t="shared" si="0"/>
        <v>0</v>
      </c>
      <c r="K29" s="1"/>
      <c r="L29" s="1">
        <f t="shared" si="9"/>
        <v>0</v>
      </c>
      <c r="M29" s="1"/>
      <c r="N29" s="1">
        <f t="shared" si="1"/>
        <v>0</v>
      </c>
      <c r="O29" s="1"/>
      <c r="P29" s="1">
        <f t="shared" si="2"/>
        <v>0</v>
      </c>
      <c r="Q29" s="1"/>
      <c r="R29" s="1">
        <f t="shared" si="3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4"/>
        <v>0</v>
      </c>
      <c r="AG29" s="35">
        <v>0</v>
      </c>
      <c r="AH29" s="33"/>
      <c r="AI29" s="1"/>
      <c r="AJ29" s="1">
        <f t="shared" si="20"/>
        <v>0</v>
      </c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  <c r="AQ29" s="1"/>
      <c r="AR29" s="1">
        <f t="shared" si="17"/>
        <v>0</v>
      </c>
      <c r="AS29" s="1"/>
      <c r="AT29" s="1">
        <f t="shared" si="21"/>
        <v>0</v>
      </c>
      <c r="AU29" s="1"/>
      <c r="AV29" s="1">
        <f t="shared" si="18"/>
        <v>0</v>
      </c>
    </row>
    <row r="30" spans="1:80" ht="16.5" thickTop="1" thickBot="1" x14ac:dyDescent="0.3">
      <c r="A30" s="1"/>
      <c r="B30" s="11"/>
      <c r="C30" s="1"/>
      <c r="D30" s="1">
        <f t="shared" si="6"/>
        <v>0</v>
      </c>
      <c r="E30" s="1"/>
      <c r="F30" s="1">
        <f t="shared" si="7"/>
        <v>0</v>
      </c>
      <c r="G30" s="1"/>
      <c r="H30" s="1">
        <f t="shared" si="8"/>
        <v>0</v>
      </c>
      <c r="I30" s="1"/>
      <c r="J30" s="1">
        <f t="shared" si="0"/>
        <v>0</v>
      </c>
      <c r="K30" s="1"/>
      <c r="L30" s="1">
        <f t="shared" si="9"/>
        <v>0</v>
      </c>
      <c r="M30" s="1"/>
      <c r="N30" s="1">
        <f t="shared" si="1"/>
        <v>0</v>
      </c>
      <c r="O30" s="1"/>
      <c r="P30" s="1">
        <f t="shared" si="2"/>
        <v>0</v>
      </c>
      <c r="Q30" s="1"/>
      <c r="R30" s="1">
        <f t="shared" si="3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4"/>
        <v>0</v>
      </c>
      <c r="AG30" s="35"/>
      <c r="AH30" s="33"/>
      <c r="AI30" s="1"/>
      <c r="AJ30" s="1">
        <f t="shared" si="20"/>
        <v>0</v>
      </c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  <c r="AQ30" s="1"/>
      <c r="AR30" s="1">
        <f t="shared" si="17"/>
        <v>0</v>
      </c>
      <c r="AS30" s="1"/>
      <c r="AT30" s="1">
        <f t="shared" si="21"/>
        <v>0</v>
      </c>
      <c r="AU30" s="1"/>
      <c r="AV30" s="1">
        <f t="shared" si="18"/>
        <v>0</v>
      </c>
    </row>
    <row r="31" spans="1:80" ht="16.5" thickTop="1" thickBot="1" x14ac:dyDescent="0.3">
      <c r="A31" s="1"/>
      <c r="B31" s="11"/>
      <c r="C31" s="1"/>
      <c r="D31" s="1">
        <f t="shared" si="6"/>
        <v>0</v>
      </c>
      <c r="E31" s="1"/>
      <c r="F31" s="1">
        <f t="shared" si="7"/>
        <v>0</v>
      </c>
      <c r="G31" s="1"/>
      <c r="H31" s="1">
        <f t="shared" si="8"/>
        <v>0</v>
      </c>
      <c r="I31" s="1"/>
      <c r="J31" s="1">
        <f t="shared" si="0"/>
        <v>0</v>
      </c>
      <c r="K31" s="1"/>
      <c r="L31" s="1">
        <f t="shared" si="9"/>
        <v>0</v>
      </c>
      <c r="M31" s="1"/>
      <c r="N31" s="1">
        <f t="shared" si="1"/>
        <v>0</v>
      </c>
      <c r="O31" s="1"/>
      <c r="P31" s="1">
        <f t="shared" si="2"/>
        <v>0</v>
      </c>
      <c r="Q31" s="1"/>
      <c r="R31" s="1">
        <f t="shared" si="3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4"/>
        <v>0</v>
      </c>
      <c r="AG31" s="35"/>
      <c r="AH31" s="33"/>
      <c r="AI31" s="1"/>
      <c r="AJ31" s="1">
        <f t="shared" si="20"/>
        <v>0</v>
      </c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  <c r="AQ31" s="1"/>
      <c r="AR31" s="1">
        <f t="shared" si="17"/>
        <v>0</v>
      </c>
      <c r="AS31" s="1"/>
      <c r="AT31" s="1">
        <f t="shared" si="21"/>
        <v>0</v>
      </c>
      <c r="AU31" s="1"/>
      <c r="AV31" s="1">
        <f t="shared" si="18"/>
        <v>0</v>
      </c>
    </row>
    <row r="32" spans="1:80" ht="16.5" thickTop="1" thickBot="1" x14ac:dyDescent="0.3">
      <c r="A32" s="1"/>
      <c r="B32" s="11"/>
      <c r="C32" s="1"/>
      <c r="D32" s="1">
        <f t="shared" si="6"/>
        <v>0</v>
      </c>
      <c r="E32" s="1"/>
      <c r="F32" s="1">
        <f t="shared" si="7"/>
        <v>0</v>
      </c>
      <c r="G32" s="1"/>
      <c r="H32" s="1">
        <f t="shared" si="8"/>
        <v>0</v>
      </c>
      <c r="I32" s="1"/>
      <c r="J32" s="1">
        <f t="shared" si="0"/>
        <v>0</v>
      </c>
      <c r="K32" s="1"/>
      <c r="L32" s="1">
        <f t="shared" si="9"/>
        <v>0</v>
      </c>
      <c r="M32" s="1"/>
      <c r="N32" s="1">
        <f t="shared" si="1"/>
        <v>0</v>
      </c>
      <c r="O32" s="1"/>
      <c r="P32" s="1">
        <f t="shared" si="2"/>
        <v>0</v>
      </c>
      <c r="Q32" s="1"/>
      <c r="R32" s="1">
        <f t="shared" si="3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4"/>
        <v>0</v>
      </c>
      <c r="AG32" s="35"/>
      <c r="AH32" s="33"/>
      <c r="AI32" s="1"/>
      <c r="AJ32" s="1">
        <f t="shared" si="20"/>
        <v>0</v>
      </c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  <c r="AQ32" s="1"/>
      <c r="AR32" s="1">
        <f t="shared" si="17"/>
        <v>0</v>
      </c>
      <c r="AS32" s="1"/>
      <c r="AT32" s="1">
        <f t="shared" si="21"/>
        <v>0</v>
      </c>
      <c r="AU32" s="1"/>
      <c r="AV32" s="1">
        <f t="shared" si="18"/>
        <v>0</v>
      </c>
    </row>
    <row r="33" spans="1:48" ht="16.5" thickTop="1" thickBot="1" x14ac:dyDescent="0.3">
      <c r="A33" s="1"/>
      <c r="B33" s="11"/>
      <c r="C33" s="1"/>
      <c r="D33" s="1">
        <f t="shared" si="6"/>
        <v>0</v>
      </c>
      <c r="E33" s="1"/>
      <c r="F33" s="1">
        <f t="shared" si="7"/>
        <v>0</v>
      </c>
      <c r="G33" s="1"/>
      <c r="H33" s="1">
        <f t="shared" si="8"/>
        <v>0</v>
      </c>
      <c r="I33" s="1"/>
      <c r="J33" s="1">
        <f t="shared" si="0"/>
        <v>0</v>
      </c>
      <c r="K33" s="1"/>
      <c r="L33" s="1">
        <f t="shared" si="9"/>
        <v>0</v>
      </c>
      <c r="M33" s="1"/>
      <c r="N33" s="1">
        <f t="shared" si="1"/>
        <v>0</v>
      </c>
      <c r="O33" s="1"/>
      <c r="P33" s="1">
        <f t="shared" si="2"/>
        <v>0</v>
      </c>
      <c r="Q33" s="1"/>
      <c r="R33" s="1">
        <f t="shared" si="3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4"/>
        <v>0</v>
      </c>
      <c r="AG33" s="35"/>
      <c r="AH33" s="33"/>
      <c r="AI33" s="1"/>
      <c r="AJ33" s="1">
        <f t="shared" si="20"/>
        <v>0</v>
      </c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  <c r="AQ33" s="1"/>
      <c r="AR33" s="1">
        <f t="shared" si="17"/>
        <v>0</v>
      </c>
      <c r="AS33" s="1"/>
      <c r="AT33" s="1">
        <f t="shared" si="21"/>
        <v>0</v>
      </c>
      <c r="AU33" s="1"/>
      <c r="AV33" s="1">
        <f t="shared" si="18"/>
        <v>0</v>
      </c>
    </row>
    <row r="34" spans="1:48" ht="16.5" thickTop="1" thickBot="1" x14ac:dyDescent="0.3">
      <c r="A34" s="1"/>
      <c r="B34" s="11"/>
      <c r="C34" s="1"/>
      <c r="D34" s="1">
        <f t="shared" si="6"/>
        <v>0</v>
      </c>
      <c r="E34" s="1"/>
      <c r="F34" s="1">
        <f t="shared" si="7"/>
        <v>0</v>
      </c>
      <c r="G34" s="1"/>
      <c r="H34" s="1">
        <f t="shared" si="8"/>
        <v>0</v>
      </c>
      <c r="I34" s="1"/>
      <c r="J34" s="1">
        <f t="shared" si="0"/>
        <v>0</v>
      </c>
      <c r="K34" s="1"/>
      <c r="L34" s="1">
        <f t="shared" si="9"/>
        <v>0</v>
      </c>
      <c r="M34" s="1"/>
      <c r="N34" s="1">
        <f t="shared" si="1"/>
        <v>0</v>
      </c>
      <c r="O34" s="1"/>
      <c r="P34" s="1">
        <f t="shared" si="2"/>
        <v>0</v>
      </c>
      <c r="Q34" s="1"/>
      <c r="R34" s="1">
        <f t="shared" si="3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4"/>
        <v>0</v>
      </c>
      <c r="AG34" s="36"/>
      <c r="AH34" s="33"/>
      <c r="AI34" s="1"/>
      <c r="AJ34" s="1">
        <f t="shared" si="20"/>
        <v>0</v>
      </c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  <c r="AQ34" s="1"/>
      <c r="AR34" s="1">
        <f t="shared" si="17"/>
        <v>0</v>
      </c>
      <c r="AS34" s="1"/>
      <c r="AT34" s="1">
        <f t="shared" si="21"/>
        <v>0</v>
      </c>
      <c r="AU34" s="1"/>
      <c r="AV34" s="1">
        <f t="shared" si="18"/>
        <v>0</v>
      </c>
    </row>
    <row r="35" spans="1:48" ht="24" customHeight="1" thickTop="1" thickBot="1" x14ac:dyDescent="0.5">
      <c r="A35" s="101" t="s">
        <v>21</v>
      </c>
      <c r="B35" s="102"/>
      <c r="C35" s="12">
        <f>C3+C4+C5+C6+C7+C8+C9+C10+C11+C12+C13+C14+C15+C16+C17+C18+C19+C20+C21+C22+C23+C24+C25+C26+C27+C28+C29+C30+C31+C32+C33+C34</f>
        <v>16</v>
      </c>
      <c r="D35" s="12">
        <f t="shared" ref="D35:Z35" si="22">D3+D4+D5+D6+D7+D8+D9+D10+D11+D12+D13+D14+D15+D16+D17+D18+D19+D20+D21+D22+D23+D24+D25+D26+D27+D28+D29+D30+D31+D32+D33+D34</f>
        <v>800</v>
      </c>
      <c r="E35" s="12">
        <f>E3+E4+E5+E6+E7+E8+E9+E10+E11+E12+E13+E14+E15+E16+E17+E18+E19+E20+E21+E22+E23+E24+E25+E26+E27+E28+E29+E30+E31+E32+E33+E34</f>
        <v>0</v>
      </c>
      <c r="F35" s="12">
        <f t="shared" si="22"/>
        <v>0</v>
      </c>
      <c r="G35" s="12">
        <f t="shared" si="22"/>
        <v>1</v>
      </c>
      <c r="H35" s="12">
        <f t="shared" si="22"/>
        <v>250</v>
      </c>
      <c r="I35" s="12">
        <f t="shared" si="22"/>
        <v>3</v>
      </c>
      <c r="J35" s="12">
        <f t="shared" si="22"/>
        <v>900</v>
      </c>
      <c r="K35" s="12">
        <f t="shared" si="22"/>
        <v>0</v>
      </c>
      <c r="L35" s="12">
        <f t="shared" si="22"/>
        <v>0</v>
      </c>
      <c r="M35" s="12">
        <f t="shared" si="22"/>
        <v>0</v>
      </c>
      <c r="N35" s="12">
        <f t="shared" si="22"/>
        <v>0</v>
      </c>
      <c r="O35" s="12">
        <f t="shared" si="22"/>
        <v>0</v>
      </c>
      <c r="P35" s="12">
        <f t="shared" si="22"/>
        <v>0</v>
      </c>
      <c r="Q35" s="12">
        <f t="shared" si="22"/>
        <v>10</v>
      </c>
      <c r="R35" s="12">
        <f t="shared" si="22"/>
        <v>2440</v>
      </c>
      <c r="S35" s="12">
        <f t="shared" si="22"/>
        <v>0</v>
      </c>
      <c r="T35" s="12">
        <f t="shared" si="22"/>
        <v>0</v>
      </c>
      <c r="U35" s="12">
        <f t="shared" si="22"/>
        <v>1</v>
      </c>
      <c r="V35" s="12">
        <f t="shared" si="22"/>
        <v>325</v>
      </c>
      <c r="W35" s="12">
        <f t="shared" si="22"/>
        <v>1</v>
      </c>
      <c r="X35" s="12">
        <f t="shared" si="22"/>
        <v>375</v>
      </c>
      <c r="Y35" s="12">
        <f t="shared" si="22"/>
        <v>1</v>
      </c>
      <c r="Z35" s="12">
        <f t="shared" si="22"/>
        <v>680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160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>
        <f>AE3+AE4+AE5+AE6+AE7+AE8+AE9+AE10+AE11+AE13+AE12+AE14+AE15+AE16+AE17+AE18+AE19+AE20+AE22+AE21+AE23+AE24+AE25+AE26+AE27+AE28+AE29+AE30+AE31+AE32+AE33+AE34</f>
        <v>30</v>
      </c>
      <c r="AF35" s="16">
        <f>AB35+X35+R35+H35+L35+J35+F35+D35+N35+P35+T35+V35+Z35+AC35+AE35+AA35+AD35</f>
        <v>5960</v>
      </c>
      <c r="AG35" s="39">
        <f>C35+E35+G35+I35+K35+M35+O35+Q35+S35+U35+W35+Y35</f>
        <v>33</v>
      </c>
      <c r="AH35" s="13"/>
      <c r="AI35" s="12">
        <f t="shared" ref="AI35:AV35" si="23">AI3+AI4+AI5+AI6+AI7+AI8+AI9+AI10+AI11+AI12+AI13+AI14+AI15+AI16+AI17+AI18+AI19+AI20+AI21+AI22+AI23+AI24+AI25+AI26+AI27+AI28+AI29+AI30+AI31+AI32+AI33+AI34</f>
        <v>0</v>
      </c>
      <c r="AJ35" s="12">
        <f t="shared" si="23"/>
        <v>0</v>
      </c>
      <c r="AK35" s="12">
        <f t="shared" si="23"/>
        <v>1</v>
      </c>
      <c r="AL35" s="12">
        <f t="shared" si="23"/>
        <v>550</v>
      </c>
      <c r="AM35" s="12">
        <f t="shared" si="23"/>
        <v>0</v>
      </c>
      <c r="AN35" s="12">
        <f t="shared" si="23"/>
        <v>0</v>
      </c>
      <c r="AO35" s="12">
        <f t="shared" si="23"/>
        <v>0</v>
      </c>
      <c r="AP35" s="12">
        <f t="shared" si="23"/>
        <v>0</v>
      </c>
      <c r="AQ35" s="12">
        <f t="shared" si="23"/>
        <v>0</v>
      </c>
      <c r="AR35" s="12">
        <f t="shared" si="23"/>
        <v>0</v>
      </c>
      <c r="AS35" s="12">
        <f t="shared" si="23"/>
        <v>0</v>
      </c>
      <c r="AT35" s="12">
        <f t="shared" si="23"/>
        <v>0</v>
      </c>
      <c r="AU35" s="12">
        <f t="shared" si="23"/>
        <v>0</v>
      </c>
      <c r="AV35" s="12">
        <f t="shared" si="23"/>
        <v>0</v>
      </c>
    </row>
    <row r="36" spans="1:48" ht="16.5" thickTop="1" thickBot="1" x14ac:dyDescent="0.3"/>
    <row r="37" spans="1:48" ht="27" thickBot="1" x14ac:dyDescent="0.45">
      <c r="AF37" s="28">
        <f>AF35+AJ35+AL35+AT35+AV35+AP35+AR35+AN35</f>
        <v>6510</v>
      </c>
      <c r="AG37" s="27"/>
      <c r="AH37" s="18"/>
    </row>
    <row r="38" spans="1:48" ht="26.25" x14ac:dyDescent="0.4">
      <c r="AF38" s="17"/>
      <c r="AG38" s="17"/>
      <c r="AH38" s="18"/>
    </row>
    <row r="39" spans="1:48" ht="26.25" x14ac:dyDescent="0.4">
      <c r="AF39" s="17"/>
      <c r="AG39" s="17"/>
      <c r="AH39" s="18"/>
    </row>
    <row r="40" spans="1:48" ht="26.25" x14ac:dyDescent="0.4">
      <c r="AD40" s="40"/>
      <c r="AF40" s="17"/>
      <c r="AG40" s="17"/>
      <c r="AH40" s="18"/>
    </row>
    <row r="41" spans="1:48" x14ac:dyDescent="0.25">
      <c r="AF41" s="40"/>
    </row>
  </sheetData>
  <mergeCells count="23">
    <mergeCell ref="AL1:AL2"/>
    <mergeCell ref="A1:A2"/>
    <mergeCell ref="B1:B2"/>
    <mergeCell ref="C1:R1"/>
    <mergeCell ref="S1:X1"/>
    <mergeCell ref="Y1:Y2"/>
    <mergeCell ref="Z1:Z2"/>
    <mergeCell ref="AS1:AS2"/>
    <mergeCell ref="AT1:AT2"/>
    <mergeCell ref="AU1:AU2"/>
    <mergeCell ref="AV1:AV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51"/>
  <sheetViews>
    <sheetView tabSelected="1" topLeftCell="A7" zoomScaleNormal="100" workbookViewId="0">
      <pane xSplit="1" topLeftCell="AE1" activePane="topRight" state="frozen"/>
      <selection pane="topRight" activeCell="AF37" sqref="AF37"/>
    </sheetView>
  </sheetViews>
  <sheetFormatPr defaultRowHeight="15" x14ac:dyDescent="0.25"/>
  <cols>
    <col min="1" max="1" width="29.42578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2.28515625" customWidth="1"/>
    <col min="47" max="47" width="18.85546875" customWidth="1"/>
    <col min="57" max="80" width="9.140625" style="25"/>
  </cols>
  <sheetData>
    <row r="1" spans="1:80" ht="16.5" thickTop="1" thickBot="1" x14ac:dyDescent="0.3">
      <c r="A1" s="103" t="s">
        <v>0</v>
      </c>
      <c r="B1" s="104" t="s">
        <v>16</v>
      </c>
      <c r="C1" s="106" t="s">
        <v>1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7" t="s">
        <v>11</v>
      </c>
      <c r="T1" s="107"/>
      <c r="U1" s="107"/>
      <c r="V1" s="107"/>
      <c r="W1" s="107"/>
      <c r="X1" s="107"/>
      <c r="Y1" s="108" t="s">
        <v>18</v>
      </c>
      <c r="Z1" s="108" t="s">
        <v>3</v>
      </c>
      <c r="AA1" s="109" t="s">
        <v>26</v>
      </c>
      <c r="AB1" s="110"/>
      <c r="AC1" s="110"/>
      <c r="AD1" s="111"/>
      <c r="AE1" s="59"/>
      <c r="AF1" s="14"/>
      <c r="AG1" s="14"/>
      <c r="AH1" s="103" t="s">
        <v>15</v>
      </c>
      <c r="AI1" s="112" t="s">
        <v>19</v>
      </c>
      <c r="AJ1" s="112" t="s">
        <v>3</v>
      </c>
      <c r="AK1" s="113" t="s">
        <v>20</v>
      </c>
      <c r="AL1" s="112" t="s">
        <v>3</v>
      </c>
      <c r="AM1" s="112" t="s">
        <v>351</v>
      </c>
      <c r="AN1" s="112" t="s">
        <v>3</v>
      </c>
      <c r="AO1" s="112" t="s">
        <v>182</v>
      </c>
      <c r="AP1" s="112" t="s">
        <v>3</v>
      </c>
      <c r="AQ1" s="112" t="s">
        <v>198</v>
      </c>
      <c r="AR1" s="112" t="s">
        <v>3</v>
      </c>
      <c r="AS1" s="112" t="s">
        <v>36</v>
      </c>
      <c r="AT1" s="112" t="s">
        <v>3</v>
      </c>
      <c r="AU1" s="114" t="s">
        <v>212</v>
      </c>
      <c r="AV1" s="112" t="s">
        <v>3</v>
      </c>
    </row>
    <row r="2" spans="1:80" ht="25.5" thickTop="1" thickBot="1" x14ac:dyDescent="0.3">
      <c r="A2" s="103"/>
      <c r="B2" s="105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08"/>
      <c r="Z2" s="108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03"/>
      <c r="AI2" s="112"/>
      <c r="AJ2" s="112"/>
      <c r="AK2" s="113"/>
      <c r="AL2" s="112"/>
      <c r="AM2" s="112"/>
      <c r="AN2" s="112"/>
      <c r="AO2" s="112"/>
      <c r="AP2" s="112"/>
      <c r="AQ2" s="112"/>
      <c r="AR2" s="112"/>
      <c r="AS2" s="112"/>
      <c r="AT2" s="112"/>
      <c r="AU2" s="115"/>
      <c r="AV2" s="112"/>
    </row>
    <row r="3" spans="1:80" s="1" customFormat="1" ht="16.5" thickTop="1" thickBot="1" x14ac:dyDescent="0.3">
      <c r="A3" s="1" t="s">
        <v>450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J3" s="1">
        <f t="shared" ref="J3:J34" si="0">PRODUCT(I3*300)</f>
        <v>0</v>
      </c>
      <c r="L3" s="1">
        <f>PRODUCT(K3*300)</f>
        <v>0</v>
      </c>
      <c r="N3" s="1">
        <f t="shared" ref="N3:N34" si="1">PRODUCT(M3*300)</f>
        <v>0</v>
      </c>
      <c r="P3" s="1">
        <f t="shared" ref="P3:P34" si="2">PRODUCT(O3*300)</f>
        <v>0</v>
      </c>
      <c r="Q3" s="1">
        <v>1</v>
      </c>
      <c r="R3" s="1">
        <f t="shared" ref="R3:R34" si="3">PRODUCT(Q3*300)</f>
        <v>300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4">AD3+AC3+AB3+AA3+Z3+X3+V3+T3+R3+P3+N3+L3+J3+H3+F3+D3+AE3</f>
        <v>300</v>
      </c>
      <c r="AG3" s="34"/>
      <c r="AH3" s="33" t="s">
        <v>29</v>
      </c>
      <c r="AJ3" s="1">
        <f>PRODUCT(AI3*145)</f>
        <v>0</v>
      </c>
      <c r="AL3" s="1">
        <f>PRODUCT(AK3*550)</f>
        <v>0</v>
      </c>
      <c r="AN3" s="1">
        <f>PRODUCT(AM3*20)</f>
        <v>0</v>
      </c>
      <c r="AP3" s="1">
        <f>PRODUCT(AO3*295)</f>
        <v>0</v>
      </c>
      <c r="AR3" s="1">
        <f>PRODUCT(AQ3*300)</f>
        <v>0</v>
      </c>
      <c r="AT3" s="1">
        <f t="shared" ref="AT3:AT6" si="5">PRODUCT(AS3*460)</f>
        <v>0</v>
      </c>
      <c r="AV3" s="1">
        <f>PRODUCT(AU3*150)</f>
        <v>0</v>
      </c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</row>
    <row r="4" spans="1:80" ht="16.5" thickTop="1" thickBot="1" x14ac:dyDescent="0.3">
      <c r="A4" s="1" t="s">
        <v>449</v>
      </c>
      <c r="B4" s="10"/>
      <c r="C4" s="1"/>
      <c r="D4" s="1">
        <f t="shared" ref="D4:D34" si="6">PRODUCT(C4*50)</f>
        <v>0</v>
      </c>
      <c r="E4" s="1"/>
      <c r="F4" s="1">
        <f t="shared" ref="F4:F34" si="7">PRODUCT(E4*50)</f>
        <v>0</v>
      </c>
      <c r="G4" s="1"/>
      <c r="H4" s="1">
        <f t="shared" ref="H4:H34" si="8">PRODUCT(G4*250)</f>
        <v>0</v>
      </c>
      <c r="I4" s="1">
        <v>1</v>
      </c>
      <c r="J4" s="1">
        <f t="shared" si="0"/>
        <v>300</v>
      </c>
      <c r="K4" s="1"/>
      <c r="L4" s="1">
        <f t="shared" ref="L4:L34" si="9">PRODUCT(K4*300)</f>
        <v>0</v>
      </c>
      <c r="M4" s="1"/>
      <c r="N4" s="1">
        <f t="shared" si="1"/>
        <v>0</v>
      </c>
      <c r="O4" s="1"/>
      <c r="P4" s="1">
        <f t="shared" si="2"/>
        <v>0</v>
      </c>
      <c r="Q4" s="1"/>
      <c r="R4" s="1">
        <f t="shared" si="3"/>
        <v>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32">
        <f t="shared" si="4"/>
        <v>300</v>
      </c>
      <c r="AG4" s="35"/>
      <c r="AH4" s="33" t="s">
        <v>140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ref="AN4:AN34" si="15">PRODUCT(AM4*20)</f>
        <v>0</v>
      </c>
      <c r="AO4" s="1"/>
      <c r="AP4" s="1">
        <f t="shared" ref="AP4:AP34" si="16">PRODUCT(AO4*295)</f>
        <v>0</v>
      </c>
      <c r="AQ4" s="1"/>
      <c r="AR4" s="1">
        <f t="shared" ref="AR4:AR34" si="17">PRODUCT(AQ4*300)</f>
        <v>0</v>
      </c>
      <c r="AS4" s="1"/>
      <c r="AT4" s="1">
        <f t="shared" si="5"/>
        <v>0</v>
      </c>
      <c r="AU4" s="1"/>
      <c r="AV4" s="1">
        <f t="shared" ref="AV4:AV34" si="18">PRODUCT(AU4*150)</f>
        <v>0</v>
      </c>
    </row>
    <row r="5" spans="1:80" ht="16.5" thickTop="1" thickBot="1" x14ac:dyDescent="0.3">
      <c r="A5" s="1" t="s">
        <v>46</v>
      </c>
      <c r="B5" s="10"/>
      <c r="C5" s="1"/>
      <c r="D5" s="1">
        <f t="shared" si="6"/>
        <v>0</v>
      </c>
      <c r="E5" s="1"/>
      <c r="F5" s="1">
        <f t="shared" si="7"/>
        <v>0</v>
      </c>
      <c r="G5" s="1"/>
      <c r="H5" s="1">
        <f t="shared" si="8"/>
        <v>0</v>
      </c>
      <c r="I5" s="1"/>
      <c r="J5" s="1">
        <f t="shared" si="0"/>
        <v>0</v>
      </c>
      <c r="K5" s="1"/>
      <c r="L5" s="1">
        <f t="shared" si="9"/>
        <v>0</v>
      </c>
      <c r="M5" s="1"/>
      <c r="N5" s="1">
        <f t="shared" si="1"/>
        <v>0</v>
      </c>
      <c r="O5" s="1"/>
      <c r="P5" s="1">
        <f t="shared" si="2"/>
        <v>0</v>
      </c>
      <c r="Q5" s="1">
        <v>1</v>
      </c>
      <c r="R5" s="1">
        <f t="shared" si="3"/>
        <v>300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32">
        <f t="shared" si="4"/>
        <v>300</v>
      </c>
      <c r="AG5" s="35"/>
      <c r="AH5" s="33" t="s">
        <v>29</v>
      </c>
      <c r="AI5" s="1"/>
      <c r="AJ5" s="1">
        <f>PRODUCT(AI5*145)</f>
        <v>0</v>
      </c>
      <c r="AK5" s="1"/>
      <c r="AL5" s="1">
        <f t="shared" si="14"/>
        <v>0</v>
      </c>
      <c r="AM5" s="1"/>
      <c r="AN5" s="1">
        <f t="shared" si="15"/>
        <v>0</v>
      </c>
      <c r="AO5" s="1"/>
      <c r="AP5" s="1">
        <f t="shared" si="16"/>
        <v>0</v>
      </c>
      <c r="AQ5" s="1"/>
      <c r="AR5" s="1">
        <f t="shared" si="17"/>
        <v>0</v>
      </c>
      <c r="AS5" s="1"/>
      <c r="AT5" s="1">
        <f t="shared" si="5"/>
        <v>0</v>
      </c>
      <c r="AU5" s="1"/>
      <c r="AV5" s="1">
        <f t="shared" si="18"/>
        <v>0</v>
      </c>
    </row>
    <row r="6" spans="1:80" ht="16.5" thickTop="1" thickBot="1" x14ac:dyDescent="0.3">
      <c r="A6" s="1" t="s">
        <v>451</v>
      </c>
      <c r="B6" s="10"/>
      <c r="C6" s="1"/>
      <c r="D6" s="1">
        <f t="shared" si="6"/>
        <v>0</v>
      </c>
      <c r="E6" s="1"/>
      <c r="F6" s="1">
        <f t="shared" si="7"/>
        <v>0</v>
      </c>
      <c r="G6" s="1"/>
      <c r="H6" s="1">
        <f t="shared" si="8"/>
        <v>0</v>
      </c>
      <c r="I6" s="1"/>
      <c r="J6" s="1">
        <f t="shared" si="0"/>
        <v>0</v>
      </c>
      <c r="K6" s="1"/>
      <c r="L6" s="1">
        <f t="shared" si="9"/>
        <v>0</v>
      </c>
      <c r="M6" s="1"/>
      <c r="N6" s="1">
        <f t="shared" si="1"/>
        <v>0</v>
      </c>
      <c r="O6" s="1"/>
      <c r="P6" s="1">
        <f t="shared" si="2"/>
        <v>0</v>
      </c>
      <c r="Q6" s="1">
        <v>1</v>
      </c>
      <c r="R6" s="1">
        <f t="shared" si="3"/>
        <v>300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4"/>
        <v>300</v>
      </c>
      <c r="AG6" s="35"/>
      <c r="AH6" s="33" t="s">
        <v>140</v>
      </c>
      <c r="AI6" s="1"/>
      <c r="AJ6" s="1">
        <f t="shared" ref="AJ6:AJ34" si="19">PRODUCT(AI6*145)</f>
        <v>0</v>
      </c>
      <c r="AK6" s="1"/>
      <c r="AL6" s="1">
        <f t="shared" si="14"/>
        <v>0</v>
      </c>
      <c r="AM6" s="1"/>
      <c r="AN6" s="1">
        <f t="shared" si="15"/>
        <v>0</v>
      </c>
      <c r="AO6" s="1"/>
      <c r="AP6" s="1">
        <f t="shared" si="16"/>
        <v>0</v>
      </c>
      <c r="AQ6" s="1"/>
      <c r="AR6" s="1">
        <f t="shared" si="17"/>
        <v>0</v>
      </c>
      <c r="AS6" s="1"/>
      <c r="AT6" s="1">
        <f t="shared" si="5"/>
        <v>0</v>
      </c>
      <c r="AU6" s="1"/>
      <c r="AV6" s="1">
        <f t="shared" si="18"/>
        <v>0</v>
      </c>
    </row>
    <row r="7" spans="1:80" ht="16.5" thickTop="1" thickBot="1" x14ac:dyDescent="0.3">
      <c r="A7" s="1" t="s">
        <v>452</v>
      </c>
      <c r="B7" s="10"/>
      <c r="C7" s="1"/>
      <c r="D7" s="1">
        <f t="shared" si="6"/>
        <v>0</v>
      </c>
      <c r="E7" s="1"/>
      <c r="F7" s="1">
        <f t="shared" si="7"/>
        <v>0</v>
      </c>
      <c r="G7" s="1"/>
      <c r="H7" s="1">
        <f t="shared" si="8"/>
        <v>0</v>
      </c>
      <c r="I7" s="1"/>
      <c r="J7" s="1">
        <f t="shared" si="0"/>
        <v>0</v>
      </c>
      <c r="K7" s="1"/>
      <c r="L7" s="1">
        <f t="shared" si="9"/>
        <v>0</v>
      </c>
      <c r="M7" s="1"/>
      <c r="N7" s="1">
        <f t="shared" si="1"/>
        <v>0</v>
      </c>
      <c r="O7" s="1"/>
      <c r="P7" s="1">
        <f t="shared" si="2"/>
        <v>0</v>
      </c>
      <c r="Q7" s="1">
        <v>2</v>
      </c>
      <c r="R7" s="1">
        <f t="shared" si="3"/>
        <v>600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4"/>
        <v>600</v>
      </c>
      <c r="AG7" s="35"/>
      <c r="AH7" s="33" t="s">
        <v>453</v>
      </c>
      <c r="AI7" s="1"/>
      <c r="AJ7" s="1">
        <f t="shared" si="19"/>
        <v>0</v>
      </c>
      <c r="AK7" s="1"/>
      <c r="AL7" s="1">
        <f t="shared" si="14"/>
        <v>0</v>
      </c>
      <c r="AM7" s="1"/>
      <c r="AN7" s="1">
        <f t="shared" si="15"/>
        <v>0</v>
      </c>
      <c r="AO7" s="1"/>
      <c r="AP7" s="1">
        <f t="shared" si="16"/>
        <v>0</v>
      </c>
      <c r="AQ7" s="1"/>
      <c r="AR7" s="1">
        <f t="shared" si="17"/>
        <v>0</v>
      </c>
      <c r="AS7" s="1"/>
      <c r="AT7" s="1">
        <f>PRODUCT(AS7*460)</f>
        <v>0</v>
      </c>
      <c r="AU7" s="1"/>
      <c r="AV7" s="1">
        <f t="shared" si="18"/>
        <v>0</v>
      </c>
    </row>
    <row r="8" spans="1:80" s="1" customFormat="1" ht="16.5" thickTop="1" thickBot="1" x14ac:dyDescent="0.3">
      <c r="A8" s="1" t="s">
        <v>454</v>
      </c>
      <c r="B8" s="10"/>
      <c r="D8" s="1">
        <f t="shared" si="6"/>
        <v>0</v>
      </c>
      <c r="F8" s="1">
        <f t="shared" si="7"/>
        <v>0</v>
      </c>
      <c r="G8" s="22"/>
      <c r="H8" s="1">
        <f t="shared" si="8"/>
        <v>0</v>
      </c>
      <c r="J8" s="1">
        <f t="shared" si="0"/>
        <v>0</v>
      </c>
      <c r="L8" s="1">
        <f t="shared" si="9"/>
        <v>0</v>
      </c>
      <c r="N8" s="1">
        <f t="shared" si="1"/>
        <v>0</v>
      </c>
      <c r="P8" s="1">
        <f t="shared" si="2"/>
        <v>0</v>
      </c>
      <c r="Q8" s="1">
        <v>1</v>
      </c>
      <c r="R8" s="1">
        <f t="shared" si="3"/>
        <v>300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32">
        <f t="shared" si="4"/>
        <v>300</v>
      </c>
      <c r="AG8" s="35"/>
      <c r="AH8" s="33" t="s">
        <v>106</v>
      </c>
      <c r="AJ8" s="1">
        <f t="shared" si="19"/>
        <v>0</v>
      </c>
      <c r="AL8" s="1">
        <f t="shared" si="14"/>
        <v>0</v>
      </c>
      <c r="AN8" s="1">
        <f t="shared" si="15"/>
        <v>0</v>
      </c>
      <c r="AP8" s="1">
        <f t="shared" si="16"/>
        <v>0</v>
      </c>
      <c r="AR8" s="1">
        <f t="shared" si="17"/>
        <v>0</v>
      </c>
      <c r="AT8" s="1">
        <f t="shared" ref="AT8:AT34" si="20">PRODUCT(AS8*460)</f>
        <v>0</v>
      </c>
      <c r="AV8" s="1">
        <f t="shared" si="18"/>
        <v>0</v>
      </c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</row>
    <row r="9" spans="1:80" ht="16.5" thickTop="1" thickBot="1" x14ac:dyDescent="0.3">
      <c r="A9" s="1" t="s">
        <v>405</v>
      </c>
      <c r="B9" s="10"/>
      <c r="C9" s="1"/>
      <c r="D9" s="1">
        <f t="shared" si="6"/>
        <v>0</v>
      </c>
      <c r="E9" s="1">
        <v>1</v>
      </c>
      <c r="F9" s="1">
        <f t="shared" si="7"/>
        <v>50</v>
      </c>
      <c r="G9" s="1"/>
      <c r="H9" s="1">
        <f t="shared" si="8"/>
        <v>0</v>
      </c>
      <c r="I9" s="1"/>
      <c r="J9" s="1">
        <f t="shared" si="0"/>
        <v>0</v>
      </c>
      <c r="K9" s="1"/>
      <c r="L9" s="1">
        <f t="shared" si="9"/>
        <v>0</v>
      </c>
      <c r="M9" s="1"/>
      <c r="N9" s="1">
        <f t="shared" si="1"/>
        <v>0</v>
      </c>
      <c r="O9" s="1"/>
      <c r="P9" s="1">
        <f t="shared" si="2"/>
        <v>0</v>
      </c>
      <c r="Q9" s="1">
        <v>1</v>
      </c>
      <c r="R9" s="1">
        <f t="shared" si="3"/>
        <v>300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>
        <v>150</v>
      </c>
      <c r="AB9" s="1"/>
      <c r="AC9" s="1"/>
      <c r="AD9" s="1"/>
      <c r="AE9" s="1"/>
      <c r="AF9" s="32">
        <f t="shared" si="4"/>
        <v>500</v>
      </c>
      <c r="AG9" s="35"/>
      <c r="AH9" s="33" t="s">
        <v>29</v>
      </c>
      <c r="AI9" s="1"/>
      <c r="AJ9" s="1">
        <f t="shared" si="19"/>
        <v>0</v>
      </c>
      <c r="AK9" s="1"/>
      <c r="AL9" s="1">
        <f t="shared" si="14"/>
        <v>0</v>
      </c>
      <c r="AM9" s="1">
        <v>1</v>
      </c>
      <c r="AN9" s="1">
        <f t="shared" si="15"/>
        <v>20</v>
      </c>
      <c r="AO9" s="1"/>
      <c r="AP9" s="1">
        <f t="shared" si="16"/>
        <v>0</v>
      </c>
      <c r="AQ9" s="1"/>
      <c r="AR9" s="1">
        <f t="shared" si="17"/>
        <v>0</v>
      </c>
      <c r="AS9" s="1"/>
      <c r="AT9" s="1">
        <f t="shared" si="20"/>
        <v>0</v>
      </c>
      <c r="AU9" s="1"/>
      <c r="AV9" s="1">
        <f t="shared" si="18"/>
        <v>0</v>
      </c>
    </row>
    <row r="10" spans="1:80" ht="16.5" thickTop="1" thickBot="1" x14ac:dyDescent="0.3">
      <c r="A10" s="1" t="s">
        <v>455</v>
      </c>
      <c r="B10" s="10"/>
      <c r="C10" s="1"/>
      <c r="D10" s="1">
        <f>PRODUCT(C10*50)</f>
        <v>0</v>
      </c>
      <c r="E10" s="1"/>
      <c r="F10" s="1">
        <f t="shared" si="7"/>
        <v>0</v>
      </c>
      <c r="G10" s="1"/>
      <c r="H10" s="1">
        <f t="shared" si="8"/>
        <v>0</v>
      </c>
      <c r="I10" s="1">
        <v>1</v>
      </c>
      <c r="J10" s="1">
        <f t="shared" si="0"/>
        <v>300</v>
      </c>
      <c r="K10" s="1"/>
      <c r="L10" s="1">
        <f t="shared" si="9"/>
        <v>0</v>
      </c>
      <c r="M10" s="1"/>
      <c r="N10" s="1">
        <f t="shared" si="1"/>
        <v>0</v>
      </c>
      <c r="O10" s="1"/>
      <c r="P10" s="1">
        <f t="shared" si="2"/>
        <v>0</v>
      </c>
      <c r="Q10" s="1">
        <v>1</v>
      </c>
      <c r="R10" s="1">
        <f t="shared" si="3"/>
        <v>300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32">
        <f t="shared" si="4"/>
        <v>600</v>
      </c>
      <c r="AG10" s="35"/>
      <c r="AH10" s="33" t="s">
        <v>60</v>
      </c>
      <c r="AI10" s="1"/>
      <c r="AJ10" s="1">
        <f t="shared" si="19"/>
        <v>0</v>
      </c>
      <c r="AK10" s="1"/>
      <c r="AL10" s="1">
        <f t="shared" si="14"/>
        <v>0</v>
      </c>
      <c r="AM10" s="1"/>
      <c r="AN10" s="1">
        <f t="shared" si="15"/>
        <v>0</v>
      </c>
      <c r="AO10" s="1"/>
      <c r="AP10" s="1">
        <f t="shared" si="16"/>
        <v>0</v>
      </c>
      <c r="AQ10" s="1"/>
      <c r="AR10" s="1">
        <f t="shared" si="17"/>
        <v>0</v>
      </c>
      <c r="AS10" s="1"/>
      <c r="AT10" s="1">
        <f t="shared" si="20"/>
        <v>0</v>
      </c>
      <c r="AU10" s="1"/>
      <c r="AV10" s="1">
        <f t="shared" si="18"/>
        <v>0</v>
      </c>
    </row>
    <row r="11" spans="1:80" ht="16.5" thickTop="1" thickBot="1" x14ac:dyDescent="0.3">
      <c r="A11" s="1" t="s">
        <v>456</v>
      </c>
      <c r="B11" s="10"/>
      <c r="C11" s="1"/>
      <c r="D11" s="1">
        <f>PRODUCT(C11*50)</f>
        <v>0</v>
      </c>
      <c r="E11" s="1"/>
      <c r="F11" s="1">
        <f t="shared" si="7"/>
        <v>0</v>
      </c>
      <c r="G11" s="1"/>
      <c r="H11" s="1">
        <f t="shared" si="8"/>
        <v>0</v>
      </c>
      <c r="I11" s="1"/>
      <c r="J11" s="1">
        <f t="shared" si="0"/>
        <v>0</v>
      </c>
      <c r="K11" s="1"/>
      <c r="L11" s="1">
        <f t="shared" si="9"/>
        <v>0</v>
      </c>
      <c r="M11" s="1"/>
      <c r="N11" s="1">
        <f t="shared" si="1"/>
        <v>0</v>
      </c>
      <c r="O11" s="1"/>
      <c r="P11" s="1">
        <f t="shared" si="2"/>
        <v>0</v>
      </c>
      <c r="Q11" s="1">
        <v>2</v>
      </c>
      <c r="R11" s="1">
        <v>300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>
        <v>80</v>
      </c>
      <c r="AC11" s="1"/>
      <c r="AD11" s="1"/>
      <c r="AE11" s="1"/>
      <c r="AF11" s="32">
        <f t="shared" si="4"/>
        <v>380</v>
      </c>
      <c r="AG11" s="35"/>
      <c r="AH11" s="33" t="s">
        <v>217</v>
      </c>
      <c r="AI11" s="1"/>
      <c r="AJ11" s="1">
        <f t="shared" si="19"/>
        <v>0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  <c r="AQ11" s="1"/>
      <c r="AR11" s="1">
        <f t="shared" si="17"/>
        <v>0</v>
      </c>
      <c r="AS11" s="1"/>
      <c r="AT11" s="1">
        <f t="shared" si="20"/>
        <v>0</v>
      </c>
      <c r="AU11" s="1"/>
      <c r="AV11" s="1">
        <f t="shared" si="18"/>
        <v>0</v>
      </c>
    </row>
    <row r="12" spans="1:80" ht="16.5" thickTop="1" thickBot="1" x14ac:dyDescent="0.3">
      <c r="A12" s="1" t="s">
        <v>349</v>
      </c>
      <c r="B12" s="10"/>
      <c r="C12" s="1"/>
      <c r="D12" s="1">
        <f t="shared" si="6"/>
        <v>0</v>
      </c>
      <c r="E12" s="1">
        <v>1</v>
      </c>
      <c r="F12" s="1">
        <f t="shared" si="7"/>
        <v>50</v>
      </c>
      <c r="G12" s="1"/>
      <c r="H12" s="1">
        <f t="shared" si="8"/>
        <v>0</v>
      </c>
      <c r="I12" s="1">
        <v>1</v>
      </c>
      <c r="J12" s="1">
        <f t="shared" si="0"/>
        <v>300</v>
      </c>
      <c r="K12" s="1"/>
      <c r="L12" s="1">
        <f t="shared" si="9"/>
        <v>0</v>
      </c>
      <c r="M12" s="1"/>
      <c r="N12" s="1">
        <f t="shared" si="1"/>
        <v>0</v>
      </c>
      <c r="O12" s="1"/>
      <c r="P12" s="1">
        <f t="shared" si="2"/>
        <v>0</v>
      </c>
      <c r="Q12" s="1"/>
      <c r="R12" s="1">
        <f t="shared" si="3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4"/>
        <v>350</v>
      </c>
      <c r="AG12" s="35"/>
      <c r="AH12" s="33" t="s">
        <v>106</v>
      </c>
      <c r="AI12" s="1"/>
      <c r="AJ12" s="1">
        <f t="shared" si="19"/>
        <v>0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  <c r="AQ12" s="1"/>
      <c r="AR12" s="1">
        <f t="shared" si="17"/>
        <v>0</v>
      </c>
      <c r="AS12" s="1"/>
      <c r="AT12" s="1">
        <f t="shared" si="20"/>
        <v>0</v>
      </c>
      <c r="AU12" s="1"/>
      <c r="AV12" s="1">
        <f t="shared" si="18"/>
        <v>0</v>
      </c>
    </row>
    <row r="13" spans="1:80" ht="16.5" thickTop="1" thickBot="1" x14ac:dyDescent="0.3">
      <c r="A13" s="1" t="s">
        <v>457</v>
      </c>
      <c r="B13" s="11"/>
      <c r="C13" s="1"/>
      <c r="D13" s="1">
        <f t="shared" si="6"/>
        <v>0</v>
      </c>
      <c r="E13" s="1"/>
      <c r="F13" s="1">
        <f t="shared" si="7"/>
        <v>0</v>
      </c>
      <c r="G13" s="1"/>
      <c r="H13" s="1">
        <f t="shared" si="8"/>
        <v>0</v>
      </c>
      <c r="I13" s="1">
        <v>2</v>
      </c>
      <c r="J13" s="1">
        <f t="shared" si="0"/>
        <v>600</v>
      </c>
      <c r="K13" s="1"/>
      <c r="L13" s="1">
        <f t="shared" si="9"/>
        <v>0</v>
      </c>
      <c r="M13" s="1"/>
      <c r="N13" s="1">
        <f t="shared" si="1"/>
        <v>0</v>
      </c>
      <c r="O13" s="1"/>
      <c r="P13" s="1">
        <f t="shared" si="2"/>
        <v>0</v>
      </c>
      <c r="Q13" s="1"/>
      <c r="R13" s="1">
        <f t="shared" si="3"/>
        <v>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4"/>
        <v>600</v>
      </c>
      <c r="AG13" s="35"/>
      <c r="AH13" s="33" t="s">
        <v>121</v>
      </c>
      <c r="AI13" s="1"/>
      <c r="AJ13" s="1">
        <f t="shared" si="19"/>
        <v>0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  <c r="AQ13" s="1"/>
      <c r="AR13" s="1">
        <f t="shared" si="17"/>
        <v>0</v>
      </c>
      <c r="AS13" s="1"/>
      <c r="AT13" s="1">
        <f t="shared" si="20"/>
        <v>0</v>
      </c>
      <c r="AU13" s="1"/>
      <c r="AV13" s="1">
        <f t="shared" si="18"/>
        <v>0</v>
      </c>
    </row>
    <row r="14" spans="1:80" ht="16.5" thickTop="1" thickBot="1" x14ac:dyDescent="0.3">
      <c r="A14" s="1" t="s">
        <v>460</v>
      </c>
      <c r="B14" s="11"/>
      <c r="C14" s="1"/>
      <c r="D14" s="1">
        <f t="shared" si="6"/>
        <v>0</v>
      </c>
      <c r="E14" s="1"/>
      <c r="F14" s="1">
        <f t="shared" si="7"/>
        <v>0</v>
      </c>
      <c r="G14" s="1"/>
      <c r="H14" s="1">
        <f t="shared" si="8"/>
        <v>0</v>
      </c>
      <c r="I14" s="1">
        <v>2</v>
      </c>
      <c r="J14" s="1">
        <f t="shared" si="0"/>
        <v>600</v>
      </c>
      <c r="K14" s="1"/>
      <c r="L14" s="1">
        <f t="shared" si="9"/>
        <v>0</v>
      </c>
      <c r="M14" s="1"/>
      <c r="N14" s="1">
        <f t="shared" si="1"/>
        <v>0</v>
      </c>
      <c r="O14" s="1"/>
      <c r="P14" s="1">
        <f t="shared" si="2"/>
        <v>0</v>
      </c>
      <c r="Q14" s="1"/>
      <c r="R14" s="1">
        <f t="shared" si="3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4"/>
        <v>600</v>
      </c>
      <c r="AG14" s="35"/>
      <c r="AH14" s="33" t="s">
        <v>461</v>
      </c>
      <c r="AI14" s="1"/>
      <c r="AJ14" s="1">
        <f t="shared" si="19"/>
        <v>0</v>
      </c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  <c r="AQ14" s="1"/>
      <c r="AR14" s="1">
        <f t="shared" si="17"/>
        <v>0</v>
      </c>
      <c r="AS14" s="1"/>
      <c r="AT14" s="1">
        <f t="shared" si="20"/>
        <v>0</v>
      </c>
      <c r="AU14" s="1"/>
      <c r="AV14" s="1">
        <f t="shared" si="18"/>
        <v>0</v>
      </c>
    </row>
    <row r="15" spans="1:80" ht="16.5" thickTop="1" thickBot="1" x14ac:dyDescent="0.3">
      <c r="A15" s="1" t="s">
        <v>462</v>
      </c>
      <c r="B15" s="11"/>
      <c r="C15" s="1"/>
      <c r="D15" s="1">
        <f t="shared" si="6"/>
        <v>0</v>
      </c>
      <c r="E15" s="1">
        <v>1</v>
      </c>
      <c r="F15" s="1">
        <f t="shared" si="7"/>
        <v>50</v>
      </c>
      <c r="G15" s="1">
        <v>1</v>
      </c>
      <c r="H15" s="1">
        <f t="shared" si="8"/>
        <v>250</v>
      </c>
      <c r="I15" s="1">
        <v>1</v>
      </c>
      <c r="J15" s="1">
        <f t="shared" si="0"/>
        <v>300</v>
      </c>
      <c r="K15" s="1"/>
      <c r="L15" s="1">
        <f t="shared" si="9"/>
        <v>0</v>
      </c>
      <c r="M15" s="1"/>
      <c r="N15" s="1">
        <f t="shared" si="1"/>
        <v>0</v>
      </c>
      <c r="O15" s="1"/>
      <c r="P15" s="1">
        <f t="shared" si="2"/>
        <v>0</v>
      </c>
      <c r="Q15" s="1"/>
      <c r="R15" s="1">
        <f t="shared" si="3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>
        <v>80</v>
      </c>
      <c r="AC15" s="1"/>
      <c r="AD15" s="1"/>
      <c r="AE15" s="1"/>
      <c r="AF15" s="32">
        <f t="shared" si="4"/>
        <v>680</v>
      </c>
      <c r="AG15" s="35"/>
      <c r="AH15" s="33" t="s">
        <v>463</v>
      </c>
      <c r="AI15" s="1"/>
      <c r="AJ15" s="1">
        <f t="shared" si="19"/>
        <v>0</v>
      </c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6"/>
        <v>0</v>
      </c>
      <c r="AQ15" s="1"/>
      <c r="AR15" s="1">
        <f t="shared" si="17"/>
        <v>0</v>
      </c>
      <c r="AS15" s="1"/>
      <c r="AT15" s="1">
        <f t="shared" si="20"/>
        <v>0</v>
      </c>
      <c r="AU15" s="1"/>
      <c r="AV15" s="1">
        <f t="shared" si="18"/>
        <v>0</v>
      </c>
    </row>
    <row r="16" spans="1:80" ht="16.5" thickTop="1" thickBot="1" x14ac:dyDescent="0.3">
      <c r="A16" s="1" t="s">
        <v>464</v>
      </c>
      <c r="B16" s="11"/>
      <c r="C16" s="1"/>
      <c r="D16" s="1">
        <f t="shared" si="6"/>
        <v>0</v>
      </c>
      <c r="E16" s="1"/>
      <c r="F16" s="1">
        <f t="shared" si="7"/>
        <v>0</v>
      </c>
      <c r="G16" s="1"/>
      <c r="H16" s="1">
        <f t="shared" si="8"/>
        <v>0</v>
      </c>
      <c r="I16" s="1">
        <v>1</v>
      </c>
      <c r="J16" s="1">
        <f t="shared" si="0"/>
        <v>300</v>
      </c>
      <c r="K16" s="1"/>
      <c r="L16" s="1">
        <f t="shared" si="9"/>
        <v>0</v>
      </c>
      <c r="M16" s="1"/>
      <c r="N16" s="1">
        <f t="shared" si="1"/>
        <v>0</v>
      </c>
      <c r="O16" s="1"/>
      <c r="P16" s="1">
        <f t="shared" si="2"/>
        <v>0</v>
      </c>
      <c r="Q16" s="1"/>
      <c r="R16" s="1">
        <f t="shared" si="3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32">
        <f t="shared" si="4"/>
        <v>300</v>
      </c>
      <c r="AG16" s="35"/>
      <c r="AH16" s="33" t="s">
        <v>29</v>
      </c>
      <c r="AI16" s="1"/>
      <c r="AJ16" s="1">
        <f t="shared" si="19"/>
        <v>0</v>
      </c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6"/>
        <v>0</v>
      </c>
      <c r="AQ16" s="1"/>
      <c r="AR16" s="1">
        <f t="shared" si="17"/>
        <v>0</v>
      </c>
      <c r="AS16" s="1"/>
      <c r="AT16" s="1">
        <f t="shared" si="20"/>
        <v>0</v>
      </c>
      <c r="AU16" s="1"/>
      <c r="AV16" s="1">
        <f t="shared" si="18"/>
        <v>0</v>
      </c>
    </row>
    <row r="17" spans="1:80" ht="16.5" thickTop="1" thickBot="1" x14ac:dyDescent="0.3">
      <c r="A17" s="1" t="s">
        <v>344</v>
      </c>
      <c r="B17" s="11"/>
      <c r="C17" s="1"/>
      <c r="D17" s="1">
        <f t="shared" si="6"/>
        <v>0</v>
      </c>
      <c r="E17" s="1"/>
      <c r="F17" s="1">
        <f t="shared" si="7"/>
        <v>0</v>
      </c>
      <c r="G17" s="1"/>
      <c r="H17" s="1">
        <f t="shared" si="8"/>
        <v>0</v>
      </c>
      <c r="I17" s="1"/>
      <c r="J17" s="1">
        <f t="shared" si="0"/>
        <v>0</v>
      </c>
      <c r="K17" s="1"/>
      <c r="L17" s="1">
        <f t="shared" si="9"/>
        <v>0</v>
      </c>
      <c r="M17" s="1"/>
      <c r="N17" s="1">
        <f t="shared" si="1"/>
        <v>0</v>
      </c>
      <c r="O17" s="1"/>
      <c r="P17" s="1">
        <f t="shared" si="2"/>
        <v>0</v>
      </c>
      <c r="Q17" s="1">
        <v>1</v>
      </c>
      <c r="R17" s="1">
        <f t="shared" si="3"/>
        <v>300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>
        <v>50</v>
      </c>
      <c r="AD17" s="1"/>
      <c r="AE17" s="1"/>
      <c r="AF17" s="32">
        <f t="shared" si="4"/>
        <v>350</v>
      </c>
      <c r="AG17" s="35"/>
      <c r="AH17" s="33" t="s">
        <v>97</v>
      </c>
      <c r="AI17" s="1"/>
      <c r="AJ17" s="1">
        <f t="shared" si="19"/>
        <v>0</v>
      </c>
      <c r="AK17" s="1"/>
      <c r="AL17" s="1">
        <f t="shared" si="14"/>
        <v>0</v>
      </c>
      <c r="AM17" s="1"/>
      <c r="AN17" s="1">
        <f t="shared" si="15"/>
        <v>0</v>
      </c>
      <c r="AO17" s="1"/>
      <c r="AP17" s="1">
        <f t="shared" si="16"/>
        <v>0</v>
      </c>
      <c r="AQ17" s="1"/>
      <c r="AR17" s="1">
        <f t="shared" si="17"/>
        <v>0</v>
      </c>
      <c r="AS17" s="1"/>
      <c r="AT17" s="1">
        <f t="shared" si="20"/>
        <v>0</v>
      </c>
      <c r="AU17" s="1"/>
      <c r="AV17" s="1">
        <f t="shared" si="18"/>
        <v>0</v>
      </c>
    </row>
    <row r="18" spans="1:80" ht="16.5" thickTop="1" thickBot="1" x14ac:dyDescent="0.3">
      <c r="A18" s="1" t="s">
        <v>465</v>
      </c>
      <c r="B18" s="11"/>
      <c r="C18" s="1"/>
      <c r="D18" s="1">
        <f t="shared" si="6"/>
        <v>0</v>
      </c>
      <c r="E18" s="1"/>
      <c r="F18" s="1">
        <f t="shared" si="7"/>
        <v>0</v>
      </c>
      <c r="G18" s="1"/>
      <c r="H18" s="1">
        <f t="shared" si="8"/>
        <v>0</v>
      </c>
      <c r="I18" s="1"/>
      <c r="J18" s="1">
        <f t="shared" si="0"/>
        <v>0</v>
      </c>
      <c r="K18" s="1"/>
      <c r="L18" s="1">
        <f t="shared" si="9"/>
        <v>0</v>
      </c>
      <c r="M18" s="1"/>
      <c r="N18" s="1">
        <f t="shared" si="1"/>
        <v>0</v>
      </c>
      <c r="O18" s="1"/>
      <c r="P18" s="1">
        <f t="shared" si="2"/>
        <v>0</v>
      </c>
      <c r="Q18" s="1">
        <v>2</v>
      </c>
      <c r="R18" s="1">
        <f t="shared" si="3"/>
        <v>600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32">
        <f t="shared" si="4"/>
        <v>600</v>
      </c>
      <c r="AG18" s="35"/>
      <c r="AH18" s="33" t="s">
        <v>217</v>
      </c>
      <c r="AI18" s="1"/>
      <c r="AJ18" s="1">
        <f t="shared" si="19"/>
        <v>0</v>
      </c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  <c r="AQ18" s="1"/>
      <c r="AR18" s="1">
        <f t="shared" si="17"/>
        <v>0</v>
      </c>
      <c r="AS18" s="1"/>
      <c r="AT18" s="1">
        <f t="shared" si="20"/>
        <v>0</v>
      </c>
      <c r="AU18" s="1"/>
      <c r="AV18" s="1">
        <f t="shared" si="18"/>
        <v>0</v>
      </c>
    </row>
    <row r="19" spans="1:80" ht="16.5" thickTop="1" thickBot="1" x14ac:dyDescent="0.3">
      <c r="A19" s="1"/>
      <c r="B19" s="11"/>
      <c r="C19" s="1"/>
      <c r="D19" s="1">
        <f t="shared" si="6"/>
        <v>0</v>
      </c>
      <c r="E19" s="1"/>
      <c r="F19" s="1">
        <f t="shared" si="7"/>
        <v>0</v>
      </c>
      <c r="G19" s="1"/>
      <c r="H19" s="1">
        <f t="shared" si="8"/>
        <v>0</v>
      </c>
      <c r="I19" s="1"/>
      <c r="J19" s="1">
        <f t="shared" si="0"/>
        <v>0</v>
      </c>
      <c r="K19" s="1"/>
      <c r="L19" s="1">
        <f t="shared" si="9"/>
        <v>0</v>
      </c>
      <c r="M19" s="1"/>
      <c r="N19" s="1">
        <f t="shared" si="1"/>
        <v>0</v>
      </c>
      <c r="O19" s="1"/>
      <c r="P19" s="1">
        <f t="shared" si="2"/>
        <v>0</v>
      </c>
      <c r="Q19" s="1"/>
      <c r="R19" s="1">
        <f t="shared" si="3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32">
        <f t="shared" si="4"/>
        <v>0</v>
      </c>
      <c r="AG19" s="35"/>
      <c r="AH19" s="33"/>
      <c r="AI19" s="1"/>
      <c r="AJ19" s="1">
        <f t="shared" si="19"/>
        <v>0</v>
      </c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  <c r="AQ19" s="1"/>
      <c r="AR19" s="1">
        <f t="shared" si="17"/>
        <v>0</v>
      </c>
      <c r="AS19" s="1"/>
      <c r="AT19" s="1">
        <f t="shared" si="20"/>
        <v>0</v>
      </c>
      <c r="AU19" s="1"/>
      <c r="AV19" s="1">
        <f t="shared" si="18"/>
        <v>0</v>
      </c>
    </row>
    <row r="20" spans="1:80" ht="16.5" thickTop="1" thickBot="1" x14ac:dyDescent="0.3">
      <c r="A20" s="1"/>
      <c r="B20" s="11"/>
      <c r="C20" s="1"/>
      <c r="D20" s="1">
        <f t="shared" si="6"/>
        <v>0</v>
      </c>
      <c r="E20" s="1"/>
      <c r="F20" s="1">
        <f t="shared" si="7"/>
        <v>0</v>
      </c>
      <c r="G20" s="1"/>
      <c r="H20" s="1">
        <f t="shared" si="8"/>
        <v>0</v>
      </c>
      <c r="I20" s="1"/>
      <c r="J20" s="1">
        <f t="shared" si="0"/>
        <v>0</v>
      </c>
      <c r="K20" s="1"/>
      <c r="L20" s="1">
        <f t="shared" si="9"/>
        <v>0</v>
      </c>
      <c r="M20" s="1"/>
      <c r="N20" s="1">
        <f t="shared" si="1"/>
        <v>0</v>
      </c>
      <c r="O20" s="1"/>
      <c r="P20" s="1">
        <f t="shared" si="2"/>
        <v>0</v>
      </c>
      <c r="Q20" s="1"/>
      <c r="R20" s="1">
        <f t="shared" si="3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4"/>
        <v>0</v>
      </c>
      <c r="AG20" s="35"/>
      <c r="AH20" s="33"/>
      <c r="AI20" s="1"/>
      <c r="AJ20" s="1">
        <f t="shared" si="19"/>
        <v>0</v>
      </c>
      <c r="AK20" s="1"/>
      <c r="AL20" s="1">
        <f t="shared" si="14"/>
        <v>0</v>
      </c>
      <c r="AM20" s="1"/>
      <c r="AN20" s="1">
        <f t="shared" si="15"/>
        <v>0</v>
      </c>
      <c r="AO20" s="1"/>
      <c r="AP20" s="1">
        <f t="shared" si="16"/>
        <v>0</v>
      </c>
      <c r="AQ20" s="1"/>
      <c r="AR20" s="1">
        <f t="shared" si="17"/>
        <v>0</v>
      </c>
      <c r="AS20" s="1"/>
      <c r="AT20" s="1">
        <f t="shared" si="20"/>
        <v>0</v>
      </c>
      <c r="AU20" s="1"/>
      <c r="AV20" s="1">
        <f t="shared" si="18"/>
        <v>0</v>
      </c>
    </row>
    <row r="21" spans="1:80" ht="16.5" thickTop="1" thickBot="1" x14ac:dyDescent="0.3">
      <c r="A21" s="1"/>
      <c r="B21" s="11"/>
      <c r="C21" s="1"/>
      <c r="D21" s="1">
        <f t="shared" si="6"/>
        <v>0</v>
      </c>
      <c r="E21" s="1"/>
      <c r="F21" s="1">
        <f t="shared" si="7"/>
        <v>0</v>
      </c>
      <c r="G21" s="1"/>
      <c r="H21" s="1">
        <f t="shared" si="8"/>
        <v>0</v>
      </c>
      <c r="I21" s="1"/>
      <c r="J21" s="1">
        <f t="shared" si="0"/>
        <v>0</v>
      </c>
      <c r="K21" s="1"/>
      <c r="L21" s="1">
        <f t="shared" si="9"/>
        <v>0</v>
      </c>
      <c r="M21" s="1"/>
      <c r="N21" s="1">
        <f t="shared" si="1"/>
        <v>0</v>
      </c>
      <c r="O21" s="1"/>
      <c r="P21" s="1">
        <f t="shared" si="2"/>
        <v>0</v>
      </c>
      <c r="Q21" s="1"/>
      <c r="R21" s="1">
        <f t="shared" si="3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32">
        <f t="shared" si="4"/>
        <v>0</v>
      </c>
      <c r="AG21" s="35"/>
      <c r="AH21" s="33"/>
      <c r="AI21" s="1"/>
      <c r="AJ21" s="1">
        <f t="shared" si="19"/>
        <v>0</v>
      </c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  <c r="AQ21" s="1"/>
      <c r="AR21" s="1">
        <f t="shared" si="17"/>
        <v>0</v>
      </c>
      <c r="AS21" s="1"/>
      <c r="AT21" s="1">
        <f t="shared" si="20"/>
        <v>0</v>
      </c>
      <c r="AU21" s="1"/>
      <c r="AV21" s="1">
        <f t="shared" si="18"/>
        <v>0</v>
      </c>
    </row>
    <row r="22" spans="1:80" s="50" customFormat="1" ht="16.5" thickTop="1" thickBot="1" x14ac:dyDescent="0.3">
      <c r="A22" s="1"/>
      <c r="B22" s="11"/>
      <c r="C22" s="1"/>
      <c r="D22" s="1">
        <f t="shared" si="6"/>
        <v>0</v>
      </c>
      <c r="E22" s="1"/>
      <c r="F22" s="1">
        <f t="shared" si="7"/>
        <v>0</v>
      </c>
      <c r="G22" s="1"/>
      <c r="H22" s="1">
        <f t="shared" si="8"/>
        <v>0</v>
      </c>
      <c r="I22" s="1"/>
      <c r="J22" s="1">
        <f t="shared" si="0"/>
        <v>0</v>
      </c>
      <c r="K22" s="1"/>
      <c r="L22" s="1">
        <f t="shared" si="9"/>
        <v>0</v>
      </c>
      <c r="M22" s="1"/>
      <c r="N22" s="1">
        <f t="shared" si="1"/>
        <v>0</v>
      </c>
      <c r="O22" s="1"/>
      <c r="P22" s="1">
        <f t="shared" si="2"/>
        <v>0</v>
      </c>
      <c r="Q22" s="1"/>
      <c r="R22" s="1">
        <f t="shared" si="3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20">
        <f>AD22+AC22+AB22+AA22+Z22+X22+V22+T22+R22+P22+N22+L22+J22+H22+F22+D22+AE22</f>
        <v>0</v>
      </c>
      <c r="AG22" s="35"/>
      <c r="AH22" s="33"/>
      <c r="AI22" s="1"/>
      <c r="AJ22" s="1">
        <f>PRODUCT(AI22*145)</f>
        <v>0</v>
      </c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  <c r="AQ22" s="1"/>
      <c r="AR22" s="1">
        <f t="shared" si="17"/>
        <v>0</v>
      </c>
      <c r="AS22" s="1"/>
      <c r="AT22" s="1">
        <f t="shared" si="20"/>
        <v>0</v>
      </c>
      <c r="AU22" s="1"/>
      <c r="AV22" s="1">
        <f t="shared" si="18"/>
        <v>0</v>
      </c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</row>
    <row r="23" spans="1:80" ht="16.5" thickTop="1" thickBot="1" x14ac:dyDescent="0.3">
      <c r="A23" s="1"/>
      <c r="B23" s="11"/>
      <c r="C23" s="1"/>
      <c r="D23" s="1">
        <f t="shared" si="6"/>
        <v>0</v>
      </c>
      <c r="E23" s="1"/>
      <c r="F23" s="1">
        <f t="shared" si="7"/>
        <v>0</v>
      </c>
      <c r="G23" s="1"/>
      <c r="H23" s="1">
        <f t="shared" si="8"/>
        <v>0</v>
      </c>
      <c r="I23" s="1"/>
      <c r="J23" s="1">
        <f t="shared" si="0"/>
        <v>0</v>
      </c>
      <c r="K23" s="1"/>
      <c r="L23" s="1">
        <f t="shared" si="9"/>
        <v>0</v>
      </c>
      <c r="M23" s="1"/>
      <c r="N23" s="1">
        <f t="shared" si="1"/>
        <v>0</v>
      </c>
      <c r="O23" s="1"/>
      <c r="P23" s="1">
        <f t="shared" si="2"/>
        <v>0</v>
      </c>
      <c r="Q23" s="1"/>
      <c r="R23" s="1">
        <f t="shared" si="3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4"/>
        <v>0</v>
      </c>
      <c r="AG23" s="35"/>
      <c r="AH23" s="33"/>
      <c r="AI23" s="1"/>
      <c r="AJ23" s="1">
        <f t="shared" si="19"/>
        <v>0</v>
      </c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  <c r="AQ23" s="1"/>
      <c r="AR23" s="1">
        <f t="shared" si="17"/>
        <v>0</v>
      </c>
      <c r="AS23" s="1"/>
      <c r="AT23" s="1">
        <f t="shared" si="20"/>
        <v>0</v>
      </c>
      <c r="AU23" s="1"/>
      <c r="AV23" s="1">
        <f t="shared" si="18"/>
        <v>0</v>
      </c>
    </row>
    <row r="24" spans="1:80" ht="16.5" thickTop="1" thickBot="1" x14ac:dyDescent="0.3">
      <c r="A24" s="1"/>
      <c r="B24" s="11"/>
      <c r="C24" s="1"/>
      <c r="D24" s="1">
        <f t="shared" si="6"/>
        <v>0</v>
      </c>
      <c r="E24" s="1"/>
      <c r="F24" s="1">
        <f t="shared" si="7"/>
        <v>0</v>
      </c>
      <c r="G24" s="1"/>
      <c r="H24" s="1">
        <f t="shared" si="8"/>
        <v>0</v>
      </c>
      <c r="I24" s="1"/>
      <c r="J24" s="1">
        <f t="shared" si="0"/>
        <v>0</v>
      </c>
      <c r="K24" s="1"/>
      <c r="L24" s="1">
        <f t="shared" si="9"/>
        <v>0</v>
      </c>
      <c r="M24" s="1"/>
      <c r="N24" s="1">
        <f t="shared" si="1"/>
        <v>0</v>
      </c>
      <c r="O24" s="1"/>
      <c r="P24" s="1">
        <f t="shared" si="2"/>
        <v>0</v>
      </c>
      <c r="Q24" s="1"/>
      <c r="R24" s="1">
        <f t="shared" si="3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4"/>
        <v>0</v>
      </c>
      <c r="AG24" s="35"/>
      <c r="AH24" s="33"/>
      <c r="AI24" s="1"/>
      <c r="AJ24" s="1">
        <f>PRODUCT(AI24*145)</f>
        <v>0</v>
      </c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  <c r="AQ24" s="1"/>
      <c r="AR24" s="1">
        <f t="shared" si="17"/>
        <v>0</v>
      </c>
      <c r="AS24" s="1"/>
      <c r="AT24" s="1">
        <f t="shared" si="20"/>
        <v>0</v>
      </c>
      <c r="AU24" s="1"/>
      <c r="AV24" s="1">
        <f t="shared" si="18"/>
        <v>0</v>
      </c>
    </row>
    <row r="25" spans="1:80" ht="16.5" thickTop="1" thickBot="1" x14ac:dyDescent="0.3">
      <c r="A25" s="1"/>
      <c r="B25" s="11"/>
      <c r="C25" s="1"/>
      <c r="D25" s="1">
        <f t="shared" si="6"/>
        <v>0</v>
      </c>
      <c r="E25" s="1"/>
      <c r="F25" s="1">
        <f t="shared" si="7"/>
        <v>0</v>
      </c>
      <c r="G25" s="1"/>
      <c r="H25" s="1">
        <f t="shared" si="8"/>
        <v>0</v>
      </c>
      <c r="I25" s="1"/>
      <c r="J25" s="1">
        <f t="shared" si="0"/>
        <v>0</v>
      </c>
      <c r="K25" s="1"/>
      <c r="L25" s="1">
        <f t="shared" si="9"/>
        <v>0</v>
      </c>
      <c r="M25" s="1"/>
      <c r="N25" s="1">
        <f t="shared" si="1"/>
        <v>0</v>
      </c>
      <c r="O25" s="1"/>
      <c r="P25" s="1">
        <f t="shared" si="2"/>
        <v>0</v>
      </c>
      <c r="Q25" s="1"/>
      <c r="R25" s="1">
        <f t="shared" si="3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4"/>
        <v>0</v>
      </c>
      <c r="AG25" s="35"/>
      <c r="AH25" s="33"/>
      <c r="AI25" s="1"/>
      <c r="AJ25" s="1">
        <f t="shared" si="19"/>
        <v>0</v>
      </c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  <c r="AQ25" s="1"/>
      <c r="AR25" s="1">
        <f t="shared" si="17"/>
        <v>0</v>
      </c>
      <c r="AS25" s="1"/>
      <c r="AT25" s="1">
        <f t="shared" si="20"/>
        <v>0</v>
      </c>
      <c r="AU25" s="1"/>
      <c r="AV25" s="1">
        <f t="shared" si="18"/>
        <v>0</v>
      </c>
    </row>
    <row r="26" spans="1:80" ht="16.5" thickTop="1" thickBot="1" x14ac:dyDescent="0.3">
      <c r="A26" s="1"/>
      <c r="B26" s="11"/>
      <c r="C26" s="1"/>
      <c r="D26" s="1">
        <f t="shared" si="6"/>
        <v>0</v>
      </c>
      <c r="E26" s="1"/>
      <c r="F26" s="1">
        <f t="shared" si="7"/>
        <v>0</v>
      </c>
      <c r="G26" s="1"/>
      <c r="H26" s="1">
        <f t="shared" si="8"/>
        <v>0</v>
      </c>
      <c r="I26" s="1"/>
      <c r="J26" s="1">
        <f t="shared" si="0"/>
        <v>0</v>
      </c>
      <c r="K26" s="1"/>
      <c r="L26" s="1">
        <f t="shared" si="9"/>
        <v>0</v>
      </c>
      <c r="M26" s="1"/>
      <c r="N26" s="1">
        <f t="shared" si="1"/>
        <v>0</v>
      </c>
      <c r="O26" s="1"/>
      <c r="P26" s="1">
        <f t="shared" si="2"/>
        <v>0</v>
      </c>
      <c r="Q26" s="1"/>
      <c r="R26" s="1">
        <f t="shared" si="3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4"/>
        <v>0</v>
      </c>
      <c r="AG26" s="35"/>
      <c r="AH26" s="33"/>
      <c r="AI26" s="1"/>
      <c r="AJ26" s="1">
        <f t="shared" si="19"/>
        <v>0</v>
      </c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  <c r="AQ26" s="1"/>
      <c r="AR26" s="1">
        <f t="shared" si="17"/>
        <v>0</v>
      </c>
      <c r="AS26" s="1"/>
      <c r="AT26" s="1">
        <f t="shared" si="20"/>
        <v>0</v>
      </c>
      <c r="AU26" s="1"/>
      <c r="AV26" s="1">
        <f t="shared" si="18"/>
        <v>0</v>
      </c>
    </row>
    <row r="27" spans="1:80" ht="16.5" thickTop="1" thickBot="1" x14ac:dyDescent="0.3">
      <c r="A27" s="1"/>
      <c r="B27" s="11"/>
      <c r="C27" s="1"/>
      <c r="D27" s="1">
        <f t="shared" si="6"/>
        <v>0</v>
      </c>
      <c r="E27" s="1"/>
      <c r="F27" s="1">
        <f t="shared" si="7"/>
        <v>0</v>
      </c>
      <c r="G27" s="1"/>
      <c r="H27" s="1">
        <f t="shared" si="8"/>
        <v>0</v>
      </c>
      <c r="I27" s="1"/>
      <c r="J27" s="1">
        <f t="shared" si="0"/>
        <v>0</v>
      </c>
      <c r="K27" s="1"/>
      <c r="L27" s="1">
        <f t="shared" si="9"/>
        <v>0</v>
      </c>
      <c r="M27" s="1"/>
      <c r="N27" s="1">
        <f t="shared" si="1"/>
        <v>0</v>
      </c>
      <c r="O27" s="1"/>
      <c r="P27" s="1">
        <f t="shared" si="2"/>
        <v>0</v>
      </c>
      <c r="Q27" s="1"/>
      <c r="R27" s="1">
        <f t="shared" si="3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4"/>
        <v>0</v>
      </c>
      <c r="AG27" s="35"/>
      <c r="AH27" s="33"/>
      <c r="AI27" s="1"/>
      <c r="AJ27" s="1">
        <f t="shared" si="19"/>
        <v>0</v>
      </c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  <c r="AQ27" s="1"/>
      <c r="AR27" s="1">
        <f t="shared" si="17"/>
        <v>0</v>
      </c>
      <c r="AS27" s="1"/>
      <c r="AT27" s="1">
        <f t="shared" si="20"/>
        <v>0</v>
      </c>
      <c r="AU27" s="1"/>
      <c r="AV27" s="1">
        <f t="shared" si="18"/>
        <v>0</v>
      </c>
    </row>
    <row r="28" spans="1:80" ht="16.5" thickTop="1" thickBot="1" x14ac:dyDescent="0.3">
      <c r="A28" s="1"/>
      <c r="B28" s="11"/>
      <c r="C28" s="1"/>
      <c r="D28" s="1">
        <f t="shared" si="6"/>
        <v>0</v>
      </c>
      <c r="E28" s="1"/>
      <c r="F28" s="1">
        <f t="shared" si="7"/>
        <v>0</v>
      </c>
      <c r="G28" s="1"/>
      <c r="H28" s="1">
        <f t="shared" si="8"/>
        <v>0</v>
      </c>
      <c r="I28" s="1"/>
      <c r="J28" s="1">
        <f t="shared" si="0"/>
        <v>0</v>
      </c>
      <c r="K28" s="1"/>
      <c r="L28" s="1">
        <f t="shared" si="9"/>
        <v>0</v>
      </c>
      <c r="M28" s="1"/>
      <c r="N28" s="1">
        <f t="shared" si="1"/>
        <v>0</v>
      </c>
      <c r="O28" s="1"/>
      <c r="P28" s="1">
        <f t="shared" si="2"/>
        <v>0</v>
      </c>
      <c r="Q28" s="1"/>
      <c r="R28" s="1">
        <f t="shared" si="3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4"/>
        <v>0</v>
      </c>
      <c r="AG28" s="35"/>
      <c r="AH28" s="33"/>
      <c r="AI28" s="1"/>
      <c r="AJ28" s="1">
        <f t="shared" si="19"/>
        <v>0</v>
      </c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  <c r="AQ28" s="1"/>
      <c r="AR28" s="1">
        <f t="shared" si="17"/>
        <v>0</v>
      </c>
      <c r="AS28" s="1"/>
      <c r="AT28" s="1">
        <f t="shared" si="20"/>
        <v>0</v>
      </c>
      <c r="AU28" s="1"/>
      <c r="AV28" s="1">
        <f t="shared" si="18"/>
        <v>0</v>
      </c>
    </row>
    <row r="29" spans="1:80" ht="16.5" thickTop="1" thickBot="1" x14ac:dyDescent="0.3">
      <c r="A29" s="1"/>
      <c r="B29" s="11"/>
      <c r="C29" s="1"/>
      <c r="D29" s="1">
        <f t="shared" si="6"/>
        <v>0</v>
      </c>
      <c r="E29" s="1"/>
      <c r="F29" s="1">
        <f t="shared" si="7"/>
        <v>0</v>
      </c>
      <c r="G29" s="1"/>
      <c r="H29" s="1">
        <f t="shared" si="8"/>
        <v>0</v>
      </c>
      <c r="I29" s="1"/>
      <c r="J29" s="1">
        <f t="shared" si="0"/>
        <v>0</v>
      </c>
      <c r="K29" s="1"/>
      <c r="L29" s="1">
        <f t="shared" si="9"/>
        <v>0</v>
      </c>
      <c r="M29" s="1"/>
      <c r="N29" s="1">
        <f t="shared" si="1"/>
        <v>0</v>
      </c>
      <c r="O29" s="1"/>
      <c r="P29" s="1">
        <f t="shared" si="2"/>
        <v>0</v>
      </c>
      <c r="Q29" s="1"/>
      <c r="R29" s="1">
        <f t="shared" si="3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4"/>
        <v>0</v>
      </c>
      <c r="AG29" s="35">
        <v>0</v>
      </c>
      <c r="AH29" s="33"/>
      <c r="AI29" s="1"/>
      <c r="AJ29" s="1">
        <f t="shared" si="19"/>
        <v>0</v>
      </c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  <c r="AQ29" s="1"/>
      <c r="AR29" s="1">
        <f t="shared" si="17"/>
        <v>0</v>
      </c>
      <c r="AS29" s="1"/>
      <c r="AT29" s="1">
        <f t="shared" si="20"/>
        <v>0</v>
      </c>
      <c r="AU29" s="1"/>
      <c r="AV29" s="1">
        <f t="shared" si="18"/>
        <v>0</v>
      </c>
    </row>
    <row r="30" spans="1:80" ht="16.5" thickTop="1" thickBot="1" x14ac:dyDescent="0.3">
      <c r="A30" s="1"/>
      <c r="B30" s="11"/>
      <c r="C30" s="1"/>
      <c r="D30" s="1">
        <f t="shared" si="6"/>
        <v>0</v>
      </c>
      <c r="E30" s="1"/>
      <c r="F30" s="1">
        <f t="shared" si="7"/>
        <v>0</v>
      </c>
      <c r="G30" s="1"/>
      <c r="H30" s="1">
        <f t="shared" si="8"/>
        <v>0</v>
      </c>
      <c r="I30" s="1"/>
      <c r="J30" s="1">
        <f t="shared" si="0"/>
        <v>0</v>
      </c>
      <c r="K30" s="1"/>
      <c r="L30" s="1">
        <f t="shared" si="9"/>
        <v>0</v>
      </c>
      <c r="M30" s="1"/>
      <c r="N30" s="1">
        <f t="shared" si="1"/>
        <v>0</v>
      </c>
      <c r="O30" s="1"/>
      <c r="P30" s="1">
        <f t="shared" si="2"/>
        <v>0</v>
      </c>
      <c r="Q30" s="1"/>
      <c r="R30" s="1">
        <f t="shared" si="3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4"/>
        <v>0</v>
      </c>
      <c r="AG30" s="35"/>
      <c r="AH30" s="33"/>
      <c r="AI30" s="1"/>
      <c r="AJ30" s="1">
        <f t="shared" si="19"/>
        <v>0</v>
      </c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  <c r="AQ30" s="1"/>
      <c r="AR30" s="1">
        <f t="shared" si="17"/>
        <v>0</v>
      </c>
      <c r="AS30" s="1"/>
      <c r="AT30" s="1">
        <f t="shared" si="20"/>
        <v>0</v>
      </c>
      <c r="AU30" s="1"/>
      <c r="AV30" s="1">
        <f t="shared" si="18"/>
        <v>0</v>
      </c>
    </row>
    <row r="31" spans="1:80" ht="16.5" thickTop="1" thickBot="1" x14ac:dyDescent="0.3">
      <c r="A31" s="1"/>
      <c r="B31" s="11"/>
      <c r="C31" s="1"/>
      <c r="D31" s="1">
        <f t="shared" si="6"/>
        <v>0</v>
      </c>
      <c r="E31" s="1"/>
      <c r="F31" s="1">
        <f t="shared" si="7"/>
        <v>0</v>
      </c>
      <c r="G31" s="1"/>
      <c r="H31" s="1">
        <f t="shared" si="8"/>
        <v>0</v>
      </c>
      <c r="I31" s="1"/>
      <c r="J31" s="1">
        <f t="shared" si="0"/>
        <v>0</v>
      </c>
      <c r="K31" s="1"/>
      <c r="L31" s="1">
        <f t="shared" si="9"/>
        <v>0</v>
      </c>
      <c r="M31" s="1"/>
      <c r="N31" s="1">
        <f t="shared" si="1"/>
        <v>0</v>
      </c>
      <c r="O31" s="1"/>
      <c r="P31" s="1">
        <f t="shared" si="2"/>
        <v>0</v>
      </c>
      <c r="Q31" s="1"/>
      <c r="R31" s="1">
        <f t="shared" si="3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4"/>
        <v>0</v>
      </c>
      <c r="AG31" s="35"/>
      <c r="AH31" s="33"/>
      <c r="AI31" s="1"/>
      <c r="AJ31" s="1">
        <f t="shared" si="19"/>
        <v>0</v>
      </c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  <c r="AQ31" s="1"/>
      <c r="AR31" s="1">
        <f t="shared" si="17"/>
        <v>0</v>
      </c>
      <c r="AS31" s="1"/>
      <c r="AT31" s="1">
        <f t="shared" si="20"/>
        <v>0</v>
      </c>
      <c r="AU31" s="1"/>
      <c r="AV31" s="1">
        <f t="shared" si="18"/>
        <v>0</v>
      </c>
    </row>
    <row r="32" spans="1:80" ht="16.5" thickTop="1" thickBot="1" x14ac:dyDescent="0.3">
      <c r="A32" s="1"/>
      <c r="B32" s="11"/>
      <c r="C32" s="1"/>
      <c r="D32" s="1">
        <f t="shared" si="6"/>
        <v>0</v>
      </c>
      <c r="E32" s="1"/>
      <c r="F32" s="1">
        <f t="shared" si="7"/>
        <v>0</v>
      </c>
      <c r="G32" s="1"/>
      <c r="H32" s="1">
        <f t="shared" si="8"/>
        <v>0</v>
      </c>
      <c r="I32" s="1"/>
      <c r="J32" s="1">
        <f t="shared" si="0"/>
        <v>0</v>
      </c>
      <c r="K32" s="1"/>
      <c r="L32" s="1">
        <f t="shared" si="9"/>
        <v>0</v>
      </c>
      <c r="M32" s="1"/>
      <c r="N32" s="1">
        <f t="shared" si="1"/>
        <v>0</v>
      </c>
      <c r="O32" s="1"/>
      <c r="P32" s="1">
        <f t="shared" si="2"/>
        <v>0</v>
      </c>
      <c r="Q32" s="1"/>
      <c r="R32" s="1">
        <f t="shared" si="3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4"/>
        <v>0</v>
      </c>
      <c r="AG32" s="35"/>
      <c r="AH32" s="33"/>
      <c r="AI32" s="1"/>
      <c r="AJ32" s="1">
        <f t="shared" si="19"/>
        <v>0</v>
      </c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  <c r="AQ32" s="1"/>
      <c r="AR32" s="1">
        <f t="shared" si="17"/>
        <v>0</v>
      </c>
      <c r="AS32" s="1"/>
      <c r="AT32" s="1">
        <f t="shared" si="20"/>
        <v>0</v>
      </c>
      <c r="AU32" s="1"/>
      <c r="AV32" s="1">
        <f t="shared" si="18"/>
        <v>0</v>
      </c>
    </row>
    <row r="33" spans="1:48" ht="16.5" thickTop="1" thickBot="1" x14ac:dyDescent="0.3">
      <c r="A33" s="1"/>
      <c r="B33" s="11"/>
      <c r="C33" s="1"/>
      <c r="D33" s="1">
        <f t="shared" si="6"/>
        <v>0</v>
      </c>
      <c r="E33" s="1"/>
      <c r="F33" s="1">
        <f t="shared" si="7"/>
        <v>0</v>
      </c>
      <c r="G33" s="1"/>
      <c r="H33" s="1">
        <f t="shared" si="8"/>
        <v>0</v>
      </c>
      <c r="I33" s="1"/>
      <c r="J33" s="1">
        <f t="shared" si="0"/>
        <v>0</v>
      </c>
      <c r="K33" s="1"/>
      <c r="L33" s="1">
        <f t="shared" si="9"/>
        <v>0</v>
      </c>
      <c r="M33" s="1"/>
      <c r="N33" s="1">
        <f t="shared" si="1"/>
        <v>0</v>
      </c>
      <c r="O33" s="1"/>
      <c r="P33" s="1">
        <f t="shared" si="2"/>
        <v>0</v>
      </c>
      <c r="Q33" s="1"/>
      <c r="R33" s="1">
        <f t="shared" si="3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4"/>
        <v>0</v>
      </c>
      <c r="AG33" s="35"/>
      <c r="AH33" s="33"/>
      <c r="AI33" s="1"/>
      <c r="AJ33" s="1">
        <f t="shared" si="19"/>
        <v>0</v>
      </c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  <c r="AQ33" s="1"/>
      <c r="AR33" s="1">
        <f t="shared" si="17"/>
        <v>0</v>
      </c>
      <c r="AS33" s="1"/>
      <c r="AT33" s="1">
        <f t="shared" si="20"/>
        <v>0</v>
      </c>
      <c r="AU33" s="1"/>
      <c r="AV33" s="1">
        <f t="shared" si="18"/>
        <v>0</v>
      </c>
    </row>
    <row r="34" spans="1:48" ht="16.5" thickTop="1" thickBot="1" x14ac:dyDescent="0.3">
      <c r="A34" s="1"/>
      <c r="B34" s="11"/>
      <c r="C34" s="1"/>
      <c r="D34" s="1">
        <f t="shared" si="6"/>
        <v>0</v>
      </c>
      <c r="E34" s="1"/>
      <c r="F34" s="1">
        <f t="shared" si="7"/>
        <v>0</v>
      </c>
      <c r="G34" s="1"/>
      <c r="H34" s="1">
        <f t="shared" si="8"/>
        <v>0</v>
      </c>
      <c r="I34" s="1"/>
      <c r="J34" s="1">
        <f t="shared" si="0"/>
        <v>0</v>
      </c>
      <c r="K34" s="1"/>
      <c r="L34" s="1">
        <f t="shared" si="9"/>
        <v>0</v>
      </c>
      <c r="M34" s="1"/>
      <c r="N34" s="1">
        <f t="shared" si="1"/>
        <v>0</v>
      </c>
      <c r="O34" s="1"/>
      <c r="P34" s="1">
        <f t="shared" si="2"/>
        <v>0</v>
      </c>
      <c r="Q34" s="1"/>
      <c r="R34" s="1">
        <f t="shared" si="3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4"/>
        <v>0</v>
      </c>
      <c r="AG34" s="36"/>
      <c r="AH34" s="33"/>
      <c r="AI34" s="1"/>
      <c r="AJ34" s="1">
        <f t="shared" si="19"/>
        <v>0</v>
      </c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  <c r="AQ34" s="1"/>
      <c r="AR34" s="1">
        <f t="shared" si="17"/>
        <v>0</v>
      </c>
      <c r="AS34" s="1"/>
      <c r="AT34" s="1">
        <f t="shared" si="20"/>
        <v>0</v>
      </c>
      <c r="AU34" s="1"/>
      <c r="AV34" s="1">
        <f t="shared" si="18"/>
        <v>0</v>
      </c>
    </row>
    <row r="35" spans="1:48" ht="24" customHeight="1" thickTop="1" thickBot="1" x14ac:dyDescent="0.5">
      <c r="A35" s="101" t="s">
        <v>21</v>
      </c>
      <c r="B35" s="102"/>
      <c r="C35" s="12">
        <f>C3+C4+C5+C6+C7+C8+C9+C10+C11+C12+C13+C14+C15+C16+C17+C18+C19+C20+C21+C22+C23+C24+C25+C26+C27+C28+C29+C30+C31+C32+C33+C34</f>
        <v>0</v>
      </c>
      <c r="D35" s="12">
        <f t="shared" ref="D35:Z35" si="21">D3+D4+D5+D6+D7+D8+D9+D10+D11+D12+D13+D14+D15+D16+D17+D18+D19+D20+D21+D22+D23+D24+D25+D26+D27+D28+D29+D30+D31+D32+D33+D34</f>
        <v>0</v>
      </c>
      <c r="E35" s="12">
        <f>E3+E4+E5+E6+E7+E8+E9+E10+E11+E12+E13+E14+E15+E16+E17+E18+E19+E20+E21+E22+E23+E24+E25+E26+E27+E28+E29+E30+E31+E32+E33+E34</f>
        <v>3</v>
      </c>
      <c r="F35" s="12">
        <f t="shared" si="21"/>
        <v>150</v>
      </c>
      <c r="G35" s="12">
        <f t="shared" si="21"/>
        <v>1</v>
      </c>
      <c r="H35" s="12">
        <f t="shared" si="21"/>
        <v>250</v>
      </c>
      <c r="I35" s="12">
        <f t="shared" si="21"/>
        <v>9</v>
      </c>
      <c r="J35" s="12">
        <f t="shared" si="21"/>
        <v>2700</v>
      </c>
      <c r="K35" s="12">
        <f t="shared" si="21"/>
        <v>0</v>
      </c>
      <c r="L35" s="12">
        <f t="shared" si="21"/>
        <v>0</v>
      </c>
      <c r="M35" s="12">
        <f t="shared" si="21"/>
        <v>0</v>
      </c>
      <c r="N35" s="12">
        <f t="shared" si="21"/>
        <v>0</v>
      </c>
      <c r="O35" s="12">
        <f t="shared" si="21"/>
        <v>0</v>
      </c>
      <c r="P35" s="12">
        <f t="shared" si="21"/>
        <v>0</v>
      </c>
      <c r="Q35" s="12">
        <f t="shared" si="21"/>
        <v>13</v>
      </c>
      <c r="R35" s="12">
        <f t="shared" si="21"/>
        <v>3600</v>
      </c>
      <c r="S35" s="12">
        <f t="shared" si="21"/>
        <v>0</v>
      </c>
      <c r="T35" s="12">
        <f t="shared" si="21"/>
        <v>0</v>
      </c>
      <c r="U35" s="12">
        <f t="shared" si="21"/>
        <v>0</v>
      </c>
      <c r="V35" s="12">
        <f t="shared" si="21"/>
        <v>0</v>
      </c>
      <c r="W35" s="12">
        <f t="shared" si="21"/>
        <v>0</v>
      </c>
      <c r="X35" s="12">
        <f t="shared" si="21"/>
        <v>0</v>
      </c>
      <c r="Y35" s="12">
        <f t="shared" si="21"/>
        <v>0</v>
      </c>
      <c r="Z35" s="12">
        <f t="shared" si="21"/>
        <v>0</v>
      </c>
      <c r="AA35" s="12">
        <f>AA3+AA4+AA5+AA6+AA7+AA8+AA9+AA10+AA11+AA13+AA12+AA14+AA15+AA16+AA17+AA18+AA19+AA20+AA22+AA21+AA23+AA24+AA25+AA26+AA27+AA28+AA29+AA30+AA31+AA32+AA33+AA34</f>
        <v>150</v>
      </c>
      <c r="AB35" s="12">
        <f>AB3+AB4+AB5+AB6+AB7+AB8+AB9+AB10+AB11+AB13+AB12+AB14+AB15+AB16+AB17+AB18+AB19+AB20+AB22+AB21+AB23+AB24+AB25+AB26+AB27+AB28+AB29+AB30+AB31+AB32+AB33+AB34</f>
        <v>160</v>
      </c>
      <c r="AC35" s="12">
        <f>AC3+AC4+AC5+AC6+AC7+AC8+AC9+AC10+AC11+AC13+AC12+AC14+AC15+AC16+AC17+AC18+AC19+AC20+AC22+AC21+AC23+AC24+AC25+AC26+AC27+AC28+AC29+AC30+AC31+AC32+AC33+AC34</f>
        <v>50</v>
      </c>
      <c r="AD35" s="12">
        <f>AD3+AD4+AD5+AD6+AD7+AD8+AD9+AD10+AD11+AD13+AD12+AD14+AD15+AD16+AD17+AD18+AD19+AD20+AD22+AD21+AD23+AD24+AD25+AD26+AD27+AD28+AD29+AD30+AD31+AD32+AD33+AD34</f>
        <v>0</v>
      </c>
      <c r="AE35" s="12">
        <f>AE3+AE4+AE5+AE6+AE7+AE8+AE9+AE10+AE11+AE13+AE12+AE14+AE15+AE16+AE17+AE18+AE19+AE20+AE22+AE21+AE23+AE24+AE25+AE26+AE27+AE28+AE29+AE30+AE31+AE32+AE33+AE34</f>
        <v>0</v>
      </c>
      <c r="AF35" s="16">
        <f>AB35+X35+R35+H35+L35+J35+F35+D35+N35+P35+T35+V35+Z35+AC35+AE35+AA35+AD35</f>
        <v>7060</v>
      </c>
      <c r="AG35" s="39">
        <f>C35+E35+G35+I35+K35+M35+O35+Q35+S35+U35+W35+Y35</f>
        <v>26</v>
      </c>
      <c r="AH35" s="13"/>
      <c r="AI35" s="12">
        <f t="shared" ref="AI35:AV35" si="22">AI3+AI4+AI5+AI6+AI7+AI8+AI9+AI10+AI11+AI12+AI13+AI14+AI15+AI16+AI17+AI18+AI19+AI20+AI21+AI22+AI23+AI24+AI25+AI26+AI27+AI28+AI29+AI30+AI31+AI32+AI33+AI34</f>
        <v>0</v>
      </c>
      <c r="AJ35" s="12">
        <f t="shared" si="22"/>
        <v>0</v>
      </c>
      <c r="AK35" s="12">
        <f t="shared" si="22"/>
        <v>0</v>
      </c>
      <c r="AL35" s="12">
        <f t="shared" si="22"/>
        <v>0</v>
      </c>
      <c r="AM35" s="12">
        <f t="shared" si="22"/>
        <v>1</v>
      </c>
      <c r="AN35" s="12">
        <f t="shared" si="22"/>
        <v>20</v>
      </c>
      <c r="AO35" s="12">
        <f t="shared" si="22"/>
        <v>0</v>
      </c>
      <c r="AP35" s="12">
        <f t="shared" si="22"/>
        <v>0</v>
      </c>
      <c r="AQ35" s="12">
        <f t="shared" si="22"/>
        <v>0</v>
      </c>
      <c r="AR35" s="12">
        <f t="shared" si="22"/>
        <v>0</v>
      </c>
      <c r="AS35" s="12">
        <f t="shared" si="22"/>
        <v>0</v>
      </c>
      <c r="AT35" s="12">
        <f t="shared" si="22"/>
        <v>0</v>
      </c>
      <c r="AU35" s="12">
        <f t="shared" si="22"/>
        <v>0</v>
      </c>
      <c r="AV35" s="12">
        <f t="shared" si="22"/>
        <v>0</v>
      </c>
    </row>
    <row r="36" spans="1:48" ht="16.5" thickTop="1" thickBot="1" x14ac:dyDescent="0.3"/>
    <row r="37" spans="1:48" ht="27" thickBot="1" x14ac:dyDescent="0.45">
      <c r="AF37" s="28">
        <f>AF35+AJ35+AL35+AT35+AV35+AP35+AR35+AN35</f>
        <v>7080</v>
      </c>
      <c r="AG37" s="27"/>
      <c r="AH37" s="18"/>
    </row>
    <row r="38" spans="1:48" ht="26.25" x14ac:dyDescent="0.4">
      <c r="AF38" s="17"/>
      <c r="AG38" s="17"/>
      <c r="AH38" s="18"/>
    </row>
    <row r="39" spans="1:48" ht="26.25" x14ac:dyDescent="0.4">
      <c r="AF39" s="17"/>
      <c r="AG39" s="17"/>
      <c r="AH39" s="18"/>
    </row>
    <row r="40" spans="1:48" ht="26.25" x14ac:dyDescent="0.4">
      <c r="AD40" s="40"/>
      <c r="AF40" s="17"/>
      <c r="AG40" s="17"/>
      <c r="AH40" s="18"/>
    </row>
    <row r="41" spans="1:48" x14ac:dyDescent="0.25">
      <c r="AF41" s="40"/>
    </row>
    <row r="49" spans="34:34" x14ac:dyDescent="0.25">
      <c r="AH49" s="9" t="s">
        <v>458</v>
      </c>
    </row>
    <row r="50" spans="34:34" x14ac:dyDescent="0.25">
      <c r="AH50" s="9" t="s">
        <v>458</v>
      </c>
    </row>
    <row r="51" spans="34:34" x14ac:dyDescent="0.25">
      <c r="AH51" s="9" t="s">
        <v>459</v>
      </c>
    </row>
  </sheetData>
  <mergeCells count="23">
    <mergeCell ref="AS1:AS2"/>
    <mergeCell ref="AT1:AT2"/>
    <mergeCell ref="AU1:AU2"/>
    <mergeCell ref="AV1:AV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  <mergeCell ref="AL1:AL2"/>
    <mergeCell ref="A1:A2"/>
    <mergeCell ref="B1:B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52"/>
  <sheetViews>
    <sheetView topLeftCell="A19" zoomScaleNormal="100" workbookViewId="0">
      <pane xSplit="1" topLeftCell="U1" activePane="topRight" state="frozen"/>
      <selection pane="topRight" activeCell="AF36" sqref="AF36"/>
    </sheetView>
  </sheetViews>
  <sheetFormatPr defaultRowHeight="15" x14ac:dyDescent="0.25"/>
  <cols>
    <col min="1" max="1" width="29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2.28515625" customWidth="1"/>
    <col min="47" max="47" width="18.85546875" customWidth="1"/>
    <col min="57" max="80" width="9.140625" style="25"/>
  </cols>
  <sheetData>
    <row r="1" spans="1:80" ht="15.75" thickBot="1" x14ac:dyDescent="0.3">
      <c r="A1" s="118" t="s">
        <v>0</v>
      </c>
      <c r="B1" s="120" t="s">
        <v>16</v>
      </c>
      <c r="C1" s="121" t="s">
        <v>1</v>
      </c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2" t="s">
        <v>11</v>
      </c>
      <c r="T1" s="122"/>
      <c r="U1" s="122"/>
      <c r="V1" s="122"/>
      <c r="W1" s="122"/>
      <c r="X1" s="122"/>
      <c r="Y1" s="123" t="s">
        <v>18</v>
      </c>
      <c r="Z1" s="123" t="s">
        <v>3</v>
      </c>
      <c r="AA1" s="129" t="s">
        <v>26</v>
      </c>
      <c r="AB1" s="130"/>
      <c r="AC1" s="130"/>
      <c r="AD1" s="131"/>
      <c r="AE1" s="69"/>
      <c r="AF1" s="70"/>
      <c r="AG1" s="70"/>
      <c r="AH1" s="132" t="s">
        <v>15</v>
      </c>
      <c r="AI1" s="116" t="s">
        <v>19</v>
      </c>
      <c r="AJ1" s="116" t="s">
        <v>3</v>
      </c>
      <c r="AK1" s="134" t="s">
        <v>20</v>
      </c>
      <c r="AL1" s="116" t="s">
        <v>3</v>
      </c>
      <c r="AM1" s="116" t="s">
        <v>351</v>
      </c>
      <c r="AN1" s="116" t="s">
        <v>3</v>
      </c>
      <c r="AO1" s="116" t="s">
        <v>182</v>
      </c>
      <c r="AP1" s="116" t="s">
        <v>3</v>
      </c>
      <c r="AQ1" s="116" t="s">
        <v>198</v>
      </c>
      <c r="AR1" s="116" t="s">
        <v>3</v>
      </c>
      <c r="AS1" s="116" t="s">
        <v>36</v>
      </c>
      <c r="AT1" s="116" t="s">
        <v>3</v>
      </c>
      <c r="AU1" s="125" t="s">
        <v>212</v>
      </c>
      <c r="AV1" s="126" t="s">
        <v>3</v>
      </c>
    </row>
    <row r="2" spans="1:80" ht="25.5" thickTop="1" thickBot="1" x14ac:dyDescent="0.3">
      <c r="A2" s="119"/>
      <c r="B2" s="105"/>
      <c r="C2" s="71" t="s">
        <v>2</v>
      </c>
      <c r="D2" s="71" t="s">
        <v>3</v>
      </c>
      <c r="E2" s="71" t="s">
        <v>4</v>
      </c>
      <c r="F2" s="71" t="s">
        <v>3</v>
      </c>
      <c r="G2" s="72" t="s">
        <v>5</v>
      </c>
      <c r="H2" s="71" t="s">
        <v>3</v>
      </c>
      <c r="I2" s="71" t="s">
        <v>6</v>
      </c>
      <c r="J2" s="71" t="s">
        <v>3</v>
      </c>
      <c r="K2" s="71" t="s">
        <v>7</v>
      </c>
      <c r="L2" s="71" t="s">
        <v>3</v>
      </c>
      <c r="M2" s="71" t="s">
        <v>8</v>
      </c>
      <c r="N2" s="71" t="s">
        <v>3</v>
      </c>
      <c r="O2" s="71" t="s">
        <v>9</v>
      </c>
      <c r="P2" s="71" t="s">
        <v>3</v>
      </c>
      <c r="Q2" s="71" t="s">
        <v>10</v>
      </c>
      <c r="R2" s="71" t="s">
        <v>3</v>
      </c>
      <c r="S2" s="73" t="s">
        <v>12</v>
      </c>
      <c r="T2" s="71" t="s">
        <v>3</v>
      </c>
      <c r="U2" s="74" t="s">
        <v>14</v>
      </c>
      <c r="V2" s="71" t="s">
        <v>3</v>
      </c>
      <c r="W2" s="73" t="s">
        <v>13</v>
      </c>
      <c r="X2" s="75" t="s">
        <v>3</v>
      </c>
      <c r="Y2" s="124"/>
      <c r="Z2" s="124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33"/>
      <c r="AI2" s="117"/>
      <c r="AJ2" s="117"/>
      <c r="AK2" s="135"/>
      <c r="AL2" s="117"/>
      <c r="AM2" s="117"/>
      <c r="AN2" s="117"/>
      <c r="AO2" s="117"/>
      <c r="AP2" s="117"/>
      <c r="AQ2" s="117"/>
      <c r="AR2" s="117"/>
      <c r="AS2" s="117"/>
      <c r="AT2" s="117"/>
      <c r="AU2" s="115"/>
      <c r="AV2" s="127"/>
    </row>
    <row r="3" spans="1:80" s="1" customFormat="1" ht="16.5" thickTop="1" thickBot="1" x14ac:dyDescent="0.3">
      <c r="A3" s="76" t="s">
        <v>478</v>
      </c>
      <c r="B3" s="77"/>
      <c r="C3" s="78"/>
      <c r="D3" s="78">
        <f>PRODUCT(C3*50)</f>
        <v>0</v>
      </c>
      <c r="E3" s="78"/>
      <c r="F3" s="78">
        <f>PRODUCT(E3*50)</f>
        <v>0</v>
      </c>
      <c r="G3" s="78"/>
      <c r="H3" s="78">
        <f>PRODUCT(G3*250)</f>
        <v>0</v>
      </c>
      <c r="I3" s="78">
        <v>2</v>
      </c>
      <c r="J3" s="78">
        <f t="shared" ref="J3:J34" si="0">PRODUCT(I3*300)</f>
        <v>600</v>
      </c>
      <c r="K3" s="78"/>
      <c r="L3" s="78">
        <f>PRODUCT(K3*300)</f>
        <v>0</v>
      </c>
      <c r="M3" s="78"/>
      <c r="N3" s="78">
        <f t="shared" ref="N3:N34" si="1">PRODUCT(M3*300)</f>
        <v>0</v>
      </c>
      <c r="O3" s="78"/>
      <c r="P3" s="78">
        <f t="shared" ref="P3:P34" si="2">PRODUCT(O3*300)</f>
        <v>0</v>
      </c>
      <c r="Q3" s="78"/>
      <c r="R3" s="78">
        <f t="shared" ref="R3:R34" si="3">PRODUCT(Q3*300)</f>
        <v>0</v>
      </c>
      <c r="S3" s="78"/>
      <c r="T3" s="78">
        <f>PRODUCT(S3*550)</f>
        <v>0</v>
      </c>
      <c r="U3" s="78"/>
      <c r="V3" s="78">
        <f>PRODUCT(U3*650)</f>
        <v>0</v>
      </c>
      <c r="W3" s="78"/>
      <c r="X3" s="78">
        <f>PRODUCT(W3*750)</f>
        <v>0</v>
      </c>
      <c r="Y3" s="78"/>
      <c r="Z3" s="78">
        <f>PRODUCT(Y3*850)</f>
        <v>0</v>
      </c>
      <c r="AA3" s="78"/>
      <c r="AB3" s="78"/>
      <c r="AC3" s="78"/>
      <c r="AD3" s="78"/>
      <c r="AE3" s="78"/>
      <c r="AF3" s="32">
        <f t="shared" ref="AF3:AF34" si="4">AD3+AC3+AB3+AA3+Z3+X3+V3+T3+R3+P3+N3+L3+J3+H3+F3+D3+AE3</f>
        <v>600</v>
      </c>
      <c r="AG3" s="34"/>
      <c r="AH3" s="33" t="s">
        <v>466</v>
      </c>
      <c r="AI3" s="78"/>
      <c r="AJ3" s="78">
        <f>PRODUCT(AI3*145)</f>
        <v>0</v>
      </c>
      <c r="AK3" s="78"/>
      <c r="AL3" s="78">
        <f>PRODUCT(AK3*550)</f>
        <v>0</v>
      </c>
      <c r="AM3" s="78"/>
      <c r="AN3" s="78">
        <f>PRODUCT(AM3*20)</f>
        <v>0</v>
      </c>
      <c r="AO3" s="78"/>
      <c r="AP3" s="78">
        <f>PRODUCT(AO3*295)</f>
        <v>0</v>
      </c>
      <c r="AQ3" s="78"/>
      <c r="AR3" s="78">
        <f>PRODUCT(AQ3*300)</f>
        <v>0</v>
      </c>
      <c r="AS3" s="78"/>
      <c r="AT3" s="78">
        <f t="shared" ref="AT3:AT6" si="5">PRODUCT(AS3*460)</f>
        <v>0</v>
      </c>
      <c r="AU3" s="78"/>
      <c r="AV3" s="79">
        <f>PRODUCT(AU3*150)</f>
        <v>0</v>
      </c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</row>
    <row r="4" spans="1:80" ht="16.5" thickTop="1" thickBot="1" x14ac:dyDescent="0.3">
      <c r="A4" s="76" t="s">
        <v>467</v>
      </c>
      <c r="B4" s="77"/>
      <c r="C4" s="78"/>
      <c r="D4" s="78">
        <f t="shared" ref="D4:D34" si="6">PRODUCT(C4*50)</f>
        <v>0</v>
      </c>
      <c r="E4" s="78"/>
      <c r="F4" s="78">
        <f t="shared" ref="F4:F34" si="7">PRODUCT(E4*50)</f>
        <v>0</v>
      </c>
      <c r="G4" s="78"/>
      <c r="H4" s="78">
        <f t="shared" ref="H4:H34" si="8">PRODUCT(G4*250)</f>
        <v>0</v>
      </c>
      <c r="I4" s="78"/>
      <c r="J4" s="78">
        <f t="shared" si="0"/>
        <v>0</v>
      </c>
      <c r="K4" s="78">
        <v>1</v>
      </c>
      <c r="L4" s="78">
        <f t="shared" ref="L4:L34" si="9">PRODUCT(K4*300)</f>
        <v>300</v>
      </c>
      <c r="M4" s="78"/>
      <c r="N4" s="78">
        <f t="shared" si="1"/>
        <v>0</v>
      </c>
      <c r="O4" s="78"/>
      <c r="P4" s="78">
        <f t="shared" si="2"/>
        <v>0</v>
      </c>
      <c r="Q4" s="78"/>
      <c r="R4" s="78">
        <f t="shared" si="3"/>
        <v>0</v>
      </c>
      <c r="S4" s="78"/>
      <c r="T4" s="78">
        <f t="shared" ref="T4:T34" si="10">PRODUCT(S4*550)</f>
        <v>0</v>
      </c>
      <c r="U4" s="78"/>
      <c r="V4" s="78">
        <f t="shared" ref="V4:V34" si="11">PRODUCT(U4*650)</f>
        <v>0</v>
      </c>
      <c r="W4" s="78"/>
      <c r="X4" s="78">
        <f t="shared" ref="X4:X34" si="12">PRODUCT(W4*750)</f>
        <v>0</v>
      </c>
      <c r="Y4" s="78"/>
      <c r="Z4" s="78">
        <f t="shared" ref="Z4:Z34" si="13">PRODUCT(Y4*850)</f>
        <v>0</v>
      </c>
      <c r="AA4" s="78"/>
      <c r="AB4" s="78"/>
      <c r="AC4" s="78"/>
      <c r="AD4" s="78"/>
      <c r="AE4" s="78"/>
      <c r="AF4" s="32">
        <f t="shared" si="4"/>
        <v>300</v>
      </c>
      <c r="AG4" s="35"/>
      <c r="AH4" s="33" t="s">
        <v>161</v>
      </c>
      <c r="AI4" s="78"/>
      <c r="AJ4" s="78">
        <f t="shared" ref="AJ4:AJ10" si="14">PRODUCT(AI4*145)</f>
        <v>0</v>
      </c>
      <c r="AK4" s="78"/>
      <c r="AL4" s="78">
        <f t="shared" ref="AL4:AL34" si="15">PRODUCT(AK4*550)</f>
        <v>0</v>
      </c>
      <c r="AM4" s="78"/>
      <c r="AN4" s="78">
        <f t="shared" ref="AN4:AN34" si="16">PRODUCT(AM4*20)</f>
        <v>0</v>
      </c>
      <c r="AO4" s="78"/>
      <c r="AP4" s="78">
        <f t="shared" ref="AP4:AP34" si="17">PRODUCT(AO4*295)</f>
        <v>0</v>
      </c>
      <c r="AQ4" s="78"/>
      <c r="AR4" s="78">
        <f t="shared" ref="AR4:AR34" si="18">PRODUCT(AQ4*300)</f>
        <v>0</v>
      </c>
      <c r="AS4" s="78"/>
      <c r="AT4" s="78">
        <f t="shared" si="5"/>
        <v>0</v>
      </c>
      <c r="AU4" s="78"/>
      <c r="AV4" s="79">
        <f t="shared" ref="AV4:AV34" si="19">PRODUCT(AU4*150)</f>
        <v>0</v>
      </c>
    </row>
    <row r="5" spans="1:80" ht="16.5" thickTop="1" thickBot="1" x14ac:dyDescent="0.3">
      <c r="A5" s="76" t="s">
        <v>473</v>
      </c>
      <c r="B5" s="77"/>
      <c r="C5" s="78"/>
      <c r="D5" s="78">
        <f t="shared" si="6"/>
        <v>0</v>
      </c>
      <c r="E5" s="78"/>
      <c r="F5" s="78">
        <f t="shared" si="7"/>
        <v>0</v>
      </c>
      <c r="G5" s="78"/>
      <c r="H5" s="78">
        <f t="shared" si="8"/>
        <v>0</v>
      </c>
      <c r="I5" s="78"/>
      <c r="J5" s="78">
        <f t="shared" si="0"/>
        <v>0</v>
      </c>
      <c r="K5" s="78"/>
      <c r="L5" s="78">
        <f t="shared" si="9"/>
        <v>0</v>
      </c>
      <c r="M5" s="78"/>
      <c r="N5" s="78">
        <f t="shared" si="1"/>
        <v>0</v>
      </c>
      <c r="O5" s="78"/>
      <c r="P5" s="78">
        <f t="shared" si="2"/>
        <v>0</v>
      </c>
      <c r="Q5" s="78">
        <v>1</v>
      </c>
      <c r="R5" s="78">
        <f t="shared" si="3"/>
        <v>300</v>
      </c>
      <c r="S5" s="78"/>
      <c r="T5" s="78">
        <f t="shared" si="10"/>
        <v>0</v>
      </c>
      <c r="U5" s="78"/>
      <c r="V5" s="78">
        <f t="shared" si="11"/>
        <v>0</v>
      </c>
      <c r="W5" s="78"/>
      <c r="X5" s="78">
        <f t="shared" si="12"/>
        <v>0</v>
      </c>
      <c r="Y5" s="78"/>
      <c r="Z5" s="78">
        <f t="shared" si="13"/>
        <v>0</v>
      </c>
      <c r="AA5" s="78"/>
      <c r="AB5" s="78"/>
      <c r="AC5" s="78"/>
      <c r="AD5" s="78"/>
      <c r="AE5" s="78"/>
      <c r="AF5" s="32">
        <f t="shared" si="4"/>
        <v>300</v>
      </c>
      <c r="AG5" s="35"/>
      <c r="AH5" s="33" t="s">
        <v>161</v>
      </c>
      <c r="AI5" s="78"/>
      <c r="AJ5" s="78">
        <f t="shared" si="14"/>
        <v>0</v>
      </c>
      <c r="AK5" s="78"/>
      <c r="AL5" s="78">
        <f t="shared" si="15"/>
        <v>0</v>
      </c>
      <c r="AM5" s="78"/>
      <c r="AN5" s="78">
        <f t="shared" si="16"/>
        <v>0</v>
      </c>
      <c r="AO5" s="78"/>
      <c r="AP5" s="78">
        <f t="shared" si="17"/>
        <v>0</v>
      </c>
      <c r="AQ5" s="78"/>
      <c r="AR5" s="78">
        <f t="shared" si="18"/>
        <v>0</v>
      </c>
      <c r="AS5" s="78"/>
      <c r="AT5" s="78">
        <f t="shared" si="5"/>
        <v>0</v>
      </c>
      <c r="AU5" s="78"/>
      <c r="AV5" s="79">
        <f t="shared" si="19"/>
        <v>0</v>
      </c>
    </row>
    <row r="6" spans="1:80" ht="16.5" thickTop="1" thickBot="1" x14ac:dyDescent="0.3">
      <c r="A6" s="76" t="s">
        <v>474</v>
      </c>
      <c r="B6" s="77"/>
      <c r="C6" s="78"/>
      <c r="D6" s="78">
        <f t="shared" si="6"/>
        <v>0</v>
      </c>
      <c r="E6" s="78"/>
      <c r="F6" s="78">
        <f t="shared" si="7"/>
        <v>0</v>
      </c>
      <c r="G6" s="78"/>
      <c r="H6" s="78">
        <f t="shared" si="8"/>
        <v>0</v>
      </c>
      <c r="I6" s="78"/>
      <c r="J6" s="78">
        <f t="shared" si="0"/>
        <v>0</v>
      </c>
      <c r="K6" s="78"/>
      <c r="L6" s="78">
        <f t="shared" si="9"/>
        <v>0</v>
      </c>
      <c r="M6" s="78"/>
      <c r="N6" s="78">
        <f t="shared" si="1"/>
        <v>0</v>
      </c>
      <c r="O6" s="78"/>
      <c r="P6" s="78">
        <f t="shared" si="2"/>
        <v>0</v>
      </c>
      <c r="Q6" s="78"/>
      <c r="R6" s="78">
        <f t="shared" si="3"/>
        <v>0</v>
      </c>
      <c r="S6" s="78"/>
      <c r="T6" s="78">
        <f t="shared" si="10"/>
        <v>0</v>
      </c>
      <c r="U6" s="78"/>
      <c r="V6" s="78">
        <f t="shared" si="11"/>
        <v>0</v>
      </c>
      <c r="W6" s="78"/>
      <c r="X6" s="78">
        <f t="shared" si="12"/>
        <v>0</v>
      </c>
      <c r="Y6" s="78"/>
      <c r="Z6" s="78">
        <f t="shared" si="13"/>
        <v>0</v>
      </c>
      <c r="AA6" s="78"/>
      <c r="AB6" s="78"/>
      <c r="AC6" s="78"/>
      <c r="AD6" s="78"/>
      <c r="AE6" s="78"/>
      <c r="AF6" s="32">
        <f t="shared" si="4"/>
        <v>0</v>
      </c>
      <c r="AG6" s="35"/>
      <c r="AH6" s="33"/>
      <c r="AI6" s="78"/>
      <c r="AJ6" s="78">
        <f t="shared" si="14"/>
        <v>0</v>
      </c>
      <c r="AK6" s="78"/>
      <c r="AL6" s="78">
        <f t="shared" si="15"/>
        <v>0</v>
      </c>
      <c r="AM6" s="78"/>
      <c r="AN6" s="78">
        <f t="shared" si="16"/>
        <v>0</v>
      </c>
      <c r="AO6" s="78"/>
      <c r="AP6" s="78">
        <f t="shared" si="17"/>
        <v>0</v>
      </c>
      <c r="AQ6" s="78">
        <v>2</v>
      </c>
      <c r="AR6" s="78">
        <f t="shared" si="18"/>
        <v>600</v>
      </c>
      <c r="AS6" s="78"/>
      <c r="AT6" s="78">
        <f t="shared" si="5"/>
        <v>0</v>
      </c>
      <c r="AU6" s="78"/>
      <c r="AV6" s="79">
        <f t="shared" si="19"/>
        <v>0</v>
      </c>
    </row>
    <row r="7" spans="1:80" ht="16.5" thickTop="1" thickBot="1" x14ac:dyDescent="0.3">
      <c r="A7" s="76" t="s">
        <v>476</v>
      </c>
      <c r="B7" s="77"/>
      <c r="C7" s="78"/>
      <c r="D7" s="78">
        <f t="shared" si="6"/>
        <v>0</v>
      </c>
      <c r="E7" s="78"/>
      <c r="F7" s="78">
        <f t="shared" si="7"/>
        <v>0</v>
      </c>
      <c r="G7" s="78"/>
      <c r="H7" s="78">
        <f t="shared" si="8"/>
        <v>0</v>
      </c>
      <c r="I7" s="78">
        <v>1</v>
      </c>
      <c r="J7" s="78">
        <f t="shared" si="0"/>
        <v>300</v>
      </c>
      <c r="K7" s="78"/>
      <c r="L7" s="78">
        <f t="shared" si="9"/>
        <v>0</v>
      </c>
      <c r="M7" s="78"/>
      <c r="N7" s="78">
        <f t="shared" si="1"/>
        <v>0</v>
      </c>
      <c r="O7" s="78"/>
      <c r="P7" s="78">
        <f t="shared" si="2"/>
        <v>0</v>
      </c>
      <c r="Q7" s="78"/>
      <c r="R7" s="78">
        <f t="shared" si="3"/>
        <v>0</v>
      </c>
      <c r="S7" s="78"/>
      <c r="T7" s="78">
        <f t="shared" si="10"/>
        <v>0</v>
      </c>
      <c r="U7" s="78"/>
      <c r="V7" s="78">
        <f t="shared" si="11"/>
        <v>0</v>
      </c>
      <c r="W7" s="78"/>
      <c r="X7" s="78">
        <f t="shared" si="12"/>
        <v>0</v>
      </c>
      <c r="Y7" s="78"/>
      <c r="Z7" s="78">
        <f t="shared" si="13"/>
        <v>0</v>
      </c>
      <c r="AA7" s="78"/>
      <c r="AB7" s="78"/>
      <c r="AC7" s="78"/>
      <c r="AD7" s="78"/>
      <c r="AE7" s="78"/>
      <c r="AF7" s="32">
        <f t="shared" si="4"/>
        <v>300</v>
      </c>
      <c r="AG7" s="35"/>
      <c r="AH7" s="33" t="s">
        <v>30</v>
      </c>
      <c r="AI7" s="78"/>
      <c r="AJ7" s="78">
        <f t="shared" si="14"/>
        <v>0</v>
      </c>
      <c r="AK7" s="78"/>
      <c r="AL7" s="78">
        <f t="shared" si="15"/>
        <v>0</v>
      </c>
      <c r="AM7" s="78"/>
      <c r="AN7" s="78">
        <f t="shared" si="16"/>
        <v>0</v>
      </c>
      <c r="AO7" s="78"/>
      <c r="AP7" s="78">
        <f t="shared" si="17"/>
        <v>0</v>
      </c>
      <c r="AQ7" s="78"/>
      <c r="AR7" s="78">
        <f t="shared" si="18"/>
        <v>0</v>
      </c>
      <c r="AS7" s="78"/>
      <c r="AT7" s="78">
        <f>PRODUCT(AS7*460)</f>
        <v>0</v>
      </c>
      <c r="AU7" s="78"/>
      <c r="AV7" s="79">
        <f t="shared" si="19"/>
        <v>0</v>
      </c>
    </row>
    <row r="8" spans="1:80" s="1" customFormat="1" ht="16.5" thickTop="1" thickBot="1" x14ac:dyDescent="0.3">
      <c r="A8" s="76" t="s">
        <v>477</v>
      </c>
      <c r="B8" s="77"/>
      <c r="C8" s="78"/>
      <c r="D8" s="78">
        <f t="shared" si="6"/>
        <v>0</v>
      </c>
      <c r="E8" s="78"/>
      <c r="F8" s="78">
        <f t="shared" si="7"/>
        <v>0</v>
      </c>
      <c r="G8" s="80"/>
      <c r="H8" s="78">
        <f t="shared" si="8"/>
        <v>0</v>
      </c>
      <c r="I8" s="78"/>
      <c r="J8" s="78">
        <f t="shared" si="0"/>
        <v>0</v>
      </c>
      <c r="K8" s="78"/>
      <c r="L8" s="78">
        <f t="shared" si="9"/>
        <v>0</v>
      </c>
      <c r="M8" s="78"/>
      <c r="N8" s="78">
        <f t="shared" si="1"/>
        <v>0</v>
      </c>
      <c r="O8" s="78"/>
      <c r="P8" s="78">
        <f t="shared" si="2"/>
        <v>0</v>
      </c>
      <c r="Q8" s="78">
        <v>1</v>
      </c>
      <c r="R8" s="78">
        <f t="shared" si="3"/>
        <v>300</v>
      </c>
      <c r="S8" s="78"/>
      <c r="T8" s="78">
        <f t="shared" si="10"/>
        <v>0</v>
      </c>
      <c r="U8" s="78"/>
      <c r="V8" s="78">
        <f t="shared" si="11"/>
        <v>0</v>
      </c>
      <c r="W8" s="78"/>
      <c r="X8" s="78">
        <f t="shared" si="12"/>
        <v>0</v>
      </c>
      <c r="Y8" s="78"/>
      <c r="Z8" s="78">
        <f t="shared" si="13"/>
        <v>0</v>
      </c>
      <c r="AA8" s="78"/>
      <c r="AB8" s="78"/>
      <c r="AC8" s="78"/>
      <c r="AD8" s="78"/>
      <c r="AE8" s="78"/>
      <c r="AF8" s="32">
        <f t="shared" si="4"/>
        <v>300</v>
      </c>
      <c r="AG8" s="35"/>
      <c r="AH8" s="33" t="s">
        <v>66</v>
      </c>
      <c r="AI8" s="78"/>
      <c r="AJ8" s="78">
        <f t="shared" si="14"/>
        <v>0</v>
      </c>
      <c r="AK8" s="78"/>
      <c r="AL8" s="78">
        <f t="shared" si="15"/>
        <v>0</v>
      </c>
      <c r="AM8" s="78"/>
      <c r="AN8" s="78">
        <f t="shared" si="16"/>
        <v>0</v>
      </c>
      <c r="AO8" s="78"/>
      <c r="AP8" s="78">
        <f t="shared" si="17"/>
        <v>0</v>
      </c>
      <c r="AQ8" s="78"/>
      <c r="AR8" s="78">
        <f t="shared" si="18"/>
        <v>0</v>
      </c>
      <c r="AS8" s="78"/>
      <c r="AT8" s="78">
        <f t="shared" ref="AT8:AT34" si="20">PRODUCT(AS8*460)</f>
        <v>0</v>
      </c>
      <c r="AU8" s="78"/>
      <c r="AV8" s="79">
        <f t="shared" si="19"/>
        <v>0</v>
      </c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</row>
    <row r="9" spans="1:80" ht="16.5" thickTop="1" thickBot="1" x14ac:dyDescent="0.3">
      <c r="A9" s="76" t="s">
        <v>479</v>
      </c>
      <c r="B9" s="77"/>
      <c r="C9" s="78">
        <v>1</v>
      </c>
      <c r="D9" s="78">
        <f t="shared" si="6"/>
        <v>50</v>
      </c>
      <c r="E9" s="78"/>
      <c r="F9" s="78">
        <f t="shared" si="7"/>
        <v>0</v>
      </c>
      <c r="G9" s="78"/>
      <c r="H9" s="78">
        <f t="shared" si="8"/>
        <v>0</v>
      </c>
      <c r="I9" s="78"/>
      <c r="J9" s="78">
        <f t="shared" si="0"/>
        <v>0</v>
      </c>
      <c r="K9" s="78"/>
      <c r="L9" s="78">
        <f t="shared" si="9"/>
        <v>0</v>
      </c>
      <c r="M9" s="78"/>
      <c r="N9" s="78">
        <f t="shared" si="1"/>
        <v>0</v>
      </c>
      <c r="O9" s="78"/>
      <c r="P9" s="78">
        <f t="shared" si="2"/>
        <v>0</v>
      </c>
      <c r="Q9" s="78"/>
      <c r="R9" s="78">
        <f t="shared" si="3"/>
        <v>0</v>
      </c>
      <c r="S9" s="78"/>
      <c r="T9" s="78">
        <f t="shared" si="10"/>
        <v>0</v>
      </c>
      <c r="U9" s="78"/>
      <c r="V9" s="78">
        <f t="shared" si="11"/>
        <v>0</v>
      </c>
      <c r="W9" s="78"/>
      <c r="X9" s="78">
        <f t="shared" si="12"/>
        <v>0</v>
      </c>
      <c r="Y9" s="78"/>
      <c r="Z9" s="78">
        <f t="shared" si="13"/>
        <v>0</v>
      </c>
      <c r="AA9" s="78"/>
      <c r="AB9" s="78"/>
      <c r="AC9" s="78"/>
      <c r="AD9" s="78"/>
      <c r="AE9" s="78"/>
      <c r="AF9" s="32">
        <f t="shared" si="4"/>
        <v>50</v>
      </c>
      <c r="AG9" s="35"/>
      <c r="AH9" s="33" t="s">
        <v>97</v>
      </c>
      <c r="AI9" s="78"/>
      <c r="AJ9" s="78">
        <f t="shared" si="14"/>
        <v>0</v>
      </c>
      <c r="AK9" s="78"/>
      <c r="AL9" s="78">
        <f t="shared" si="15"/>
        <v>0</v>
      </c>
      <c r="AM9" s="78"/>
      <c r="AN9" s="78">
        <f t="shared" si="16"/>
        <v>0</v>
      </c>
      <c r="AO9" s="78"/>
      <c r="AP9" s="78">
        <f t="shared" si="17"/>
        <v>0</v>
      </c>
      <c r="AQ9" s="78"/>
      <c r="AR9" s="78">
        <f t="shared" si="18"/>
        <v>0</v>
      </c>
      <c r="AS9" s="78"/>
      <c r="AT9" s="78">
        <f t="shared" si="20"/>
        <v>0</v>
      </c>
      <c r="AU9" s="78"/>
      <c r="AV9" s="79">
        <f t="shared" si="19"/>
        <v>0</v>
      </c>
    </row>
    <row r="10" spans="1:80" ht="16.5" thickTop="1" thickBot="1" x14ac:dyDescent="0.3">
      <c r="A10" s="76" t="s">
        <v>480</v>
      </c>
      <c r="B10" s="77"/>
      <c r="C10" s="78">
        <v>3</v>
      </c>
      <c r="D10" s="78">
        <f>PRODUCT(C10*50)</f>
        <v>150</v>
      </c>
      <c r="E10" s="78"/>
      <c r="F10" s="78">
        <f t="shared" si="7"/>
        <v>0</v>
      </c>
      <c r="G10" s="78"/>
      <c r="H10" s="78">
        <f t="shared" si="8"/>
        <v>0</v>
      </c>
      <c r="I10" s="78"/>
      <c r="J10" s="78">
        <f t="shared" si="0"/>
        <v>0</v>
      </c>
      <c r="K10" s="78"/>
      <c r="L10" s="78">
        <f t="shared" si="9"/>
        <v>0</v>
      </c>
      <c r="M10" s="78"/>
      <c r="N10" s="78">
        <f t="shared" si="1"/>
        <v>0</v>
      </c>
      <c r="O10" s="78"/>
      <c r="P10" s="78">
        <f t="shared" si="2"/>
        <v>0</v>
      </c>
      <c r="Q10" s="78"/>
      <c r="R10" s="78">
        <f t="shared" si="3"/>
        <v>0</v>
      </c>
      <c r="S10" s="78"/>
      <c r="T10" s="78">
        <f t="shared" si="10"/>
        <v>0</v>
      </c>
      <c r="U10" s="78"/>
      <c r="V10" s="78">
        <f t="shared" si="11"/>
        <v>0</v>
      </c>
      <c r="W10" s="78"/>
      <c r="X10" s="78">
        <f t="shared" si="12"/>
        <v>0</v>
      </c>
      <c r="Y10" s="78"/>
      <c r="Z10" s="78">
        <f t="shared" si="13"/>
        <v>0</v>
      </c>
      <c r="AA10" s="78"/>
      <c r="AB10" s="78"/>
      <c r="AC10" s="78"/>
      <c r="AD10" s="78"/>
      <c r="AE10" s="78"/>
      <c r="AF10" s="32">
        <f t="shared" si="4"/>
        <v>150</v>
      </c>
      <c r="AG10" s="35"/>
      <c r="AH10" s="33" t="s">
        <v>140</v>
      </c>
      <c r="AI10" s="78"/>
      <c r="AJ10" s="78">
        <f t="shared" si="14"/>
        <v>0</v>
      </c>
      <c r="AK10" s="78">
        <v>1</v>
      </c>
      <c r="AL10" s="78">
        <f t="shared" si="15"/>
        <v>550</v>
      </c>
      <c r="AM10" s="78"/>
      <c r="AN10" s="78">
        <f t="shared" si="16"/>
        <v>0</v>
      </c>
      <c r="AO10" s="78"/>
      <c r="AP10" s="78">
        <f t="shared" si="17"/>
        <v>0</v>
      </c>
      <c r="AQ10" s="78"/>
      <c r="AR10" s="78">
        <f t="shared" si="18"/>
        <v>0</v>
      </c>
      <c r="AS10" s="78"/>
      <c r="AT10" s="78">
        <f t="shared" si="20"/>
        <v>0</v>
      </c>
      <c r="AU10" s="78"/>
      <c r="AV10" s="79">
        <f t="shared" si="19"/>
        <v>0</v>
      </c>
    </row>
    <row r="11" spans="1:80" ht="16.5" thickTop="1" thickBot="1" x14ac:dyDescent="0.3">
      <c r="A11" s="76" t="s">
        <v>481</v>
      </c>
      <c r="B11" s="77" t="s">
        <v>482</v>
      </c>
      <c r="C11" s="78"/>
      <c r="D11" s="78">
        <f>PRODUCT(C11*50)</f>
        <v>0</v>
      </c>
      <c r="E11" s="78"/>
      <c r="F11" s="78">
        <f t="shared" si="7"/>
        <v>0</v>
      </c>
      <c r="G11" s="78"/>
      <c r="H11" s="78">
        <f t="shared" si="8"/>
        <v>0</v>
      </c>
      <c r="I11" s="78">
        <v>1</v>
      </c>
      <c r="J11" s="78">
        <f t="shared" si="0"/>
        <v>300</v>
      </c>
      <c r="K11" s="78"/>
      <c r="L11" s="78">
        <f t="shared" si="9"/>
        <v>0</v>
      </c>
      <c r="M11" s="78"/>
      <c r="N11" s="78">
        <f t="shared" si="1"/>
        <v>0</v>
      </c>
      <c r="O11" s="78"/>
      <c r="P11" s="78">
        <f t="shared" si="2"/>
        <v>0</v>
      </c>
      <c r="Q11" s="78"/>
      <c r="R11" s="78">
        <f t="shared" si="3"/>
        <v>0</v>
      </c>
      <c r="S11" s="78"/>
      <c r="T11" s="78">
        <f t="shared" si="10"/>
        <v>0</v>
      </c>
      <c r="U11" s="78"/>
      <c r="V11" s="78">
        <f t="shared" si="11"/>
        <v>0</v>
      </c>
      <c r="W11" s="78"/>
      <c r="X11" s="78">
        <f t="shared" si="12"/>
        <v>0</v>
      </c>
      <c r="Y11" s="78"/>
      <c r="Z11" s="78">
        <f t="shared" si="13"/>
        <v>0</v>
      </c>
      <c r="AA11" s="78"/>
      <c r="AB11" s="78"/>
      <c r="AC11" s="78"/>
      <c r="AD11" s="78"/>
      <c r="AE11" s="78"/>
      <c r="AF11" s="32">
        <f t="shared" si="4"/>
        <v>300</v>
      </c>
      <c r="AG11" s="35"/>
      <c r="AH11" s="33" t="s">
        <v>483</v>
      </c>
      <c r="AI11" s="78"/>
      <c r="AJ11" s="78">
        <f t="shared" ref="AJ11:AJ34" si="21">PRODUCT(AI11*145)</f>
        <v>0</v>
      </c>
      <c r="AK11" s="78"/>
      <c r="AL11" s="78">
        <f t="shared" si="15"/>
        <v>0</v>
      </c>
      <c r="AM11" s="78"/>
      <c r="AN11" s="78">
        <f t="shared" si="16"/>
        <v>0</v>
      </c>
      <c r="AO11" s="78"/>
      <c r="AP11" s="78">
        <f t="shared" si="17"/>
        <v>0</v>
      </c>
      <c r="AQ11" s="78"/>
      <c r="AR11" s="78">
        <f t="shared" si="18"/>
        <v>0</v>
      </c>
      <c r="AS11" s="78"/>
      <c r="AT11" s="78">
        <f t="shared" si="20"/>
        <v>0</v>
      </c>
      <c r="AU11" s="78"/>
      <c r="AV11" s="79">
        <f t="shared" si="19"/>
        <v>0</v>
      </c>
    </row>
    <row r="12" spans="1:80" ht="16.5" thickTop="1" thickBot="1" x14ac:dyDescent="0.3">
      <c r="A12" s="76" t="s">
        <v>484</v>
      </c>
      <c r="B12" s="77"/>
      <c r="C12" s="78"/>
      <c r="D12" s="78">
        <f t="shared" si="6"/>
        <v>0</v>
      </c>
      <c r="E12" s="78"/>
      <c r="F12" s="78">
        <f t="shared" si="7"/>
        <v>0</v>
      </c>
      <c r="G12" s="78">
        <v>1</v>
      </c>
      <c r="H12" s="78">
        <f t="shared" si="8"/>
        <v>250</v>
      </c>
      <c r="I12" s="78">
        <v>1</v>
      </c>
      <c r="J12" s="78">
        <f t="shared" si="0"/>
        <v>300</v>
      </c>
      <c r="K12" s="78"/>
      <c r="L12" s="78">
        <f t="shared" si="9"/>
        <v>0</v>
      </c>
      <c r="M12" s="78"/>
      <c r="N12" s="78">
        <f t="shared" si="1"/>
        <v>0</v>
      </c>
      <c r="O12" s="78"/>
      <c r="P12" s="78">
        <f t="shared" si="2"/>
        <v>0</v>
      </c>
      <c r="Q12" s="78"/>
      <c r="R12" s="78">
        <f t="shared" si="3"/>
        <v>0</v>
      </c>
      <c r="S12" s="78"/>
      <c r="T12" s="78">
        <f t="shared" si="10"/>
        <v>0</v>
      </c>
      <c r="U12" s="78"/>
      <c r="V12" s="78">
        <f t="shared" si="11"/>
        <v>0</v>
      </c>
      <c r="W12" s="78"/>
      <c r="X12" s="78">
        <f t="shared" si="12"/>
        <v>0</v>
      </c>
      <c r="Y12" s="78"/>
      <c r="Z12" s="78">
        <f t="shared" si="13"/>
        <v>0</v>
      </c>
      <c r="AA12" s="78"/>
      <c r="AB12" s="78"/>
      <c r="AC12" s="78"/>
      <c r="AD12" s="78"/>
      <c r="AE12" s="78"/>
      <c r="AF12" s="32">
        <f t="shared" si="4"/>
        <v>550</v>
      </c>
      <c r="AG12" s="35"/>
      <c r="AH12" s="33" t="s">
        <v>485</v>
      </c>
      <c r="AI12" s="78"/>
      <c r="AJ12" s="78">
        <f t="shared" si="21"/>
        <v>0</v>
      </c>
      <c r="AK12" s="78"/>
      <c r="AL12" s="78">
        <f t="shared" si="15"/>
        <v>0</v>
      </c>
      <c r="AM12" s="78"/>
      <c r="AN12" s="78">
        <f t="shared" si="16"/>
        <v>0</v>
      </c>
      <c r="AO12" s="78"/>
      <c r="AP12" s="78">
        <f t="shared" si="17"/>
        <v>0</v>
      </c>
      <c r="AQ12" s="78"/>
      <c r="AR12" s="78">
        <f t="shared" si="18"/>
        <v>0</v>
      </c>
      <c r="AS12" s="78"/>
      <c r="AT12" s="78">
        <f t="shared" si="20"/>
        <v>0</v>
      </c>
      <c r="AU12" s="78"/>
      <c r="AV12" s="79">
        <f t="shared" si="19"/>
        <v>0</v>
      </c>
    </row>
    <row r="13" spans="1:80" ht="16.5" thickTop="1" thickBot="1" x14ac:dyDescent="0.3">
      <c r="A13" s="76" t="s">
        <v>486</v>
      </c>
      <c r="B13" s="81"/>
      <c r="C13" s="78"/>
      <c r="D13" s="78">
        <f t="shared" si="6"/>
        <v>0</v>
      </c>
      <c r="E13" s="78"/>
      <c r="F13" s="78">
        <f t="shared" si="7"/>
        <v>0</v>
      </c>
      <c r="G13" s="78"/>
      <c r="H13" s="78">
        <f t="shared" si="8"/>
        <v>0</v>
      </c>
      <c r="I13" s="78"/>
      <c r="J13" s="78">
        <f t="shared" si="0"/>
        <v>0</v>
      </c>
      <c r="K13" s="78"/>
      <c r="L13" s="78">
        <f t="shared" si="9"/>
        <v>0</v>
      </c>
      <c r="M13" s="78"/>
      <c r="N13" s="78">
        <f t="shared" si="1"/>
        <v>0</v>
      </c>
      <c r="O13" s="78"/>
      <c r="P13" s="78">
        <f t="shared" si="2"/>
        <v>0</v>
      </c>
      <c r="Q13" s="78"/>
      <c r="R13" s="78">
        <f t="shared" si="3"/>
        <v>0</v>
      </c>
      <c r="S13" s="78"/>
      <c r="T13" s="78">
        <f t="shared" si="10"/>
        <v>0</v>
      </c>
      <c r="U13" s="78"/>
      <c r="V13" s="78">
        <f t="shared" si="11"/>
        <v>0</v>
      </c>
      <c r="W13" s="78"/>
      <c r="X13" s="78">
        <f t="shared" si="12"/>
        <v>0</v>
      </c>
      <c r="Y13" s="78"/>
      <c r="Z13" s="78">
        <f t="shared" si="13"/>
        <v>0</v>
      </c>
      <c r="AA13" s="78"/>
      <c r="AB13" s="78"/>
      <c r="AC13" s="78"/>
      <c r="AD13" s="78"/>
      <c r="AE13" s="78"/>
      <c r="AF13" s="32">
        <f t="shared" si="4"/>
        <v>0</v>
      </c>
      <c r="AG13" s="35"/>
      <c r="AH13" s="33"/>
      <c r="AI13" s="78"/>
      <c r="AJ13" s="78">
        <f t="shared" si="21"/>
        <v>0</v>
      </c>
      <c r="AK13" s="78"/>
      <c r="AL13" s="78">
        <f t="shared" si="15"/>
        <v>0</v>
      </c>
      <c r="AM13" s="78"/>
      <c r="AN13" s="78">
        <f t="shared" si="16"/>
        <v>0</v>
      </c>
      <c r="AO13" s="78"/>
      <c r="AP13" s="78">
        <f t="shared" si="17"/>
        <v>0</v>
      </c>
      <c r="AQ13" s="78">
        <v>1</v>
      </c>
      <c r="AR13" s="78">
        <f t="shared" si="18"/>
        <v>300</v>
      </c>
      <c r="AS13" s="78"/>
      <c r="AT13" s="78">
        <f t="shared" si="20"/>
        <v>0</v>
      </c>
      <c r="AU13" s="78"/>
      <c r="AV13" s="79">
        <f t="shared" si="19"/>
        <v>0</v>
      </c>
    </row>
    <row r="14" spans="1:80" ht="16.5" thickTop="1" thickBot="1" x14ac:dyDescent="0.3">
      <c r="A14" s="76" t="s">
        <v>31</v>
      </c>
      <c r="B14" s="81"/>
      <c r="C14" s="78"/>
      <c r="D14" s="78">
        <f t="shared" si="6"/>
        <v>0</v>
      </c>
      <c r="E14" s="78"/>
      <c r="F14" s="78">
        <f t="shared" si="7"/>
        <v>0</v>
      </c>
      <c r="G14" s="78"/>
      <c r="H14" s="78">
        <f t="shared" si="8"/>
        <v>0</v>
      </c>
      <c r="I14" s="78">
        <v>1</v>
      </c>
      <c r="J14" s="78">
        <f t="shared" si="0"/>
        <v>300</v>
      </c>
      <c r="K14" s="78"/>
      <c r="L14" s="78">
        <f t="shared" si="9"/>
        <v>0</v>
      </c>
      <c r="M14" s="78"/>
      <c r="N14" s="78">
        <f t="shared" si="1"/>
        <v>0</v>
      </c>
      <c r="O14" s="78"/>
      <c r="P14" s="78">
        <f t="shared" si="2"/>
        <v>0</v>
      </c>
      <c r="Q14" s="78"/>
      <c r="R14" s="78">
        <f t="shared" si="3"/>
        <v>0</v>
      </c>
      <c r="S14" s="78"/>
      <c r="T14" s="78">
        <f t="shared" si="10"/>
        <v>0</v>
      </c>
      <c r="U14" s="78"/>
      <c r="V14" s="78">
        <f t="shared" si="11"/>
        <v>0</v>
      </c>
      <c r="W14" s="78"/>
      <c r="X14" s="78">
        <f t="shared" si="12"/>
        <v>0</v>
      </c>
      <c r="Y14" s="78"/>
      <c r="Z14" s="78">
        <f t="shared" si="13"/>
        <v>0</v>
      </c>
      <c r="AA14" s="78"/>
      <c r="AB14" s="78"/>
      <c r="AC14" s="78"/>
      <c r="AD14" s="78"/>
      <c r="AE14" s="78"/>
      <c r="AF14" s="32">
        <f t="shared" si="4"/>
        <v>300</v>
      </c>
      <c r="AG14" s="35"/>
      <c r="AH14" s="33" t="s">
        <v>97</v>
      </c>
      <c r="AI14" s="78"/>
      <c r="AJ14" s="78">
        <f t="shared" si="21"/>
        <v>0</v>
      </c>
      <c r="AK14" s="78"/>
      <c r="AL14" s="78">
        <f t="shared" si="15"/>
        <v>0</v>
      </c>
      <c r="AM14" s="78"/>
      <c r="AN14" s="78">
        <f t="shared" si="16"/>
        <v>0</v>
      </c>
      <c r="AO14" s="78"/>
      <c r="AP14" s="78">
        <f t="shared" si="17"/>
        <v>0</v>
      </c>
      <c r="AQ14" s="78"/>
      <c r="AR14" s="78">
        <f t="shared" si="18"/>
        <v>0</v>
      </c>
      <c r="AS14" s="78"/>
      <c r="AT14" s="78">
        <f t="shared" si="20"/>
        <v>0</v>
      </c>
      <c r="AU14" s="78"/>
      <c r="AV14" s="79">
        <f t="shared" si="19"/>
        <v>0</v>
      </c>
    </row>
    <row r="15" spans="1:80" ht="16.5" thickTop="1" thickBot="1" x14ac:dyDescent="0.3">
      <c r="A15" s="76" t="s">
        <v>487</v>
      </c>
      <c r="B15" s="81"/>
      <c r="C15" s="78">
        <v>1</v>
      </c>
      <c r="D15" s="78">
        <f t="shared" si="6"/>
        <v>50</v>
      </c>
      <c r="E15" s="78"/>
      <c r="F15" s="78">
        <f t="shared" si="7"/>
        <v>0</v>
      </c>
      <c r="G15" s="78"/>
      <c r="H15" s="78">
        <f t="shared" si="8"/>
        <v>0</v>
      </c>
      <c r="I15" s="78"/>
      <c r="J15" s="78">
        <f t="shared" si="0"/>
        <v>0</v>
      </c>
      <c r="K15" s="78"/>
      <c r="L15" s="78">
        <f t="shared" si="9"/>
        <v>0</v>
      </c>
      <c r="M15" s="78"/>
      <c r="N15" s="78">
        <f t="shared" si="1"/>
        <v>0</v>
      </c>
      <c r="O15" s="78"/>
      <c r="P15" s="78">
        <f t="shared" si="2"/>
        <v>0</v>
      </c>
      <c r="Q15" s="78"/>
      <c r="R15" s="78">
        <f t="shared" si="3"/>
        <v>0</v>
      </c>
      <c r="S15" s="78"/>
      <c r="T15" s="78">
        <f t="shared" si="10"/>
        <v>0</v>
      </c>
      <c r="U15" s="78"/>
      <c r="V15" s="78">
        <f t="shared" si="11"/>
        <v>0</v>
      </c>
      <c r="W15" s="78"/>
      <c r="X15" s="78">
        <f t="shared" si="12"/>
        <v>0</v>
      </c>
      <c r="Y15" s="78"/>
      <c r="Z15" s="78">
        <f t="shared" si="13"/>
        <v>0</v>
      </c>
      <c r="AA15" s="78"/>
      <c r="AB15" s="78"/>
      <c r="AC15" s="78"/>
      <c r="AD15" s="78"/>
      <c r="AE15" s="78"/>
      <c r="AF15" s="32">
        <f t="shared" si="4"/>
        <v>50</v>
      </c>
      <c r="AG15" s="35"/>
      <c r="AH15" s="33" t="s">
        <v>66</v>
      </c>
      <c r="AI15" s="78"/>
      <c r="AJ15" s="78">
        <f t="shared" si="21"/>
        <v>0</v>
      </c>
      <c r="AK15" s="78"/>
      <c r="AL15" s="78">
        <f t="shared" si="15"/>
        <v>0</v>
      </c>
      <c r="AM15" s="78"/>
      <c r="AN15" s="78">
        <f t="shared" si="16"/>
        <v>0</v>
      </c>
      <c r="AO15" s="78"/>
      <c r="AP15" s="78">
        <f t="shared" si="17"/>
        <v>0</v>
      </c>
      <c r="AQ15" s="78"/>
      <c r="AR15" s="78">
        <f t="shared" si="18"/>
        <v>0</v>
      </c>
      <c r="AS15" s="78"/>
      <c r="AT15" s="78">
        <f t="shared" si="20"/>
        <v>0</v>
      </c>
      <c r="AU15" s="78"/>
      <c r="AV15" s="79">
        <f t="shared" si="19"/>
        <v>0</v>
      </c>
    </row>
    <row r="16" spans="1:80" ht="16.5" thickTop="1" thickBot="1" x14ac:dyDescent="0.3">
      <c r="A16" s="76" t="s">
        <v>488</v>
      </c>
      <c r="B16" s="81"/>
      <c r="C16" s="78"/>
      <c r="D16" s="78">
        <f t="shared" si="6"/>
        <v>0</v>
      </c>
      <c r="E16" s="78"/>
      <c r="F16" s="78">
        <f t="shared" si="7"/>
        <v>0</v>
      </c>
      <c r="G16" s="78"/>
      <c r="H16" s="78">
        <f t="shared" si="8"/>
        <v>0</v>
      </c>
      <c r="I16" s="78">
        <v>1</v>
      </c>
      <c r="J16" s="78">
        <f t="shared" si="0"/>
        <v>300</v>
      </c>
      <c r="K16" s="78"/>
      <c r="L16" s="78">
        <f t="shared" si="9"/>
        <v>0</v>
      </c>
      <c r="M16" s="78"/>
      <c r="N16" s="78">
        <f t="shared" si="1"/>
        <v>0</v>
      </c>
      <c r="O16" s="78"/>
      <c r="P16" s="78">
        <f t="shared" si="2"/>
        <v>0</v>
      </c>
      <c r="Q16" s="78"/>
      <c r="R16" s="78">
        <f t="shared" si="3"/>
        <v>0</v>
      </c>
      <c r="S16" s="78"/>
      <c r="T16" s="78">
        <f t="shared" si="10"/>
        <v>0</v>
      </c>
      <c r="U16" s="78"/>
      <c r="V16" s="78">
        <f t="shared" si="11"/>
        <v>0</v>
      </c>
      <c r="W16" s="78"/>
      <c r="X16" s="78">
        <f t="shared" si="12"/>
        <v>0</v>
      </c>
      <c r="Y16" s="78"/>
      <c r="Z16" s="78">
        <f t="shared" si="13"/>
        <v>0</v>
      </c>
      <c r="AA16" s="78"/>
      <c r="AB16" s="78">
        <v>80</v>
      </c>
      <c r="AC16" s="78"/>
      <c r="AD16" s="78"/>
      <c r="AE16" s="78"/>
      <c r="AF16" s="32">
        <f t="shared" si="4"/>
        <v>380</v>
      </c>
      <c r="AG16" s="35"/>
      <c r="AH16" s="33" t="s">
        <v>66</v>
      </c>
      <c r="AI16" s="78"/>
      <c r="AJ16" s="78">
        <f t="shared" si="21"/>
        <v>0</v>
      </c>
      <c r="AK16" s="78"/>
      <c r="AL16" s="78">
        <f t="shared" si="15"/>
        <v>0</v>
      </c>
      <c r="AM16" s="78"/>
      <c r="AN16" s="78">
        <f t="shared" si="16"/>
        <v>0</v>
      </c>
      <c r="AO16" s="78"/>
      <c r="AP16" s="78">
        <f t="shared" si="17"/>
        <v>0</v>
      </c>
      <c r="AQ16" s="78"/>
      <c r="AR16" s="78">
        <f t="shared" si="18"/>
        <v>0</v>
      </c>
      <c r="AS16" s="78"/>
      <c r="AT16" s="78">
        <f t="shared" si="20"/>
        <v>0</v>
      </c>
      <c r="AU16" s="78"/>
      <c r="AV16" s="79">
        <f t="shared" si="19"/>
        <v>0</v>
      </c>
    </row>
    <row r="17" spans="1:80" ht="16.5" thickTop="1" thickBot="1" x14ac:dyDescent="0.3">
      <c r="A17" s="76" t="s">
        <v>489</v>
      </c>
      <c r="B17" s="81"/>
      <c r="C17" s="78"/>
      <c r="D17" s="78">
        <f t="shared" si="6"/>
        <v>0</v>
      </c>
      <c r="E17" s="78"/>
      <c r="F17" s="78">
        <f t="shared" si="7"/>
        <v>0</v>
      </c>
      <c r="G17" s="78"/>
      <c r="H17" s="78">
        <f t="shared" si="8"/>
        <v>0</v>
      </c>
      <c r="I17" s="78">
        <v>1</v>
      </c>
      <c r="J17" s="78">
        <f t="shared" si="0"/>
        <v>300</v>
      </c>
      <c r="K17" s="78">
        <v>1</v>
      </c>
      <c r="L17" s="78">
        <f t="shared" si="9"/>
        <v>300</v>
      </c>
      <c r="M17" s="78"/>
      <c r="N17" s="78">
        <f t="shared" si="1"/>
        <v>0</v>
      </c>
      <c r="O17" s="78"/>
      <c r="P17" s="78">
        <f t="shared" si="2"/>
        <v>0</v>
      </c>
      <c r="Q17" s="78"/>
      <c r="R17" s="78">
        <f t="shared" si="3"/>
        <v>0</v>
      </c>
      <c r="S17" s="78"/>
      <c r="T17" s="78">
        <f t="shared" si="10"/>
        <v>0</v>
      </c>
      <c r="U17" s="78"/>
      <c r="V17" s="78">
        <f t="shared" si="11"/>
        <v>0</v>
      </c>
      <c r="W17" s="78"/>
      <c r="X17" s="78">
        <f t="shared" si="12"/>
        <v>0</v>
      </c>
      <c r="Y17" s="78"/>
      <c r="Z17" s="78">
        <f t="shared" si="13"/>
        <v>0</v>
      </c>
      <c r="AA17" s="78"/>
      <c r="AB17" s="78"/>
      <c r="AC17" s="78"/>
      <c r="AD17" s="78"/>
      <c r="AE17" s="78"/>
      <c r="AF17" s="32">
        <f t="shared" si="4"/>
        <v>600</v>
      </c>
      <c r="AG17" s="35"/>
      <c r="AH17" s="33" t="s">
        <v>490</v>
      </c>
      <c r="AI17" s="78"/>
      <c r="AJ17" s="78">
        <f t="shared" si="21"/>
        <v>0</v>
      </c>
      <c r="AK17" s="78"/>
      <c r="AL17" s="78">
        <f t="shared" si="15"/>
        <v>0</v>
      </c>
      <c r="AM17" s="78"/>
      <c r="AN17" s="78">
        <f t="shared" si="16"/>
        <v>0</v>
      </c>
      <c r="AO17" s="78"/>
      <c r="AP17" s="78">
        <f t="shared" si="17"/>
        <v>0</v>
      </c>
      <c r="AQ17" s="78"/>
      <c r="AR17" s="78">
        <f t="shared" si="18"/>
        <v>0</v>
      </c>
      <c r="AS17" s="78"/>
      <c r="AT17" s="78">
        <f t="shared" si="20"/>
        <v>0</v>
      </c>
      <c r="AU17" s="78"/>
      <c r="AV17" s="79">
        <f t="shared" si="19"/>
        <v>0</v>
      </c>
    </row>
    <row r="18" spans="1:80" ht="16.5" thickTop="1" thickBot="1" x14ac:dyDescent="0.3">
      <c r="A18" s="76" t="s">
        <v>491</v>
      </c>
      <c r="B18" s="81"/>
      <c r="C18" s="78">
        <v>3</v>
      </c>
      <c r="D18" s="78">
        <f t="shared" si="6"/>
        <v>150</v>
      </c>
      <c r="E18" s="78"/>
      <c r="F18" s="78">
        <f t="shared" si="7"/>
        <v>0</v>
      </c>
      <c r="G18" s="78"/>
      <c r="H18" s="78">
        <f t="shared" si="8"/>
        <v>0</v>
      </c>
      <c r="I18" s="78"/>
      <c r="J18" s="78">
        <f t="shared" si="0"/>
        <v>0</v>
      </c>
      <c r="K18" s="78"/>
      <c r="L18" s="78">
        <f t="shared" si="9"/>
        <v>0</v>
      </c>
      <c r="M18" s="78"/>
      <c r="N18" s="78">
        <f t="shared" si="1"/>
        <v>0</v>
      </c>
      <c r="O18" s="78"/>
      <c r="P18" s="78">
        <f t="shared" si="2"/>
        <v>0</v>
      </c>
      <c r="Q18" s="78"/>
      <c r="R18" s="78">
        <f t="shared" si="3"/>
        <v>0</v>
      </c>
      <c r="S18" s="78"/>
      <c r="T18" s="78">
        <f t="shared" si="10"/>
        <v>0</v>
      </c>
      <c r="U18" s="78"/>
      <c r="V18" s="78">
        <f t="shared" si="11"/>
        <v>0</v>
      </c>
      <c r="W18" s="78"/>
      <c r="X18" s="78">
        <f t="shared" si="12"/>
        <v>0</v>
      </c>
      <c r="Y18" s="78"/>
      <c r="Z18" s="78">
        <f t="shared" si="13"/>
        <v>0</v>
      </c>
      <c r="AA18" s="78"/>
      <c r="AB18" s="78"/>
      <c r="AC18" s="78"/>
      <c r="AD18" s="78"/>
      <c r="AE18" s="78"/>
      <c r="AF18" s="32">
        <f t="shared" si="4"/>
        <v>150</v>
      </c>
      <c r="AG18" s="35"/>
      <c r="AH18" s="33" t="s">
        <v>73</v>
      </c>
      <c r="AI18" s="78"/>
      <c r="AJ18" s="78">
        <f t="shared" si="21"/>
        <v>0</v>
      </c>
      <c r="AK18" s="78"/>
      <c r="AL18" s="78">
        <f t="shared" si="15"/>
        <v>0</v>
      </c>
      <c r="AM18" s="78"/>
      <c r="AN18" s="78">
        <f t="shared" si="16"/>
        <v>0</v>
      </c>
      <c r="AO18" s="78"/>
      <c r="AP18" s="78">
        <f t="shared" si="17"/>
        <v>0</v>
      </c>
      <c r="AQ18" s="78"/>
      <c r="AR18" s="78">
        <f t="shared" si="18"/>
        <v>0</v>
      </c>
      <c r="AS18" s="78"/>
      <c r="AT18" s="78">
        <f t="shared" si="20"/>
        <v>0</v>
      </c>
      <c r="AU18" s="78"/>
      <c r="AV18" s="79">
        <f t="shared" si="19"/>
        <v>0</v>
      </c>
    </row>
    <row r="19" spans="1:80" ht="16.5" thickTop="1" thickBot="1" x14ac:dyDescent="0.3">
      <c r="A19" s="76" t="s">
        <v>492</v>
      </c>
      <c r="B19" s="81"/>
      <c r="C19" s="78"/>
      <c r="D19" s="78">
        <f t="shared" si="6"/>
        <v>0</v>
      </c>
      <c r="E19" s="78"/>
      <c r="F19" s="78">
        <f t="shared" si="7"/>
        <v>0</v>
      </c>
      <c r="G19" s="78"/>
      <c r="H19" s="78">
        <f t="shared" si="8"/>
        <v>0</v>
      </c>
      <c r="I19" s="78">
        <v>2</v>
      </c>
      <c r="J19" s="78">
        <f t="shared" si="0"/>
        <v>600</v>
      </c>
      <c r="K19" s="78"/>
      <c r="L19" s="78">
        <f t="shared" si="9"/>
        <v>0</v>
      </c>
      <c r="M19" s="78"/>
      <c r="N19" s="78">
        <f t="shared" si="1"/>
        <v>0</v>
      </c>
      <c r="O19" s="78"/>
      <c r="P19" s="78">
        <f t="shared" si="2"/>
        <v>0</v>
      </c>
      <c r="Q19" s="78"/>
      <c r="R19" s="78">
        <f t="shared" si="3"/>
        <v>0</v>
      </c>
      <c r="S19" s="78"/>
      <c r="T19" s="78">
        <f t="shared" si="10"/>
        <v>0</v>
      </c>
      <c r="U19" s="78"/>
      <c r="V19" s="78">
        <f t="shared" si="11"/>
        <v>0</v>
      </c>
      <c r="W19" s="78"/>
      <c r="X19" s="78">
        <f t="shared" si="12"/>
        <v>0</v>
      </c>
      <c r="Y19" s="78"/>
      <c r="Z19" s="78">
        <f t="shared" si="13"/>
        <v>0</v>
      </c>
      <c r="AA19" s="78"/>
      <c r="AB19" s="78">
        <v>80</v>
      </c>
      <c r="AC19" s="78"/>
      <c r="AD19" s="78"/>
      <c r="AE19" s="78"/>
      <c r="AF19" s="32">
        <f t="shared" si="4"/>
        <v>680</v>
      </c>
      <c r="AG19" s="35"/>
      <c r="AH19" s="33" t="s">
        <v>493</v>
      </c>
      <c r="AI19" s="78"/>
      <c r="AJ19" s="78">
        <f t="shared" si="21"/>
        <v>0</v>
      </c>
      <c r="AK19" s="78"/>
      <c r="AL19" s="78">
        <f t="shared" si="15"/>
        <v>0</v>
      </c>
      <c r="AM19" s="78"/>
      <c r="AN19" s="78">
        <f t="shared" si="16"/>
        <v>0</v>
      </c>
      <c r="AO19" s="78"/>
      <c r="AP19" s="78">
        <f t="shared" si="17"/>
        <v>0</v>
      </c>
      <c r="AQ19" s="78"/>
      <c r="AR19" s="78">
        <f t="shared" si="18"/>
        <v>0</v>
      </c>
      <c r="AS19" s="78"/>
      <c r="AT19" s="78">
        <f t="shared" si="20"/>
        <v>0</v>
      </c>
      <c r="AU19" s="78"/>
      <c r="AV19" s="79">
        <f t="shared" si="19"/>
        <v>0</v>
      </c>
    </row>
    <row r="20" spans="1:80" ht="16.5" thickTop="1" thickBot="1" x14ac:dyDescent="0.3">
      <c r="A20" s="76" t="s">
        <v>494</v>
      </c>
      <c r="B20" s="81"/>
      <c r="C20" s="78"/>
      <c r="D20" s="78">
        <f t="shared" si="6"/>
        <v>0</v>
      </c>
      <c r="E20" s="78"/>
      <c r="F20" s="78">
        <f t="shared" si="7"/>
        <v>0</v>
      </c>
      <c r="G20" s="78"/>
      <c r="H20" s="78">
        <f t="shared" si="8"/>
        <v>0</v>
      </c>
      <c r="I20" s="78"/>
      <c r="J20" s="78">
        <f t="shared" si="0"/>
        <v>0</v>
      </c>
      <c r="K20" s="78"/>
      <c r="L20" s="78">
        <f t="shared" si="9"/>
        <v>0</v>
      </c>
      <c r="M20" s="78"/>
      <c r="N20" s="78">
        <f t="shared" si="1"/>
        <v>0</v>
      </c>
      <c r="O20" s="78"/>
      <c r="P20" s="78">
        <f t="shared" si="2"/>
        <v>0</v>
      </c>
      <c r="Q20" s="78">
        <v>2</v>
      </c>
      <c r="R20" s="78">
        <f t="shared" si="3"/>
        <v>600</v>
      </c>
      <c r="S20" s="78"/>
      <c r="T20" s="78">
        <f t="shared" si="10"/>
        <v>0</v>
      </c>
      <c r="U20" s="78"/>
      <c r="V20" s="78">
        <f t="shared" si="11"/>
        <v>0</v>
      </c>
      <c r="W20" s="78"/>
      <c r="X20" s="78">
        <f t="shared" si="12"/>
        <v>0</v>
      </c>
      <c r="Y20" s="78"/>
      <c r="Z20" s="78">
        <f t="shared" si="13"/>
        <v>0</v>
      </c>
      <c r="AA20" s="78"/>
      <c r="AB20" s="78"/>
      <c r="AC20" s="78"/>
      <c r="AD20" s="78"/>
      <c r="AE20" s="78"/>
      <c r="AF20" s="32">
        <f t="shared" si="4"/>
        <v>600</v>
      </c>
      <c r="AG20" s="35"/>
      <c r="AH20" s="33" t="s">
        <v>490</v>
      </c>
      <c r="AI20" s="78">
        <v>0</v>
      </c>
      <c r="AJ20" s="78">
        <f t="shared" si="21"/>
        <v>0</v>
      </c>
      <c r="AK20" s="78"/>
      <c r="AL20" s="78">
        <f t="shared" si="15"/>
        <v>0</v>
      </c>
      <c r="AM20" s="78"/>
      <c r="AN20" s="78">
        <f t="shared" si="16"/>
        <v>0</v>
      </c>
      <c r="AO20" s="78"/>
      <c r="AP20" s="78">
        <f t="shared" si="17"/>
        <v>0</v>
      </c>
      <c r="AQ20" s="78"/>
      <c r="AR20" s="78">
        <f t="shared" si="18"/>
        <v>0</v>
      </c>
      <c r="AS20" s="78"/>
      <c r="AT20" s="78">
        <f t="shared" si="20"/>
        <v>0</v>
      </c>
      <c r="AU20" s="78"/>
      <c r="AV20" s="79">
        <f t="shared" si="19"/>
        <v>0</v>
      </c>
    </row>
    <row r="21" spans="1:80" ht="16.5" thickTop="1" thickBot="1" x14ac:dyDescent="0.3">
      <c r="A21" s="76"/>
      <c r="B21" s="81"/>
      <c r="C21" s="78"/>
      <c r="D21" s="78">
        <f t="shared" si="6"/>
        <v>0</v>
      </c>
      <c r="E21" s="78"/>
      <c r="F21" s="78">
        <f t="shared" si="7"/>
        <v>0</v>
      </c>
      <c r="G21" s="78"/>
      <c r="H21" s="78">
        <f t="shared" si="8"/>
        <v>0</v>
      </c>
      <c r="I21" s="78"/>
      <c r="J21" s="78">
        <f t="shared" si="0"/>
        <v>0</v>
      </c>
      <c r="K21" s="78"/>
      <c r="L21" s="78">
        <f t="shared" si="9"/>
        <v>0</v>
      </c>
      <c r="M21" s="78"/>
      <c r="N21" s="78">
        <f t="shared" si="1"/>
        <v>0</v>
      </c>
      <c r="O21" s="78"/>
      <c r="P21" s="78">
        <f t="shared" si="2"/>
        <v>0</v>
      </c>
      <c r="Q21" s="78"/>
      <c r="R21" s="78">
        <f t="shared" si="3"/>
        <v>0</v>
      </c>
      <c r="S21" s="78"/>
      <c r="T21" s="78">
        <f t="shared" si="10"/>
        <v>0</v>
      </c>
      <c r="U21" s="78"/>
      <c r="V21" s="78">
        <f t="shared" si="11"/>
        <v>0</v>
      </c>
      <c r="W21" s="78"/>
      <c r="X21" s="78">
        <f t="shared" si="12"/>
        <v>0</v>
      </c>
      <c r="Y21" s="78"/>
      <c r="Z21" s="78">
        <f t="shared" si="13"/>
        <v>0</v>
      </c>
      <c r="AA21" s="78"/>
      <c r="AB21" s="78"/>
      <c r="AC21" s="78"/>
      <c r="AD21" s="78"/>
      <c r="AE21" s="78"/>
      <c r="AF21" s="32">
        <f t="shared" si="4"/>
        <v>0</v>
      </c>
      <c r="AG21" s="35"/>
      <c r="AH21" s="33"/>
      <c r="AI21" s="78"/>
      <c r="AJ21" s="78">
        <f t="shared" si="21"/>
        <v>0</v>
      </c>
      <c r="AK21" s="78"/>
      <c r="AL21" s="78">
        <f t="shared" si="15"/>
        <v>0</v>
      </c>
      <c r="AM21" s="78"/>
      <c r="AN21" s="78">
        <f t="shared" si="16"/>
        <v>0</v>
      </c>
      <c r="AO21" s="78"/>
      <c r="AP21" s="78">
        <f t="shared" si="17"/>
        <v>0</v>
      </c>
      <c r="AQ21" s="78"/>
      <c r="AR21" s="78">
        <f t="shared" si="18"/>
        <v>0</v>
      </c>
      <c r="AS21" s="78"/>
      <c r="AT21" s="78">
        <f t="shared" si="20"/>
        <v>0</v>
      </c>
      <c r="AU21" s="78"/>
      <c r="AV21" s="79">
        <f t="shared" si="19"/>
        <v>0</v>
      </c>
    </row>
    <row r="22" spans="1:80" s="50" customFormat="1" ht="16.5" thickTop="1" thickBot="1" x14ac:dyDescent="0.3">
      <c r="A22" s="76"/>
      <c r="B22" s="81"/>
      <c r="C22" s="78"/>
      <c r="D22" s="78">
        <f t="shared" si="6"/>
        <v>0</v>
      </c>
      <c r="E22" s="78"/>
      <c r="F22" s="78">
        <f t="shared" si="7"/>
        <v>0</v>
      </c>
      <c r="G22" s="78"/>
      <c r="H22" s="78">
        <f t="shared" si="8"/>
        <v>0</v>
      </c>
      <c r="I22" s="78"/>
      <c r="J22" s="78">
        <f t="shared" si="0"/>
        <v>0</v>
      </c>
      <c r="K22" s="78"/>
      <c r="L22" s="78">
        <f t="shared" si="9"/>
        <v>0</v>
      </c>
      <c r="M22" s="78"/>
      <c r="N22" s="78">
        <f t="shared" si="1"/>
        <v>0</v>
      </c>
      <c r="O22" s="78"/>
      <c r="P22" s="78">
        <f t="shared" si="2"/>
        <v>0</v>
      </c>
      <c r="Q22" s="62"/>
      <c r="R22" s="78">
        <f t="shared" si="3"/>
        <v>0</v>
      </c>
      <c r="S22" s="78"/>
      <c r="T22" s="78">
        <f t="shared" si="10"/>
        <v>0</v>
      </c>
      <c r="U22" s="78"/>
      <c r="V22" s="78">
        <f t="shared" si="11"/>
        <v>0</v>
      </c>
      <c r="W22" s="78"/>
      <c r="X22" s="78">
        <f t="shared" si="12"/>
        <v>0</v>
      </c>
      <c r="Y22" s="78"/>
      <c r="Z22" s="78">
        <f t="shared" si="13"/>
        <v>0</v>
      </c>
      <c r="AA22" s="78"/>
      <c r="AB22" s="78"/>
      <c r="AC22" s="78"/>
      <c r="AD22" s="78"/>
      <c r="AE22" s="78"/>
      <c r="AF22" s="82">
        <f>AD22+AC22+AB22+AA22+Z22+X22+V22+T22+R22+P22+N22+L22+J22+H22+F22+D22+AE22</f>
        <v>0</v>
      </c>
      <c r="AG22" s="35"/>
      <c r="AH22" s="33"/>
      <c r="AI22" s="78"/>
      <c r="AJ22" s="78">
        <f>PRODUCT(AI22*145)</f>
        <v>0</v>
      </c>
      <c r="AK22" s="78"/>
      <c r="AL22" s="78">
        <f t="shared" si="15"/>
        <v>0</v>
      </c>
      <c r="AM22" s="78"/>
      <c r="AN22" s="78">
        <f t="shared" si="16"/>
        <v>0</v>
      </c>
      <c r="AO22" s="78"/>
      <c r="AP22" s="78">
        <f t="shared" si="17"/>
        <v>0</v>
      </c>
      <c r="AQ22" s="78"/>
      <c r="AR22" s="78">
        <f t="shared" si="18"/>
        <v>0</v>
      </c>
      <c r="AS22" s="78"/>
      <c r="AT22" s="78">
        <f t="shared" si="20"/>
        <v>0</v>
      </c>
      <c r="AU22" s="78"/>
      <c r="AV22" s="79">
        <f t="shared" si="19"/>
        <v>0</v>
      </c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</row>
    <row r="23" spans="1:80" ht="16.5" thickTop="1" thickBot="1" x14ac:dyDescent="0.3">
      <c r="A23" s="76"/>
      <c r="B23" s="81"/>
      <c r="C23" s="78"/>
      <c r="D23" s="78">
        <f t="shared" si="6"/>
        <v>0</v>
      </c>
      <c r="E23" s="78"/>
      <c r="F23" s="78">
        <f t="shared" si="7"/>
        <v>0</v>
      </c>
      <c r="G23" s="78"/>
      <c r="H23" s="78">
        <f t="shared" si="8"/>
        <v>0</v>
      </c>
      <c r="I23" s="78"/>
      <c r="J23" s="78">
        <f t="shared" si="0"/>
        <v>0</v>
      </c>
      <c r="K23" s="78"/>
      <c r="L23" s="78">
        <f t="shared" si="9"/>
        <v>0</v>
      </c>
      <c r="M23" s="78"/>
      <c r="N23" s="78">
        <f t="shared" si="1"/>
        <v>0</v>
      </c>
      <c r="O23" s="78"/>
      <c r="P23" s="61">
        <f t="shared" si="2"/>
        <v>0</v>
      </c>
      <c r="Q23" s="78"/>
      <c r="R23" s="23">
        <f t="shared" si="3"/>
        <v>0</v>
      </c>
      <c r="S23" s="78"/>
      <c r="T23" s="78">
        <f t="shared" si="10"/>
        <v>0</v>
      </c>
      <c r="U23" s="78"/>
      <c r="V23" s="78">
        <f t="shared" si="11"/>
        <v>0</v>
      </c>
      <c r="W23" s="78"/>
      <c r="X23" s="78">
        <f t="shared" si="12"/>
        <v>0</v>
      </c>
      <c r="Y23" s="78"/>
      <c r="Z23" s="78">
        <f t="shared" si="13"/>
        <v>0</v>
      </c>
      <c r="AA23" s="78"/>
      <c r="AB23" s="78"/>
      <c r="AC23" s="78"/>
      <c r="AD23" s="78"/>
      <c r="AE23" s="78"/>
      <c r="AF23" s="32">
        <f t="shared" si="4"/>
        <v>0</v>
      </c>
      <c r="AG23" s="35"/>
      <c r="AH23" s="33"/>
      <c r="AI23" s="78"/>
      <c r="AJ23" s="78">
        <f t="shared" si="21"/>
        <v>0</v>
      </c>
      <c r="AK23" s="78"/>
      <c r="AL23" s="78">
        <f t="shared" si="15"/>
        <v>0</v>
      </c>
      <c r="AM23" s="78"/>
      <c r="AN23" s="78">
        <f t="shared" si="16"/>
        <v>0</v>
      </c>
      <c r="AO23" s="78"/>
      <c r="AP23" s="78">
        <f t="shared" si="17"/>
        <v>0</v>
      </c>
      <c r="AQ23" s="78"/>
      <c r="AR23" s="78">
        <f t="shared" si="18"/>
        <v>0</v>
      </c>
      <c r="AS23" s="78"/>
      <c r="AT23" s="78">
        <f t="shared" si="20"/>
        <v>0</v>
      </c>
      <c r="AU23" s="78"/>
      <c r="AV23" s="79">
        <f t="shared" si="19"/>
        <v>0</v>
      </c>
    </row>
    <row r="24" spans="1:80" ht="16.5" thickTop="1" thickBot="1" x14ac:dyDescent="0.3">
      <c r="A24" s="76"/>
      <c r="B24" s="81"/>
      <c r="C24" s="78"/>
      <c r="D24" s="78">
        <f t="shared" si="6"/>
        <v>0</v>
      </c>
      <c r="E24" s="78"/>
      <c r="F24" s="78">
        <f t="shared" si="7"/>
        <v>0</v>
      </c>
      <c r="G24" s="78"/>
      <c r="H24" s="78">
        <f t="shared" si="8"/>
        <v>0</v>
      </c>
      <c r="I24" s="78"/>
      <c r="J24" s="78">
        <f t="shared" si="0"/>
        <v>0</v>
      </c>
      <c r="K24" s="78"/>
      <c r="L24" s="78">
        <f t="shared" si="9"/>
        <v>0</v>
      </c>
      <c r="M24" s="78"/>
      <c r="N24" s="78">
        <f t="shared" si="1"/>
        <v>0</v>
      </c>
      <c r="O24" s="78"/>
      <c r="P24" s="78">
        <f t="shared" si="2"/>
        <v>0</v>
      </c>
      <c r="Q24" s="63"/>
      <c r="R24" s="78">
        <f t="shared" si="3"/>
        <v>0</v>
      </c>
      <c r="S24" s="78"/>
      <c r="T24" s="78">
        <f t="shared" si="10"/>
        <v>0</v>
      </c>
      <c r="U24" s="78"/>
      <c r="V24" s="78">
        <f t="shared" si="11"/>
        <v>0</v>
      </c>
      <c r="W24" s="78"/>
      <c r="X24" s="78">
        <f t="shared" si="12"/>
        <v>0</v>
      </c>
      <c r="Y24" s="78"/>
      <c r="Z24" s="78">
        <f t="shared" si="13"/>
        <v>0</v>
      </c>
      <c r="AA24" s="78"/>
      <c r="AB24" s="78"/>
      <c r="AC24" s="78"/>
      <c r="AD24" s="78"/>
      <c r="AE24" s="78"/>
      <c r="AF24" s="32">
        <f t="shared" si="4"/>
        <v>0</v>
      </c>
      <c r="AG24" s="35"/>
      <c r="AH24" s="33"/>
      <c r="AI24" s="78"/>
      <c r="AJ24" s="78">
        <f>PRODUCT(AI24*145)</f>
        <v>0</v>
      </c>
      <c r="AK24" s="78"/>
      <c r="AL24" s="78">
        <f t="shared" si="15"/>
        <v>0</v>
      </c>
      <c r="AM24" s="78"/>
      <c r="AN24" s="78">
        <f t="shared" si="16"/>
        <v>0</v>
      </c>
      <c r="AO24" s="78"/>
      <c r="AP24" s="78">
        <f t="shared" si="17"/>
        <v>0</v>
      </c>
      <c r="AQ24" s="78"/>
      <c r="AR24" s="78">
        <f t="shared" si="18"/>
        <v>0</v>
      </c>
      <c r="AS24" s="78"/>
      <c r="AT24" s="78">
        <f t="shared" si="20"/>
        <v>0</v>
      </c>
      <c r="AU24" s="78"/>
      <c r="AV24" s="79">
        <f t="shared" si="19"/>
        <v>0</v>
      </c>
    </row>
    <row r="25" spans="1:80" ht="16.5" thickTop="1" thickBot="1" x14ac:dyDescent="0.3">
      <c r="A25" s="76"/>
      <c r="B25" s="81"/>
      <c r="C25" s="78"/>
      <c r="D25" s="78">
        <f t="shared" si="6"/>
        <v>0</v>
      </c>
      <c r="E25" s="78"/>
      <c r="F25" s="78">
        <f t="shared" si="7"/>
        <v>0</v>
      </c>
      <c r="G25" s="78"/>
      <c r="H25" s="78">
        <f t="shared" si="8"/>
        <v>0</v>
      </c>
      <c r="I25" s="78"/>
      <c r="J25" s="78">
        <f t="shared" si="0"/>
        <v>0</v>
      </c>
      <c r="K25" s="78"/>
      <c r="L25" s="78">
        <f t="shared" si="9"/>
        <v>0</v>
      </c>
      <c r="M25" s="78"/>
      <c r="N25" s="78">
        <f t="shared" si="1"/>
        <v>0</v>
      </c>
      <c r="O25" s="78"/>
      <c r="P25" s="78">
        <f t="shared" si="2"/>
        <v>0</v>
      </c>
      <c r="Q25" s="78"/>
      <c r="R25" s="78">
        <f t="shared" si="3"/>
        <v>0</v>
      </c>
      <c r="S25" s="78"/>
      <c r="T25" s="78">
        <f t="shared" si="10"/>
        <v>0</v>
      </c>
      <c r="U25" s="78"/>
      <c r="V25" s="78">
        <f t="shared" si="11"/>
        <v>0</v>
      </c>
      <c r="W25" s="78"/>
      <c r="X25" s="78">
        <f t="shared" si="12"/>
        <v>0</v>
      </c>
      <c r="Y25" s="78"/>
      <c r="Z25" s="78">
        <f t="shared" si="13"/>
        <v>0</v>
      </c>
      <c r="AA25" s="78"/>
      <c r="AB25" s="78"/>
      <c r="AC25" s="78"/>
      <c r="AD25" s="78"/>
      <c r="AE25" s="83"/>
      <c r="AF25" s="32">
        <f t="shared" si="4"/>
        <v>0</v>
      </c>
      <c r="AG25" s="35"/>
      <c r="AH25" s="33"/>
      <c r="AI25" s="78"/>
      <c r="AJ25" s="78">
        <f t="shared" si="21"/>
        <v>0</v>
      </c>
      <c r="AK25" s="78"/>
      <c r="AL25" s="78">
        <f t="shared" si="15"/>
        <v>0</v>
      </c>
      <c r="AM25" s="78"/>
      <c r="AN25" s="78">
        <f t="shared" si="16"/>
        <v>0</v>
      </c>
      <c r="AO25" s="78"/>
      <c r="AP25" s="78">
        <f t="shared" si="17"/>
        <v>0</v>
      </c>
      <c r="AQ25" s="78"/>
      <c r="AR25" s="78">
        <f t="shared" si="18"/>
        <v>0</v>
      </c>
      <c r="AS25" s="78"/>
      <c r="AT25" s="78">
        <f t="shared" si="20"/>
        <v>0</v>
      </c>
      <c r="AU25" s="78"/>
      <c r="AV25" s="79">
        <f t="shared" si="19"/>
        <v>0</v>
      </c>
    </row>
    <row r="26" spans="1:80" ht="16.5" thickTop="1" thickBot="1" x14ac:dyDescent="0.3">
      <c r="A26" s="76"/>
      <c r="B26" s="81"/>
      <c r="C26" s="78"/>
      <c r="D26" s="78">
        <f t="shared" si="6"/>
        <v>0</v>
      </c>
      <c r="E26" s="78"/>
      <c r="F26" s="78">
        <f t="shared" si="7"/>
        <v>0</v>
      </c>
      <c r="G26" s="78"/>
      <c r="H26" s="78">
        <f t="shared" si="8"/>
        <v>0</v>
      </c>
      <c r="I26" s="78"/>
      <c r="J26" s="78">
        <f t="shared" si="0"/>
        <v>0</v>
      </c>
      <c r="K26" s="78"/>
      <c r="L26" s="78">
        <f t="shared" si="9"/>
        <v>0</v>
      </c>
      <c r="M26" s="78"/>
      <c r="N26" s="78">
        <f t="shared" si="1"/>
        <v>0</v>
      </c>
      <c r="O26" s="78"/>
      <c r="P26" s="78">
        <f t="shared" si="2"/>
        <v>0</v>
      </c>
      <c r="Q26" s="78"/>
      <c r="R26" s="78">
        <f t="shared" si="3"/>
        <v>0</v>
      </c>
      <c r="S26" s="78"/>
      <c r="T26" s="78">
        <f t="shared" si="10"/>
        <v>0</v>
      </c>
      <c r="U26" s="78"/>
      <c r="V26" s="78">
        <f t="shared" si="11"/>
        <v>0</v>
      </c>
      <c r="W26" s="78"/>
      <c r="X26" s="78">
        <f t="shared" si="12"/>
        <v>0</v>
      </c>
      <c r="Y26" s="78"/>
      <c r="Z26" s="78">
        <f t="shared" si="13"/>
        <v>0</v>
      </c>
      <c r="AA26" s="78"/>
      <c r="AB26" s="78"/>
      <c r="AC26" s="78"/>
      <c r="AD26" s="78"/>
      <c r="AE26" s="78"/>
      <c r="AF26" s="32">
        <f t="shared" si="4"/>
        <v>0</v>
      </c>
      <c r="AG26" s="35"/>
      <c r="AH26" s="33"/>
      <c r="AI26" s="78"/>
      <c r="AJ26" s="78">
        <f t="shared" si="21"/>
        <v>0</v>
      </c>
      <c r="AK26" s="78"/>
      <c r="AL26" s="78">
        <f t="shared" si="15"/>
        <v>0</v>
      </c>
      <c r="AM26" s="78"/>
      <c r="AN26" s="78">
        <f t="shared" si="16"/>
        <v>0</v>
      </c>
      <c r="AO26" s="78"/>
      <c r="AP26" s="78">
        <f t="shared" si="17"/>
        <v>0</v>
      </c>
      <c r="AQ26" s="78"/>
      <c r="AR26" s="78">
        <f t="shared" si="18"/>
        <v>0</v>
      </c>
      <c r="AS26" s="78"/>
      <c r="AT26" s="78">
        <f t="shared" si="20"/>
        <v>0</v>
      </c>
      <c r="AU26" s="78"/>
      <c r="AV26" s="79">
        <f t="shared" si="19"/>
        <v>0</v>
      </c>
    </row>
    <row r="27" spans="1:80" ht="16.5" thickTop="1" thickBot="1" x14ac:dyDescent="0.3">
      <c r="A27" s="76"/>
      <c r="B27" s="81"/>
      <c r="C27" s="78"/>
      <c r="D27" s="78">
        <f t="shared" si="6"/>
        <v>0</v>
      </c>
      <c r="E27" s="78"/>
      <c r="F27" s="78">
        <f t="shared" si="7"/>
        <v>0</v>
      </c>
      <c r="G27" s="78"/>
      <c r="H27" s="78">
        <f t="shared" si="8"/>
        <v>0</v>
      </c>
      <c r="I27" s="78"/>
      <c r="J27" s="78">
        <f t="shared" si="0"/>
        <v>0</v>
      </c>
      <c r="K27" s="78"/>
      <c r="L27" s="78">
        <f t="shared" si="9"/>
        <v>0</v>
      </c>
      <c r="M27" s="78"/>
      <c r="N27" s="78">
        <f t="shared" si="1"/>
        <v>0</v>
      </c>
      <c r="O27" s="78"/>
      <c r="P27" s="78">
        <f t="shared" si="2"/>
        <v>0</v>
      </c>
      <c r="Q27" s="78"/>
      <c r="R27" s="78">
        <f t="shared" si="3"/>
        <v>0</v>
      </c>
      <c r="S27" s="78"/>
      <c r="T27" s="78">
        <f t="shared" si="10"/>
        <v>0</v>
      </c>
      <c r="U27" s="78"/>
      <c r="V27" s="78">
        <f t="shared" si="11"/>
        <v>0</v>
      </c>
      <c r="W27" s="78"/>
      <c r="X27" s="78">
        <f t="shared" si="12"/>
        <v>0</v>
      </c>
      <c r="Y27" s="78"/>
      <c r="Z27" s="78">
        <f t="shared" si="13"/>
        <v>0</v>
      </c>
      <c r="AA27" s="78"/>
      <c r="AB27" s="78"/>
      <c r="AC27" s="78"/>
      <c r="AD27" s="78"/>
      <c r="AE27" s="78"/>
      <c r="AF27" s="32">
        <f t="shared" si="4"/>
        <v>0</v>
      </c>
      <c r="AG27" s="35"/>
      <c r="AH27" s="33"/>
      <c r="AI27" s="78"/>
      <c r="AJ27" s="78">
        <f t="shared" si="21"/>
        <v>0</v>
      </c>
      <c r="AK27" s="78"/>
      <c r="AL27" s="78">
        <f t="shared" si="15"/>
        <v>0</v>
      </c>
      <c r="AM27" s="78"/>
      <c r="AN27" s="78">
        <f t="shared" si="16"/>
        <v>0</v>
      </c>
      <c r="AO27" s="78"/>
      <c r="AP27" s="78">
        <f t="shared" si="17"/>
        <v>0</v>
      </c>
      <c r="AQ27" s="78"/>
      <c r="AR27" s="78">
        <f t="shared" si="18"/>
        <v>0</v>
      </c>
      <c r="AS27" s="78"/>
      <c r="AT27" s="78">
        <f t="shared" si="20"/>
        <v>0</v>
      </c>
      <c r="AU27" s="78"/>
      <c r="AV27" s="79">
        <f t="shared" si="19"/>
        <v>0</v>
      </c>
    </row>
    <row r="28" spans="1:80" ht="16.5" thickTop="1" thickBot="1" x14ac:dyDescent="0.3">
      <c r="A28" s="76"/>
      <c r="B28" s="81"/>
      <c r="C28" s="78"/>
      <c r="D28" s="78">
        <f t="shared" si="6"/>
        <v>0</v>
      </c>
      <c r="E28" s="78"/>
      <c r="F28" s="78">
        <f t="shared" si="7"/>
        <v>0</v>
      </c>
      <c r="G28" s="78"/>
      <c r="H28" s="78">
        <f t="shared" si="8"/>
        <v>0</v>
      </c>
      <c r="I28" s="78"/>
      <c r="J28" s="78">
        <f t="shared" si="0"/>
        <v>0</v>
      </c>
      <c r="K28" s="78"/>
      <c r="L28" s="78">
        <f t="shared" si="9"/>
        <v>0</v>
      </c>
      <c r="M28" s="78"/>
      <c r="N28" s="78">
        <f t="shared" si="1"/>
        <v>0</v>
      </c>
      <c r="O28" s="78"/>
      <c r="P28" s="78">
        <f t="shared" si="2"/>
        <v>0</v>
      </c>
      <c r="Q28" s="78"/>
      <c r="R28" s="78">
        <f t="shared" si="3"/>
        <v>0</v>
      </c>
      <c r="S28" s="78"/>
      <c r="T28" s="78">
        <f t="shared" si="10"/>
        <v>0</v>
      </c>
      <c r="U28" s="78"/>
      <c r="V28" s="78">
        <f t="shared" si="11"/>
        <v>0</v>
      </c>
      <c r="W28" s="78"/>
      <c r="X28" s="78">
        <f t="shared" si="12"/>
        <v>0</v>
      </c>
      <c r="Y28" s="78"/>
      <c r="Z28" s="78">
        <f t="shared" si="13"/>
        <v>0</v>
      </c>
      <c r="AA28" s="78"/>
      <c r="AB28" s="78"/>
      <c r="AC28" s="78"/>
      <c r="AD28" s="78"/>
      <c r="AE28" s="78"/>
      <c r="AF28" s="32">
        <f t="shared" si="4"/>
        <v>0</v>
      </c>
      <c r="AG28" s="35"/>
      <c r="AH28" s="33"/>
      <c r="AI28" s="78"/>
      <c r="AJ28" s="78">
        <f t="shared" si="21"/>
        <v>0</v>
      </c>
      <c r="AK28" s="78"/>
      <c r="AL28" s="78">
        <f t="shared" si="15"/>
        <v>0</v>
      </c>
      <c r="AM28" s="78"/>
      <c r="AN28" s="78">
        <f t="shared" si="16"/>
        <v>0</v>
      </c>
      <c r="AO28" s="78"/>
      <c r="AP28" s="78">
        <f t="shared" si="17"/>
        <v>0</v>
      </c>
      <c r="AQ28" s="78"/>
      <c r="AR28" s="78">
        <f t="shared" si="18"/>
        <v>0</v>
      </c>
      <c r="AS28" s="78"/>
      <c r="AT28" s="78">
        <f t="shared" si="20"/>
        <v>0</v>
      </c>
      <c r="AU28" s="78"/>
      <c r="AV28" s="79">
        <f t="shared" si="19"/>
        <v>0</v>
      </c>
    </row>
    <row r="29" spans="1:80" ht="16.5" thickTop="1" thickBot="1" x14ac:dyDescent="0.3">
      <c r="A29" s="76"/>
      <c r="B29" s="81"/>
      <c r="C29" s="78"/>
      <c r="D29" s="78">
        <f t="shared" si="6"/>
        <v>0</v>
      </c>
      <c r="E29" s="78"/>
      <c r="F29" s="78">
        <f t="shared" si="7"/>
        <v>0</v>
      </c>
      <c r="G29" s="78"/>
      <c r="H29" s="78">
        <f t="shared" si="8"/>
        <v>0</v>
      </c>
      <c r="I29" s="78"/>
      <c r="J29" s="78">
        <f t="shared" si="0"/>
        <v>0</v>
      </c>
      <c r="K29" s="78"/>
      <c r="L29" s="78">
        <f t="shared" si="9"/>
        <v>0</v>
      </c>
      <c r="M29" s="78"/>
      <c r="N29" s="78">
        <f t="shared" si="1"/>
        <v>0</v>
      </c>
      <c r="O29" s="78"/>
      <c r="P29" s="78">
        <f t="shared" si="2"/>
        <v>0</v>
      </c>
      <c r="Q29" s="78"/>
      <c r="R29" s="78">
        <f t="shared" si="3"/>
        <v>0</v>
      </c>
      <c r="S29" s="78"/>
      <c r="T29" s="78">
        <f t="shared" si="10"/>
        <v>0</v>
      </c>
      <c r="U29" s="78"/>
      <c r="V29" s="78">
        <f t="shared" si="11"/>
        <v>0</v>
      </c>
      <c r="W29" s="78"/>
      <c r="X29" s="78">
        <f t="shared" si="12"/>
        <v>0</v>
      </c>
      <c r="Y29" s="78"/>
      <c r="Z29" s="78">
        <f t="shared" si="13"/>
        <v>0</v>
      </c>
      <c r="AA29" s="78"/>
      <c r="AB29" s="78"/>
      <c r="AC29" s="78"/>
      <c r="AD29" s="78"/>
      <c r="AE29" s="78"/>
      <c r="AF29" s="32">
        <f t="shared" si="4"/>
        <v>0</v>
      </c>
      <c r="AG29" s="35">
        <v>0</v>
      </c>
      <c r="AH29" s="33"/>
      <c r="AI29" s="78"/>
      <c r="AJ29" s="78">
        <f t="shared" si="21"/>
        <v>0</v>
      </c>
      <c r="AK29" s="78"/>
      <c r="AL29" s="78">
        <f t="shared" si="15"/>
        <v>0</v>
      </c>
      <c r="AM29" s="78"/>
      <c r="AN29" s="78">
        <f t="shared" si="16"/>
        <v>0</v>
      </c>
      <c r="AO29" s="78"/>
      <c r="AP29" s="78">
        <f t="shared" si="17"/>
        <v>0</v>
      </c>
      <c r="AQ29" s="78"/>
      <c r="AR29" s="78">
        <f t="shared" si="18"/>
        <v>0</v>
      </c>
      <c r="AS29" s="78"/>
      <c r="AT29" s="78">
        <f t="shared" si="20"/>
        <v>0</v>
      </c>
      <c r="AU29" s="78"/>
      <c r="AV29" s="79">
        <f t="shared" si="19"/>
        <v>0</v>
      </c>
    </row>
    <row r="30" spans="1:80" ht="16.5" thickTop="1" thickBot="1" x14ac:dyDescent="0.3">
      <c r="A30" s="76"/>
      <c r="B30" s="81"/>
      <c r="C30" s="78"/>
      <c r="D30" s="78">
        <f t="shared" si="6"/>
        <v>0</v>
      </c>
      <c r="E30" s="78"/>
      <c r="F30" s="78">
        <f t="shared" si="7"/>
        <v>0</v>
      </c>
      <c r="G30" s="78"/>
      <c r="H30" s="78">
        <f t="shared" si="8"/>
        <v>0</v>
      </c>
      <c r="I30" s="78"/>
      <c r="J30" s="78">
        <f t="shared" si="0"/>
        <v>0</v>
      </c>
      <c r="K30" s="78"/>
      <c r="L30" s="78">
        <f t="shared" si="9"/>
        <v>0</v>
      </c>
      <c r="M30" s="78"/>
      <c r="N30" s="78">
        <f t="shared" si="1"/>
        <v>0</v>
      </c>
      <c r="O30" s="78"/>
      <c r="P30" s="78">
        <f t="shared" si="2"/>
        <v>0</v>
      </c>
      <c r="Q30" s="78"/>
      <c r="R30" s="78">
        <f t="shared" si="3"/>
        <v>0</v>
      </c>
      <c r="S30" s="78"/>
      <c r="T30" s="78">
        <f t="shared" si="10"/>
        <v>0</v>
      </c>
      <c r="U30" s="78"/>
      <c r="V30" s="78">
        <f t="shared" si="11"/>
        <v>0</v>
      </c>
      <c r="W30" s="78"/>
      <c r="X30" s="78">
        <f t="shared" si="12"/>
        <v>0</v>
      </c>
      <c r="Y30" s="78"/>
      <c r="Z30" s="78">
        <f t="shared" si="13"/>
        <v>0</v>
      </c>
      <c r="AA30" s="78"/>
      <c r="AB30" s="78"/>
      <c r="AC30" s="78"/>
      <c r="AD30" s="78"/>
      <c r="AE30" s="78"/>
      <c r="AF30" s="32">
        <f t="shared" si="4"/>
        <v>0</v>
      </c>
      <c r="AG30" s="35"/>
      <c r="AH30" s="33"/>
      <c r="AI30" s="78"/>
      <c r="AJ30" s="78">
        <f t="shared" si="21"/>
        <v>0</v>
      </c>
      <c r="AK30" s="78"/>
      <c r="AL30" s="78">
        <f t="shared" si="15"/>
        <v>0</v>
      </c>
      <c r="AM30" s="78"/>
      <c r="AN30" s="78">
        <f t="shared" si="16"/>
        <v>0</v>
      </c>
      <c r="AO30" s="78"/>
      <c r="AP30" s="78">
        <f t="shared" si="17"/>
        <v>0</v>
      </c>
      <c r="AQ30" s="78"/>
      <c r="AR30" s="78">
        <f t="shared" si="18"/>
        <v>0</v>
      </c>
      <c r="AS30" s="78"/>
      <c r="AT30" s="78">
        <f t="shared" si="20"/>
        <v>0</v>
      </c>
      <c r="AU30" s="78"/>
      <c r="AV30" s="79">
        <f t="shared" si="19"/>
        <v>0</v>
      </c>
    </row>
    <row r="31" spans="1:80" ht="16.5" thickTop="1" thickBot="1" x14ac:dyDescent="0.3">
      <c r="A31" s="76"/>
      <c r="B31" s="81"/>
      <c r="C31" s="78"/>
      <c r="D31" s="78">
        <f t="shared" si="6"/>
        <v>0</v>
      </c>
      <c r="E31" s="78"/>
      <c r="F31" s="78">
        <f t="shared" si="7"/>
        <v>0</v>
      </c>
      <c r="G31" s="78"/>
      <c r="H31" s="78">
        <f t="shared" si="8"/>
        <v>0</v>
      </c>
      <c r="I31" s="78"/>
      <c r="J31" s="78">
        <f t="shared" si="0"/>
        <v>0</v>
      </c>
      <c r="K31" s="78"/>
      <c r="L31" s="78">
        <f t="shared" si="9"/>
        <v>0</v>
      </c>
      <c r="M31" s="78"/>
      <c r="N31" s="78">
        <f t="shared" si="1"/>
        <v>0</v>
      </c>
      <c r="O31" s="78"/>
      <c r="P31" s="78">
        <f t="shared" si="2"/>
        <v>0</v>
      </c>
      <c r="Q31" s="78"/>
      <c r="R31" s="78">
        <f t="shared" si="3"/>
        <v>0</v>
      </c>
      <c r="S31" s="78"/>
      <c r="T31" s="78">
        <f t="shared" si="10"/>
        <v>0</v>
      </c>
      <c r="U31" s="78"/>
      <c r="V31" s="78">
        <f t="shared" si="11"/>
        <v>0</v>
      </c>
      <c r="W31" s="78"/>
      <c r="X31" s="78">
        <f t="shared" si="12"/>
        <v>0</v>
      </c>
      <c r="Y31" s="78"/>
      <c r="Z31" s="78">
        <f t="shared" si="13"/>
        <v>0</v>
      </c>
      <c r="AA31" s="78"/>
      <c r="AB31" s="78"/>
      <c r="AC31" s="78"/>
      <c r="AD31" s="78"/>
      <c r="AE31" s="78"/>
      <c r="AF31" s="32">
        <f t="shared" si="4"/>
        <v>0</v>
      </c>
      <c r="AG31" s="35"/>
      <c r="AH31" s="33"/>
      <c r="AI31" s="78"/>
      <c r="AJ31" s="78">
        <f t="shared" si="21"/>
        <v>0</v>
      </c>
      <c r="AK31" s="78"/>
      <c r="AL31" s="78">
        <f t="shared" si="15"/>
        <v>0</v>
      </c>
      <c r="AM31" s="78"/>
      <c r="AN31" s="78">
        <f t="shared" si="16"/>
        <v>0</v>
      </c>
      <c r="AO31" s="78"/>
      <c r="AP31" s="78">
        <f t="shared" si="17"/>
        <v>0</v>
      </c>
      <c r="AQ31" s="78"/>
      <c r="AR31" s="78">
        <f t="shared" si="18"/>
        <v>0</v>
      </c>
      <c r="AS31" s="78"/>
      <c r="AT31" s="78">
        <f t="shared" si="20"/>
        <v>0</v>
      </c>
      <c r="AU31" s="78"/>
      <c r="AV31" s="79">
        <f t="shared" si="19"/>
        <v>0</v>
      </c>
    </row>
    <row r="32" spans="1:80" ht="16.5" thickTop="1" thickBot="1" x14ac:dyDescent="0.3">
      <c r="A32" s="76"/>
      <c r="B32" s="81"/>
      <c r="C32" s="78"/>
      <c r="D32" s="78">
        <f t="shared" si="6"/>
        <v>0</v>
      </c>
      <c r="E32" s="78"/>
      <c r="F32" s="78">
        <f t="shared" si="7"/>
        <v>0</v>
      </c>
      <c r="G32" s="78"/>
      <c r="H32" s="78">
        <f t="shared" si="8"/>
        <v>0</v>
      </c>
      <c r="I32" s="78"/>
      <c r="J32" s="78">
        <f t="shared" si="0"/>
        <v>0</v>
      </c>
      <c r="K32" s="78"/>
      <c r="L32" s="78">
        <f t="shared" si="9"/>
        <v>0</v>
      </c>
      <c r="M32" s="78"/>
      <c r="N32" s="78">
        <f t="shared" si="1"/>
        <v>0</v>
      </c>
      <c r="O32" s="78"/>
      <c r="P32" s="78">
        <f t="shared" si="2"/>
        <v>0</v>
      </c>
      <c r="Q32" s="78"/>
      <c r="R32" s="78">
        <f t="shared" si="3"/>
        <v>0</v>
      </c>
      <c r="S32" s="78"/>
      <c r="T32" s="78">
        <f t="shared" si="10"/>
        <v>0</v>
      </c>
      <c r="U32" s="78"/>
      <c r="V32" s="78">
        <f t="shared" si="11"/>
        <v>0</v>
      </c>
      <c r="W32" s="78"/>
      <c r="X32" s="78">
        <f t="shared" si="12"/>
        <v>0</v>
      </c>
      <c r="Y32" s="78"/>
      <c r="Z32" s="78">
        <f t="shared" si="13"/>
        <v>0</v>
      </c>
      <c r="AA32" s="78"/>
      <c r="AB32" s="78"/>
      <c r="AC32" s="78"/>
      <c r="AD32" s="78"/>
      <c r="AE32" s="78"/>
      <c r="AF32" s="32">
        <f t="shared" si="4"/>
        <v>0</v>
      </c>
      <c r="AG32" s="35"/>
      <c r="AH32" s="33"/>
      <c r="AI32" s="78"/>
      <c r="AJ32" s="78">
        <f t="shared" si="21"/>
        <v>0</v>
      </c>
      <c r="AK32" s="78"/>
      <c r="AL32" s="78">
        <f t="shared" si="15"/>
        <v>0</v>
      </c>
      <c r="AM32" s="78"/>
      <c r="AN32" s="78">
        <f t="shared" si="16"/>
        <v>0</v>
      </c>
      <c r="AO32" s="78"/>
      <c r="AP32" s="78">
        <f t="shared" si="17"/>
        <v>0</v>
      </c>
      <c r="AQ32" s="78"/>
      <c r="AR32" s="78">
        <f t="shared" si="18"/>
        <v>0</v>
      </c>
      <c r="AS32" s="78"/>
      <c r="AT32" s="78">
        <f t="shared" si="20"/>
        <v>0</v>
      </c>
      <c r="AU32" s="78"/>
      <c r="AV32" s="79">
        <f t="shared" si="19"/>
        <v>0</v>
      </c>
    </row>
    <row r="33" spans="1:48" ht="16.5" thickTop="1" thickBot="1" x14ac:dyDescent="0.3">
      <c r="A33" s="76"/>
      <c r="B33" s="81"/>
      <c r="C33" s="78"/>
      <c r="D33" s="78">
        <f t="shared" si="6"/>
        <v>0</v>
      </c>
      <c r="E33" s="78"/>
      <c r="F33" s="78">
        <f t="shared" si="7"/>
        <v>0</v>
      </c>
      <c r="G33" s="78"/>
      <c r="H33" s="78">
        <f t="shared" si="8"/>
        <v>0</v>
      </c>
      <c r="I33" s="78"/>
      <c r="J33" s="78">
        <f t="shared" si="0"/>
        <v>0</v>
      </c>
      <c r="K33" s="78"/>
      <c r="L33" s="78">
        <f t="shared" si="9"/>
        <v>0</v>
      </c>
      <c r="M33" s="78"/>
      <c r="N33" s="78">
        <f t="shared" si="1"/>
        <v>0</v>
      </c>
      <c r="O33" s="78"/>
      <c r="P33" s="78">
        <f t="shared" si="2"/>
        <v>0</v>
      </c>
      <c r="Q33" s="78"/>
      <c r="R33" s="78">
        <f t="shared" si="3"/>
        <v>0</v>
      </c>
      <c r="S33" s="78"/>
      <c r="T33" s="78">
        <f t="shared" si="10"/>
        <v>0</v>
      </c>
      <c r="U33" s="78"/>
      <c r="V33" s="78">
        <f t="shared" si="11"/>
        <v>0</v>
      </c>
      <c r="W33" s="78"/>
      <c r="X33" s="78">
        <f t="shared" si="12"/>
        <v>0</v>
      </c>
      <c r="Y33" s="78"/>
      <c r="Z33" s="78">
        <f t="shared" si="13"/>
        <v>0</v>
      </c>
      <c r="AA33" s="78"/>
      <c r="AB33" s="78"/>
      <c r="AC33" s="78"/>
      <c r="AD33" s="78"/>
      <c r="AE33" s="78"/>
      <c r="AF33" s="32">
        <f t="shared" si="4"/>
        <v>0</v>
      </c>
      <c r="AG33" s="35"/>
      <c r="AH33" s="33"/>
      <c r="AI33" s="78"/>
      <c r="AJ33" s="78">
        <f t="shared" si="21"/>
        <v>0</v>
      </c>
      <c r="AK33" s="78"/>
      <c r="AL33" s="78">
        <f t="shared" si="15"/>
        <v>0</v>
      </c>
      <c r="AM33" s="78"/>
      <c r="AN33" s="78">
        <f t="shared" si="16"/>
        <v>0</v>
      </c>
      <c r="AO33" s="78"/>
      <c r="AP33" s="78">
        <f t="shared" si="17"/>
        <v>0</v>
      </c>
      <c r="AQ33" s="78"/>
      <c r="AR33" s="78">
        <f t="shared" si="18"/>
        <v>0</v>
      </c>
      <c r="AS33" s="78"/>
      <c r="AT33" s="78">
        <f t="shared" si="20"/>
        <v>0</v>
      </c>
      <c r="AU33" s="78"/>
      <c r="AV33" s="79">
        <f t="shared" si="19"/>
        <v>0</v>
      </c>
    </row>
    <row r="34" spans="1:48" ht="16.5" thickTop="1" thickBot="1" x14ac:dyDescent="0.3">
      <c r="A34" s="76"/>
      <c r="B34" s="81"/>
      <c r="C34" s="78"/>
      <c r="D34" s="78">
        <f t="shared" si="6"/>
        <v>0</v>
      </c>
      <c r="E34" s="78"/>
      <c r="F34" s="78">
        <f t="shared" si="7"/>
        <v>0</v>
      </c>
      <c r="G34" s="78"/>
      <c r="H34" s="78">
        <f t="shared" si="8"/>
        <v>0</v>
      </c>
      <c r="I34" s="78"/>
      <c r="J34" s="78">
        <f t="shared" si="0"/>
        <v>0</v>
      </c>
      <c r="K34" s="78"/>
      <c r="L34" s="78">
        <f t="shared" si="9"/>
        <v>0</v>
      </c>
      <c r="M34" s="78"/>
      <c r="N34" s="78">
        <f t="shared" si="1"/>
        <v>0</v>
      </c>
      <c r="O34" s="78"/>
      <c r="P34" s="78">
        <f t="shared" si="2"/>
        <v>0</v>
      </c>
      <c r="Q34" s="78"/>
      <c r="R34" s="78">
        <f t="shared" si="3"/>
        <v>0</v>
      </c>
      <c r="S34" s="78"/>
      <c r="T34" s="78">
        <f t="shared" si="10"/>
        <v>0</v>
      </c>
      <c r="U34" s="78"/>
      <c r="V34" s="78">
        <f t="shared" si="11"/>
        <v>0</v>
      </c>
      <c r="W34" s="78"/>
      <c r="X34" s="78">
        <f t="shared" si="12"/>
        <v>0</v>
      </c>
      <c r="Y34" s="78"/>
      <c r="Z34" s="78">
        <f t="shared" si="13"/>
        <v>0</v>
      </c>
      <c r="AA34" s="78"/>
      <c r="AB34" s="78"/>
      <c r="AC34" s="78"/>
      <c r="AD34" s="78"/>
      <c r="AE34" s="78"/>
      <c r="AF34" s="32">
        <f t="shared" si="4"/>
        <v>0</v>
      </c>
      <c r="AG34" s="36"/>
      <c r="AH34" s="33"/>
      <c r="AI34" s="78"/>
      <c r="AJ34" s="78">
        <f t="shared" si="21"/>
        <v>0</v>
      </c>
      <c r="AK34" s="78"/>
      <c r="AL34" s="78">
        <f t="shared" si="15"/>
        <v>0</v>
      </c>
      <c r="AM34" s="78"/>
      <c r="AN34" s="78">
        <f t="shared" si="16"/>
        <v>0</v>
      </c>
      <c r="AO34" s="78"/>
      <c r="AP34" s="78">
        <f t="shared" si="17"/>
        <v>0</v>
      </c>
      <c r="AQ34" s="78"/>
      <c r="AR34" s="78">
        <f t="shared" si="18"/>
        <v>0</v>
      </c>
      <c r="AS34" s="78"/>
      <c r="AT34" s="78">
        <f t="shared" si="20"/>
        <v>0</v>
      </c>
      <c r="AU34" s="78"/>
      <c r="AV34" s="79">
        <f t="shared" si="19"/>
        <v>0</v>
      </c>
    </row>
    <row r="35" spans="1:48" ht="24" customHeight="1" thickTop="1" thickBot="1" x14ac:dyDescent="0.5">
      <c r="A35" s="128" t="s">
        <v>21</v>
      </c>
      <c r="B35" s="102"/>
      <c r="C35" s="84">
        <f>C3+C4+C5+C6+C7+C8+C9+C10+C11+C12+C13+C14+C15+C16+C17+C18+C19+C20+C21+C22+C23+C24+C25+C26+C27+C28+C29+C30+C31+C32+C33+C34</f>
        <v>8</v>
      </c>
      <c r="D35" s="84">
        <f t="shared" ref="D35:Z35" si="22">D3+D4+D5+D6+D7+D8+D9+D10+D11+D12+D13+D14+D15+D16+D17+D18+D19+D20+D21+D22+D23+D24+D25+D26+D27+D28+D29+D30+D31+D32+D33+D34</f>
        <v>400</v>
      </c>
      <c r="E35" s="84">
        <f>E3+E4+E5+E6+E7+E8+E9+E10+E11+E12+E13+E14+E15+E16+E17+E18+E19+E20+E21+E22+E23+E24+E25+E26+E27+E28+E29+E30+E31+E32+E33+E34</f>
        <v>0</v>
      </c>
      <c r="F35" s="84">
        <f t="shared" si="22"/>
        <v>0</v>
      </c>
      <c r="G35" s="84">
        <f t="shared" si="22"/>
        <v>1</v>
      </c>
      <c r="H35" s="84">
        <f t="shared" si="22"/>
        <v>250</v>
      </c>
      <c r="I35" s="84">
        <f t="shared" si="22"/>
        <v>10</v>
      </c>
      <c r="J35" s="84">
        <f t="shared" si="22"/>
        <v>3000</v>
      </c>
      <c r="K35" s="84">
        <f t="shared" si="22"/>
        <v>2</v>
      </c>
      <c r="L35" s="84">
        <f t="shared" si="22"/>
        <v>600</v>
      </c>
      <c r="M35" s="84">
        <f t="shared" si="22"/>
        <v>0</v>
      </c>
      <c r="N35" s="84">
        <f t="shared" si="22"/>
        <v>0</v>
      </c>
      <c r="O35" s="84">
        <f t="shared" si="22"/>
        <v>0</v>
      </c>
      <c r="P35" s="84">
        <f t="shared" si="22"/>
        <v>0</v>
      </c>
      <c r="Q35" s="84">
        <f t="shared" si="22"/>
        <v>4</v>
      </c>
      <c r="R35" s="84">
        <f t="shared" si="22"/>
        <v>1200</v>
      </c>
      <c r="S35" s="84">
        <f t="shared" si="22"/>
        <v>0</v>
      </c>
      <c r="T35" s="84">
        <f t="shared" si="22"/>
        <v>0</v>
      </c>
      <c r="U35" s="84">
        <f t="shared" si="22"/>
        <v>0</v>
      </c>
      <c r="V35" s="84">
        <f t="shared" si="22"/>
        <v>0</v>
      </c>
      <c r="W35" s="84">
        <f t="shared" si="22"/>
        <v>0</v>
      </c>
      <c r="X35" s="84">
        <f t="shared" si="22"/>
        <v>0</v>
      </c>
      <c r="Y35" s="84">
        <f t="shared" si="22"/>
        <v>0</v>
      </c>
      <c r="Z35" s="84">
        <f t="shared" si="22"/>
        <v>0</v>
      </c>
      <c r="AA35" s="84">
        <f>AA3+AA4+AA5+AA6+AA7+AA8+AA9+AA10+AA11+AA13+AA12+AA14+AA15+AA16+AA17+AA18+AA19+AA20+AA22+AA21+AA23+AA24+AA25+AA26+AA27+AA28+AA29+AA30+AA31+AA32+AA33+AA34</f>
        <v>0</v>
      </c>
      <c r="AB35" s="84">
        <f>AB3+AB4+AB5+AB6+AB7+AB8+AB9+AB10+AB11+AB13+AB12+AB14+AB15+AB16+AB17+AB18+AB19+AB20+AB22+AB21+AB23+AB24+AB25+AB26+AB27+AB28+AB29+AB30+AB31+AB32+AB33+AB34</f>
        <v>160</v>
      </c>
      <c r="AC35" s="84">
        <f>AC3+AC4+AC5+AC6+AC7+AC8+AC9+AC10+AC11+AC13+AC12+AC14+AC15+AC16+AC17+AC18+AC19+AC20+AC22+AC21+AC23+AC24+AC25+AC26+AC27+AC28+AC29+AC30+AC31+AC32+AC33+AC34</f>
        <v>0</v>
      </c>
      <c r="AD35" s="84">
        <f>AD3+AD4+AD5+AD6+AD7+AD8+AD9+AD10+AD11+AD13+AD12+AD14+AD15+AD16+AD17+AD18+AD19+AD20+AD22+AD21+AD23+AD24+AD25+AD26+AD27+AD28+AD29+AD30+AD31+AD32+AD33+AD34</f>
        <v>0</v>
      </c>
      <c r="AE35" s="84">
        <f>AE3+AE4+AE5+AE6+AE7+AE8+AE9+AE10+AE11+AE13+AE12+AE14+AE15+AE16+AE17+AE18+AE19+AE20+AE22+AE21+AE23+AE24+AE25+AE26+AE27+AE28+AE29+AE30+AE31+AE32+AE33+AE34</f>
        <v>0</v>
      </c>
      <c r="AF35" s="85">
        <f>AB35+X35+R35+H35+L35+J35+F35+D35+N35+P35+T35+V35+Z35+AC35+AE35+AA35+AD35</f>
        <v>5610</v>
      </c>
      <c r="AG35" s="39">
        <f>C35+E35+G35+I35+K35+M35+O35+Q35+S35+U35+W35+Y35</f>
        <v>25</v>
      </c>
      <c r="AH35" s="86"/>
      <c r="AI35" s="84">
        <f t="shared" ref="AI35:AV35" si="23">AI3+AI4+AI5+AI6+AI7+AI8+AI9+AI10+AI11+AI12+AI13+AI14+AI15+AI16+AI17+AI18+AI19+AI20+AI21+AI22+AI23+AI24+AI25+AI26+AI27+AI28+AI29+AI30+AI31+AI32+AI33+AI34</f>
        <v>0</v>
      </c>
      <c r="AJ35" s="84">
        <f t="shared" si="23"/>
        <v>0</v>
      </c>
      <c r="AK35" s="84">
        <f t="shared" si="23"/>
        <v>1</v>
      </c>
      <c r="AL35" s="84">
        <f t="shared" si="23"/>
        <v>550</v>
      </c>
      <c r="AM35" s="84">
        <f t="shared" si="23"/>
        <v>0</v>
      </c>
      <c r="AN35" s="84">
        <f t="shared" si="23"/>
        <v>0</v>
      </c>
      <c r="AO35" s="84">
        <f t="shared" si="23"/>
        <v>0</v>
      </c>
      <c r="AP35" s="84">
        <f t="shared" si="23"/>
        <v>0</v>
      </c>
      <c r="AQ35" s="84">
        <f t="shared" si="23"/>
        <v>3</v>
      </c>
      <c r="AR35" s="84">
        <f t="shared" si="23"/>
        <v>900</v>
      </c>
      <c r="AS35" s="84">
        <f t="shared" si="23"/>
        <v>0</v>
      </c>
      <c r="AT35" s="84">
        <f t="shared" si="23"/>
        <v>0</v>
      </c>
      <c r="AU35" s="84">
        <f t="shared" si="23"/>
        <v>0</v>
      </c>
      <c r="AV35" s="87">
        <f t="shared" si="23"/>
        <v>0</v>
      </c>
    </row>
    <row r="36" spans="1:48" ht="18.95" customHeight="1" thickTop="1" thickBot="1" x14ac:dyDescent="0.3">
      <c r="A36" s="65" t="s">
        <v>468</v>
      </c>
      <c r="B36" s="88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8"/>
      <c r="AI36" s="89"/>
      <c r="AJ36" s="89"/>
      <c r="AK36" s="89"/>
      <c r="AL36" s="89"/>
      <c r="AM36" s="89"/>
      <c r="AN36" s="89"/>
      <c r="AO36" s="89"/>
      <c r="AP36" s="89"/>
      <c r="AQ36" s="89"/>
      <c r="AR36" s="89"/>
      <c r="AS36" s="89"/>
      <c r="AT36" s="89"/>
      <c r="AU36" s="89"/>
      <c r="AV36" s="90"/>
    </row>
    <row r="37" spans="1:48" ht="18.95" customHeight="1" thickTop="1" thickBot="1" x14ac:dyDescent="0.45">
      <c r="A37" s="66">
        <f>AF37</f>
        <v>7060</v>
      </c>
      <c r="B37" s="88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60">
        <f>AF35+AJ35+AL35+AT35+AV35+AP35+AR35+AN35</f>
        <v>7060</v>
      </c>
      <c r="AG37" s="27"/>
      <c r="AH37" s="91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90"/>
    </row>
    <row r="38" spans="1:48" ht="18.95" customHeight="1" thickTop="1" thickBot="1" x14ac:dyDescent="0.45">
      <c r="A38" s="64" t="s">
        <v>45</v>
      </c>
      <c r="B38" s="88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92"/>
      <c r="AG38" s="92"/>
      <c r="AH38" s="91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90"/>
    </row>
    <row r="39" spans="1:48" ht="18.95" customHeight="1" thickTop="1" thickBot="1" x14ac:dyDescent="0.45">
      <c r="A39" s="66">
        <f>AG35</f>
        <v>25</v>
      </c>
      <c r="B39" s="88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92"/>
      <c r="AG39" s="92"/>
      <c r="AH39" s="91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90"/>
    </row>
    <row r="40" spans="1:48" ht="18.95" customHeight="1" thickTop="1" thickBot="1" x14ac:dyDescent="0.45">
      <c r="A40" s="64" t="s">
        <v>469</v>
      </c>
      <c r="B40" s="88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93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94"/>
      <c r="AE40" s="89"/>
      <c r="AF40" s="92"/>
      <c r="AG40" s="92"/>
      <c r="AH40" s="91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90"/>
    </row>
    <row r="41" spans="1:48" ht="18.95" customHeight="1" thickTop="1" thickBot="1" x14ac:dyDescent="0.3">
      <c r="A41" s="67">
        <f>AJ35</f>
        <v>0</v>
      </c>
      <c r="B41" s="88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 t="s">
        <v>458</v>
      </c>
      <c r="AC41" s="89"/>
      <c r="AD41" s="89"/>
      <c r="AE41" s="89"/>
      <c r="AF41" s="94"/>
      <c r="AG41" s="89"/>
      <c r="AH41" s="88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90"/>
    </row>
    <row r="42" spans="1:48" ht="18.95" customHeight="1" thickTop="1" thickBot="1" x14ac:dyDescent="0.3">
      <c r="A42" s="64" t="s">
        <v>470</v>
      </c>
      <c r="B42" s="88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8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90"/>
    </row>
    <row r="43" spans="1:48" ht="18.95" customHeight="1" thickTop="1" thickBot="1" x14ac:dyDescent="0.3">
      <c r="A43" s="67">
        <f>AI35</f>
        <v>0</v>
      </c>
      <c r="B43" s="88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8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90"/>
    </row>
    <row r="44" spans="1:48" ht="18.95" customHeight="1" thickTop="1" thickBot="1" x14ac:dyDescent="0.3">
      <c r="A44" s="64" t="s">
        <v>471</v>
      </c>
      <c r="B44" s="88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8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90"/>
    </row>
    <row r="45" spans="1:48" ht="18.95" customHeight="1" thickTop="1" thickBot="1" x14ac:dyDescent="0.3">
      <c r="A45" s="67">
        <f>AL35</f>
        <v>550</v>
      </c>
      <c r="B45" s="88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8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90"/>
    </row>
    <row r="46" spans="1:48" ht="18.95" customHeight="1" thickTop="1" thickBot="1" x14ac:dyDescent="0.3">
      <c r="A46" s="64" t="s">
        <v>472</v>
      </c>
      <c r="B46" s="88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8"/>
      <c r="AI46" s="89"/>
      <c r="AJ46" s="89"/>
      <c r="AK46" s="89"/>
      <c r="AL46" s="89"/>
      <c r="AM46" s="89"/>
      <c r="AN46" s="89"/>
      <c r="AO46" s="89"/>
      <c r="AP46" s="89"/>
      <c r="AQ46" s="89"/>
      <c r="AR46" s="89"/>
      <c r="AS46" s="89"/>
      <c r="AT46" s="89"/>
      <c r="AU46" s="89"/>
      <c r="AV46" s="90"/>
    </row>
    <row r="47" spans="1:48" ht="18.95" customHeight="1" thickTop="1" thickBot="1" x14ac:dyDescent="0.3">
      <c r="A47" s="67">
        <f>AK35</f>
        <v>1</v>
      </c>
      <c r="B47" s="88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8"/>
      <c r="AI47" s="89"/>
      <c r="AJ47" s="89"/>
      <c r="AK47" s="89"/>
      <c r="AL47" s="89"/>
      <c r="AM47" s="89"/>
      <c r="AN47" s="89"/>
      <c r="AO47" s="89"/>
      <c r="AP47" s="89"/>
      <c r="AQ47" s="89"/>
      <c r="AR47" s="89"/>
      <c r="AS47" s="89"/>
      <c r="AT47" s="89"/>
      <c r="AU47" s="89"/>
      <c r="AV47" s="90"/>
    </row>
    <row r="48" spans="1:48" ht="18.95" customHeight="1" thickTop="1" thickBot="1" x14ac:dyDescent="0.3">
      <c r="A48" s="64" t="s">
        <v>198</v>
      </c>
      <c r="B48" s="88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8"/>
      <c r="AI48" s="89"/>
      <c r="AJ48" s="89"/>
      <c r="AK48" s="89"/>
      <c r="AL48" s="89"/>
      <c r="AM48" s="89"/>
      <c r="AN48" s="89"/>
      <c r="AO48" s="89"/>
      <c r="AP48" s="89"/>
      <c r="AQ48" s="89"/>
      <c r="AR48" s="89"/>
      <c r="AS48" s="89"/>
      <c r="AT48" s="89"/>
      <c r="AU48" s="89"/>
      <c r="AV48" s="90"/>
    </row>
    <row r="49" spans="1:48" ht="18.95" customHeight="1" thickTop="1" thickBot="1" x14ac:dyDescent="0.3">
      <c r="A49" s="67">
        <f>AR35</f>
        <v>900</v>
      </c>
      <c r="B49" s="88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8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90"/>
    </row>
    <row r="50" spans="1:48" ht="18.95" customHeight="1" thickTop="1" thickBot="1" x14ac:dyDescent="0.3">
      <c r="A50" s="64" t="s">
        <v>475</v>
      </c>
      <c r="B50" s="88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8"/>
      <c r="AI50" s="89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89"/>
      <c r="AV50" s="90"/>
    </row>
    <row r="51" spans="1:48" ht="18.95" customHeight="1" thickTop="1" thickBot="1" x14ac:dyDescent="0.3">
      <c r="A51" s="68">
        <f>AQ35</f>
        <v>3</v>
      </c>
      <c r="B51" s="95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5"/>
      <c r="AI51" s="96"/>
      <c r="AJ51" s="96"/>
      <c r="AK51" s="96"/>
      <c r="AL51" s="96"/>
      <c r="AM51" s="96"/>
      <c r="AN51" s="96"/>
      <c r="AO51" s="96"/>
      <c r="AP51" s="96"/>
      <c r="AQ51" s="96"/>
      <c r="AR51" s="96"/>
      <c r="AS51" s="96"/>
      <c r="AT51" s="96"/>
      <c r="AU51" s="96"/>
      <c r="AV51" s="97"/>
    </row>
    <row r="52" spans="1:48" ht="20.100000000000001" customHeight="1" x14ac:dyDescent="0.25"/>
  </sheetData>
  <mergeCells count="23">
    <mergeCell ref="AS1:AS2"/>
    <mergeCell ref="AT1:AT2"/>
    <mergeCell ref="AU1:AU2"/>
    <mergeCell ref="AV1:AV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  <mergeCell ref="AL1:AL2"/>
    <mergeCell ref="A1:A2"/>
    <mergeCell ref="B1:B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0"/>
  <sheetViews>
    <sheetView topLeftCell="A3" workbookViewId="0">
      <pane xSplit="1" topLeftCell="R1" activePane="topRight" state="frozen"/>
      <selection pane="topRight" activeCell="A14" sqref="A14"/>
    </sheetView>
  </sheetViews>
  <sheetFormatPr defaultRowHeight="15" x14ac:dyDescent="0.25"/>
  <cols>
    <col min="1" max="1" width="23.5703125" customWidth="1"/>
    <col min="2" max="2" width="19.7109375" style="9" customWidth="1"/>
    <col min="3" max="7" width="9.140625" customWidth="1"/>
    <col min="8" max="8" width="11.140625" customWidth="1"/>
    <col min="9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51" max="74" width="9.140625" style="25"/>
  </cols>
  <sheetData>
    <row r="1" spans="1:74" ht="16.5" thickTop="1" thickBot="1" x14ac:dyDescent="0.3">
      <c r="A1" s="103" t="s">
        <v>0</v>
      </c>
      <c r="B1" s="104" t="s">
        <v>16</v>
      </c>
      <c r="C1" s="106" t="s">
        <v>1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7" t="s">
        <v>11</v>
      </c>
      <c r="T1" s="107"/>
      <c r="U1" s="107"/>
      <c r="V1" s="107"/>
      <c r="W1" s="107"/>
      <c r="X1" s="107"/>
      <c r="Y1" s="108" t="s">
        <v>18</v>
      </c>
      <c r="Z1" s="108" t="s">
        <v>3</v>
      </c>
      <c r="AA1" s="109" t="s">
        <v>26</v>
      </c>
      <c r="AB1" s="110"/>
      <c r="AC1" s="110"/>
      <c r="AD1" s="111"/>
      <c r="AE1" s="29"/>
      <c r="AF1" s="14"/>
      <c r="AG1" s="14"/>
      <c r="AH1" s="103" t="s">
        <v>15</v>
      </c>
      <c r="AI1" s="112" t="s">
        <v>19</v>
      </c>
      <c r="AJ1" s="112" t="s">
        <v>3</v>
      </c>
      <c r="AK1" s="113" t="s">
        <v>20</v>
      </c>
      <c r="AL1" s="112" t="s">
        <v>3</v>
      </c>
      <c r="AM1" s="112" t="s">
        <v>36</v>
      </c>
      <c r="AN1" s="112" t="s">
        <v>3</v>
      </c>
      <c r="AO1" s="114" t="s">
        <v>51</v>
      </c>
      <c r="AP1" s="112" t="s">
        <v>3</v>
      </c>
    </row>
    <row r="2" spans="1:74" ht="25.5" thickTop="1" thickBot="1" x14ac:dyDescent="0.3">
      <c r="A2" s="103"/>
      <c r="B2" s="105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08"/>
      <c r="Z2" s="108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5" t="s">
        <v>45</v>
      </c>
      <c r="AH2" s="103"/>
      <c r="AI2" s="112"/>
      <c r="AJ2" s="112"/>
      <c r="AK2" s="113"/>
      <c r="AL2" s="112"/>
      <c r="AM2" s="112"/>
      <c r="AN2" s="112"/>
      <c r="AO2" s="115"/>
      <c r="AP2" s="112"/>
    </row>
    <row r="3" spans="1:74" s="1" customFormat="1" ht="16.5" thickTop="1" thickBot="1" x14ac:dyDescent="0.3">
      <c r="A3" s="1" t="s">
        <v>65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I3" s="1">
        <v>1</v>
      </c>
      <c r="J3" s="1">
        <f>PRODUCT(I3*300)</f>
        <v>300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R3" s="1">
        <f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20">
        <f t="shared" ref="AF3:AF25" si="2">AD3+AC3+AB3+AA3+Z3+X3+V3+T3+R3+P3+N3+L3+J3+H3+F3+D3+AE3</f>
        <v>300</v>
      </c>
      <c r="AG3" s="98"/>
      <c r="AH3" s="8" t="s">
        <v>66</v>
      </c>
      <c r="AJ3" s="1">
        <f>PRODUCT(AI3*145)</f>
        <v>0</v>
      </c>
      <c r="AL3" s="1">
        <f>PRODUCT(AK3*550)</f>
        <v>0</v>
      </c>
      <c r="AN3" s="1">
        <f t="shared" ref="AN3:AN6" si="3">PRODUCT(AM3*460)</f>
        <v>0</v>
      </c>
      <c r="AP3" s="1">
        <f>PRODUCT(AO3*150)</f>
        <v>0</v>
      </c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</row>
    <row r="4" spans="1:74" ht="16.5" thickTop="1" thickBot="1" x14ac:dyDescent="0.3">
      <c r="A4" s="1" t="s">
        <v>67</v>
      </c>
      <c r="B4" s="10"/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/>
      <c r="J4" s="1">
        <f t="shared" ref="J4:J34" si="7">PRODUCT(I4*300)</f>
        <v>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>
        <v>1</v>
      </c>
      <c r="R4" s="1">
        <f t="shared" ref="R4:R34" si="9">PRODUCT(Q4*300)</f>
        <v>300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20">
        <f t="shared" si="2"/>
        <v>300</v>
      </c>
      <c r="AG4" s="99"/>
      <c r="AH4" s="8" t="s">
        <v>41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si="3"/>
        <v>0</v>
      </c>
      <c r="AO4" s="1"/>
      <c r="AP4" s="1">
        <f t="shared" ref="AP4:AP34" si="15">PRODUCT(AO4*150)</f>
        <v>0</v>
      </c>
    </row>
    <row r="5" spans="1:74" ht="16.5" thickTop="1" thickBot="1" x14ac:dyDescent="0.3">
      <c r="A5" s="1" t="s">
        <v>68</v>
      </c>
      <c r="B5" s="10"/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/>
      <c r="J5" s="1">
        <f t="shared" si="7"/>
        <v>0</v>
      </c>
      <c r="K5" s="1"/>
      <c r="L5" s="1">
        <f t="shared" si="8"/>
        <v>0</v>
      </c>
      <c r="M5" s="1"/>
      <c r="N5" s="1">
        <f t="shared" si="0"/>
        <v>0</v>
      </c>
      <c r="O5" s="1"/>
      <c r="P5" s="1">
        <f t="shared" si="1"/>
        <v>0</v>
      </c>
      <c r="Q5" s="1">
        <v>1</v>
      </c>
      <c r="R5" s="1">
        <f t="shared" si="9"/>
        <v>300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20">
        <f t="shared" si="2"/>
        <v>300</v>
      </c>
      <c r="AG5" s="99"/>
      <c r="AH5" s="8" t="s">
        <v>66</v>
      </c>
      <c r="AI5" s="1"/>
      <c r="AJ5" s="1">
        <f t="shared" ref="AJ5:AJ34" si="16">PRODUCT(AI5*145)</f>
        <v>0</v>
      </c>
      <c r="AK5" s="1"/>
      <c r="AL5" s="1">
        <f t="shared" si="14"/>
        <v>0</v>
      </c>
      <c r="AM5" s="1"/>
      <c r="AN5" s="1">
        <f t="shared" si="3"/>
        <v>0</v>
      </c>
      <c r="AO5" s="1"/>
      <c r="AP5" s="1">
        <f t="shared" si="15"/>
        <v>0</v>
      </c>
    </row>
    <row r="6" spans="1:74" ht="16.5" thickTop="1" thickBot="1" x14ac:dyDescent="0.3">
      <c r="A6" s="1" t="s">
        <v>69</v>
      </c>
      <c r="B6" s="10"/>
      <c r="C6" s="1"/>
      <c r="D6" s="1">
        <f t="shared" si="4"/>
        <v>0</v>
      </c>
      <c r="E6" s="1"/>
      <c r="F6" s="1">
        <f t="shared" si="5"/>
        <v>0</v>
      </c>
      <c r="G6" s="1"/>
      <c r="H6" s="1">
        <f t="shared" si="6"/>
        <v>0</v>
      </c>
      <c r="I6" s="1"/>
      <c r="J6" s="1">
        <f t="shared" si="7"/>
        <v>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>
        <v>2</v>
      </c>
      <c r="R6" s="1">
        <f t="shared" si="9"/>
        <v>600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>
        <v>160</v>
      </c>
      <c r="AC6" s="1"/>
      <c r="AD6" s="1"/>
      <c r="AE6" s="1"/>
      <c r="AF6" s="20">
        <f t="shared" si="2"/>
        <v>760</v>
      </c>
      <c r="AG6" s="99"/>
      <c r="AH6" s="8" t="s">
        <v>70</v>
      </c>
      <c r="AI6" s="1"/>
      <c r="AJ6" s="1">
        <f t="shared" si="16"/>
        <v>0</v>
      </c>
      <c r="AK6" s="1"/>
      <c r="AL6" s="1">
        <f t="shared" si="14"/>
        <v>0</v>
      </c>
      <c r="AM6" s="1"/>
      <c r="AN6" s="1">
        <f t="shared" si="3"/>
        <v>0</v>
      </c>
      <c r="AO6" s="1"/>
      <c r="AP6" s="1">
        <f t="shared" si="15"/>
        <v>0</v>
      </c>
    </row>
    <row r="7" spans="1:74" ht="16.5" thickTop="1" thickBot="1" x14ac:dyDescent="0.3">
      <c r="A7" s="1" t="s">
        <v>61</v>
      </c>
      <c r="B7" s="10"/>
      <c r="C7" s="1"/>
      <c r="D7" s="1">
        <f t="shared" si="4"/>
        <v>0</v>
      </c>
      <c r="E7" s="1"/>
      <c r="F7" s="1">
        <f t="shared" si="5"/>
        <v>0</v>
      </c>
      <c r="G7" s="1"/>
      <c r="H7" s="1">
        <f t="shared" si="6"/>
        <v>0</v>
      </c>
      <c r="I7" s="1"/>
      <c r="J7" s="1">
        <f t="shared" si="7"/>
        <v>0</v>
      </c>
      <c r="K7" s="1"/>
      <c r="L7" s="1">
        <f t="shared" si="8"/>
        <v>0</v>
      </c>
      <c r="M7" s="1">
        <v>1</v>
      </c>
      <c r="N7" s="1">
        <v>150</v>
      </c>
      <c r="O7" s="1"/>
      <c r="P7" s="1">
        <f t="shared" si="1"/>
        <v>0</v>
      </c>
      <c r="Q7" s="1">
        <v>1</v>
      </c>
      <c r="R7" s="1">
        <v>150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20">
        <f t="shared" si="2"/>
        <v>300</v>
      </c>
      <c r="AG7" s="99"/>
      <c r="AH7" s="8" t="s">
        <v>71</v>
      </c>
      <c r="AI7" s="1"/>
      <c r="AJ7" s="1">
        <f t="shared" si="16"/>
        <v>0</v>
      </c>
      <c r="AK7" s="1"/>
      <c r="AL7" s="1">
        <f t="shared" si="14"/>
        <v>0</v>
      </c>
      <c r="AM7" s="1"/>
      <c r="AN7" s="1">
        <f>PRODUCT(AM7*460)</f>
        <v>0</v>
      </c>
      <c r="AO7" s="1"/>
      <c r="AP7" s="1">
        <f t="shared" si="15"/>
        <v>0</v>
      </c>
    </row>
    <row r="8" spans="1:74" s="1" customFormat="1" ht="16.5" thickTop="1" thickBot="1" x14ac:dyDescent="0.3">
      <c r="A8" s="1" t="s">
        <v>72</v>
      </c>
      <c r="B8" s="10"/>
      <c r="C8" s="1">
        <v>1</v>
      </c>
      <c r="D8" s="1">
        <f t="shared" si="4"/>
        <v>50</v>
      </c>
      <c r="F8" s="1">
        <f t="shared" si="5"/>
        <v>0</v>
      </c>
      <c r="G8" s="22"/>
      <c r="H8" s="1">
        <f t="shared" si="6"/>
        <v>0</v>
      </c>
      <c r="J8" s="1">
        <f t="shared" si="7"/>
        <v>0</v>
      </c>
      <c r="L8" s="1">
        <f t="shared" si="8"/>
        <v>0</v>
      </c>
      <c r="N8" s="1">
        <f t="shared" si="0"/>
        <v>0</v>
      </c>
      <c r="P8" s="1">
        <f t="shared" si="1"/>
        <v>0</v>
      </c>
      <c r="R8" s="1">
        <f t="shared" si="9"/>
        <v>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20">
        <f t="shared" si="2"/>
        <v>50</v>
      </c>
      <c r="AG8" s="99"/>
      <c r="AH8" s="8" t="s">
        <v>73</v>
      </c>
      <c r="AJ8" s="1">
        <f t="shared" si="16"/>
        <v>0</v>
      </c>
      <c r="AL8" s="1">
        <f t="shared" si="14"/>
        <v>0</v>
      </c>
      <c r="AN8" s="1">
        <f t="shared" ref="AN8:AN34" si="17">PRODUCT(AM8*460)</f>
        <v>0</v>
      </c>
      <c r="AP8" s="1">
        <f t="shared" si="15"/>
        <v>0</v>
      </c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</row>
    <row r="9" spans="1:74" ht="16.5" thickTop="1" thickBot="1" x14ac:dyDescent="0.3">
      <c r="A9" s="1" t="s">
        <v>74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>
        <v>1</v>
      </c>
      <c r="J9" s="1">
        <f t="shared" si="7"/>
        <v>300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9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/>
      <c r="AC9" s="1"/>
      <c r="AD9" s="1"/>
      <c r="AE9" s="1"/>
      <c r="AF9" s="20">
        <f t="shared" si="2"/>
        <v>300</v>
      </c>
      <c r="AG9" s="99"/>
      <c r="AH9" s="8" t="s">
        <v>29</v>
      </c>
      <c r="AI9" s="1"/>
      <c r="AJ9" s="1">
        <f t="shared" si="16"/>
        <v>0</v>
      </c>
      <c r="AK9" s="1"/>
      <c r="AL9" s="1">
        <f t="shared" si="14"/>
        <v>0</v>
      </c>
      <c r="AM9" s="1"/>
      <c r="AN9" s="1">
        <f t="shared" si="17"/>
        <v>0</v>
      </c>
      <c r="AO9" s="1"/>
      <c r="AP9" s="1">
        <f t="shared" si="15"/>
        <v>0</v>
      </c>
    </row>
    <row r="10" spans="1:74" ht="16.5" thickTop="1" thickBot="1" x14ac:dyDescent="0.3">
      <c r="A10" s="1" t="s">
        <v>75</v>
      </c>
      <c r="B10" s="10"/>
      <c r="C10" s="1">
        <v>2</v>
      </c>
      <c r="D10" s="1">
        <f t="shared" si="4"/>
        <v>100</v>
      </c>
      <c r="E10" s="1"/>
      <c r="F10" s="1">
        <f t="shared" si="5"/>
        <v>0</v>
      </c>
      <c r="G10" s="1"/>
      <c r="H10" s="1">
        <f t="shared" si="6"/>
        <v>0</v>
      </c>
      <c r="I10" s="1"/>
      <c r="J10" s="1">
        <f t="shared" si="7"/>
        <v>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9"/>
        <v>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20">
        <f t="shared" si="2"/>
        <v>100</v>
      </c>
      <c r="AG10" s="99"/>
      <c r="AH10" s="8" t="s">
        <v>76</v>
      </c>
      <c r="AI10" s="1"/>
      <c r="AJ10" s="1">
        <f t="shared" si="16"/>
        <v>0</v>
      </c>
      <c r="AK10" s="1"/>
      <c r="AL10" s="1">
        <f t="shared" si="14"/>
        <v>0</v>
      </c>
      <c r="AM10" s="1"/>
      <c r="AN10" s="1">
        <f t="shared" si="17"/>
        <v>0</v>
      </c>
      <c r="AO10" s="1"/>
      <c r="AP10" s="1">
        <f t="shared" si="15"/>
        <v>0</v>
      </c>
    </row>
    <row r="11" spans="1:74" ht="16.5" thickTop="1" thickBot="1" x14ac:dyDescent="0.3">
      <c r="A11" s="1" t="s">
        <v>77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>
        <v>2</v>
      </c>
      <c r="H11" s="1">
        <f t="shared" si="6"/>
        <v>500</v>
      </c>
      <c r="I11" s="1"/>
      <c r="J11" s="1">
        <f t="shared" si="7"/>
        <v>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/>
      <c r="R11" s="1">
        <f t="shared" si="9"/>
        <v>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20">
        <f t="shared" si="2"/>
        <v>500</v>
      </c>
      <c r="AG11" s="99"/>
      <c r="AH11" s="8" t="s">
        <v>78</v>
      </c>
      <c r="AI11" s="1"/>
      <c r="AJ11" s="1">
        <f t="shared" si="16"/>
        <v>0</v>
      </c>
      <c r="AK11" s="1"/>
      <c r="AL11" s="1">
        <f t="shared" si="14"/>
        <v>0</v>
      </c>
      <c r="AM11" s="1"/>
      <c r="AN11" s="1">
        <f t="shared" si="17"/>
        <v>0</v>
      </c>
      <c r="AO11" s="1"/>
      <c r="AP11" s="1">
        <f t="shared" si="15"/>
        <v>0</v>
      </c>
    </row>
    <row r="12" spans="1:74" ht="16.5" thickTop="1" thickBot="1" x14ac:dyDescent="0.3">
      <c r="A12" s="1" t="s">
        <v>79</v>
      </c>
      <c r="B12" s="10"/>
      <c r="C12" s="1"/>
      <c r="D12" s="1">
        <f t="shared" si="4"/>
        <v>0</v>
      </c>
      <c r="E12" s="1"/>
      <c r="F12" s="1">
        <f t="shared" si="5"/>
        <v>0</v>
      </c>
      <c r="G12" s="1"/>
      <c r="H12" s="1">
        <f t="shared" si="6"/>
        <v>0</v>
      </c>
      <c r="I12" s="1"/>
      <c r="J12" s="1">
        <f t="shared" si="7"/>
        <v>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>
        <v>2</v>
      </c>
      <c r="R12" s="1">
        <f>PRODUCT(Q12*50)</f>
        <v>100</v>
      </c>
      <c r="S12" s="1"/>
      <c r="T12" s="1">
        <f t="shared" si="10"/>
        <v>0</v>
      </c>
      <c r="U12" s="1">
        <v>2</v>
      </c>
      <c r="V12" s="1">
        <f t="shared" si="11"/>
        <v>1300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>
        <v>30</v>
      </c>
      <c r="AF12" s="20">
        <f t="shared" si="2"/>
        <v>1430</v>
      </c>
      <c r="AG12" s="99"/>
      <c r="AH12" s="8" t="s">
        <v>80</v>
      </c>
      <c r="AI12" s="1"/>
      <c r="AJ12" s="1">
        <f t="shared" si="16"/>
        <v>0</v>
      </c>
      <c r="AK12" s="1"/>
      <c r="AL12" s="1">
        <f t="shared" si="14"/>
        <v>0</v>
      </c>
      <c r="AM12" s="1"/>
      <c r="AN12" s="1">
        <f t="shared" si="17"/>
        <v>0</v>
      </c>
      <c r="AO12" s="1"/>
      <c r="AP12" s="1">
        <f t="shared" si="15"/>
        <v>0</v>
      </c>
    </row>
    <row r="13" spans="1:74" ht="16.5" thickTop="1" thickBot="1" x14ac:dyDescent="0.3">
      <c r="A13" s="1" t="s">
        <v>81</v>
      </c>
      <c r="B13" s="11"/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>
        <v>2</v>
      </c>
      <c r="J13" s="1">
        <f t="shared" si="7"/>
        <v>600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9"/>
        <v>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20">
        <f t="shared" si="2"/>
        <v>600</v>
      </c>
      <c r="AG13" s="99"/>
      <c r="AH13" s="8" t="s">
        <v>82</v>
      </c>
      <c r="AI13" s="1"/>
      <c r="AJ13" s="1">
        <f t="shared" si="16"/>
        <v>0</v>
      </c>
      <c r="AK13" s="1"/>
      <c r="AL13" s="1">
        <f t="shared" si="14"/>
        <v>0</v>
      </c>
      <c r="AM13" s="1"/>
      <c r="AN13" s="1">
        <f t="shared" si="17"/>
        <v>0</v>
      </c>
      <c r="AO13" s="1"/>
      <c r="AP13" s="1">
        <f t="shared" si="15"/>
        <v>0</v>
      </c>
    </row>
    <row r="14" spans="1:74" ht="16.5" thickTop="1" thickBot="1" x14ac:dyDescent="0.3">
      <c r="A14" s="1" t="s">
        <v>83</v>
      </c>
      <c r="B14" s="11"/>
      <c r="C14" s="1">
        <v>3</v>
      </c>
      <c r="D14" s="1">
        <f t="shared" si="4"/>
        <v>150</v>
      </c>
      <c r="E14" s="1"/>
      <c r="F14" s="1">
        <f t="shared" si="5"/>
        <v>0</v>
      </c>
      <c r="G14" s="1"/>
      <c r="H14" s="1">
        <f t="shared" si="6"/>
        <v>0</v>
      </c>
      <c r="I14" s="1"/>
      <c r="J14" s="1">
        <f t="shared" si="7"/>
        <v>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9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20">
        <f t="shared" si="2"/>
        <v>150</v>
      </c>
      <c r="AG14" s="99"/>
      <c r="AH14" s="8" t="s">
        <v>73</v>
      </c>
      <c r="AI14" s="1"/>
      <c r="AJ14" s="1">
        <f t="shared" si="16"/>
        <v>0</v>
      </c>
      <c r="AK14" s="1"/>
      <c r="AL14" s="1">
        <f t="shared" si="14"/>
        <v>0</v>
      </c>
      <c r="AM14" s="1"/>
      <c r="AN14" s="1">
        <f t="shared" si="17"/>
        <v>0</v>
      </c>
      <c r="AO14" s="1"/>
      <c r="AP14" s="1">
        <f t="shared" si="15"/>
        <v>0</v>
      </c>
    </row>
    <row r="15" spans="1:74" ht="16.5" thickTop="1" thickBot="1" x14ac:dyDescent="0.3">
      <c r="A15" s="1" t="s">
        <v>84</v>
      </c>
      <c r="B15" s="11"/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/>
      <c r="J15" s="1">
        <f t="shared" si="7"/>
        <v>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>
        <v>2</v>
      </c>
      <c r="R15" s="1">
        <f t="shared" si="9"/>
        <v>600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20">
        <f t="shared" si="2"/>
        <v>600</v>
      </c>
      <c r="AG15" s="99"/>
      <c r="AH15" s="8" t="s">
        <v>85</v>
      </c>
      <c r="AI15" s="1"/>
      <c r="AJ15" s="1">
        <f t="shared" si="16"/>
        <v>0</v>
      </c>
      <c r="AK15" s="1"/>
      <c r="AL15" s="1">
        <f t="shared" si="14"/>
        <v>0</v>
      </c>
      <c r="AM15" s="1"/>
      <c r="AN15" s="1">
        <f t="shared" si="17"/>
        <v>0</v>
      </c>
      <c r="AO15" s="1"/>
      <c r="AP15" s="1">
        <f t="shared" si="15"/>
        <v>0</v>
      </c>
    </row>
    <row r="16" spans="1:74" ht="16.5" thickTop="1" thickBot="1" x14ac:dyDescent="0.3">
      <c r="A16" s="1"/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/>
      <c r="J16" s="1">
        <f t="shared" si="7"/>
        <v>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20">
        <f t="shared" si="2"/>
        <v>0</v>
      </c>
      <c r="AG16" s="99"/>
      <c r="AH16" s="8"/>
      <c r="AI16" s="1"/>
      <c r="AJ16" s="1">
        <f t="shared" si="16"/>
        <v>0</v>
      </c>
      <c r="AK16" s="1"/>
      <c r="AL16" s="1">
        <f t="shared" si="14"/>
        <v>0</v>
      </c>
      <c r="AM16" s="1"/>
      <c r="AN16" s="1">
        <f t="shared" si="17"/>
        <v>0</v>
      </c>
      <c r="AO16" s="1"/>
      <c r="AP16" s="1">
        <f t="shared" si="15"/>
        <v>0</v>
      </c>
    </row>
    <row r="17" spans="1:42" ht="16.5" thickTop="1" thickBot="1" x14ac:dyDescent="0.3">
      <c r="A17" s="1"/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/>
      <c r="J17" s="1">
        <f t="shared" si="7"/>
        <v>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20">
        <f t="shared" si="2"/>
        <v>0</v>
      </c>
      <c r="AG17" s="99"/>
      <c r="AH17" s="8"/>
      <c r="AI17" s="1"/>
      <c r="AJ17" s="1">
        <f t="shared" si="16"/>
        <v>0</v>
      </c>
      <c r="AK17" s="1"/>
      <c r="AL17" s="1">
        <f t="shared" si="14"/>
        <v>0</v>
      </c>
      <c r="AM17" s="1"/>
      <c r="AN17" s="1">
        <f t="shared" si="17"/>
        <v>0</v>
      </c>
      <c r="AO17" s="1"/>
      <c r="AP17" s="1">
        <f t="shared" si="15"/>
        <v>0</v>
      </c>
    </row>
    <row r="18" spans="1:42" ht="16.5" thickTop="1" thickBot="1" x14ac:dyDescent="0.3">
      <c r="A18" s="1"/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7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 t="shared" si="9"/>
        <v>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20">
        <f t="shared" si="2"/>
        <v>0</v>
      </c>
      <c r="AG18" s="99"/>
      <c r="AH18" s="8"/>
      <c r="AI18" s="1"/>
      <c r="AJ18" s="1">
        <f t="shared" si="16"/>
        <v>0</v>
      </c>
      <c r="AK18" s="1"/>
      <c r="AL18" s="1">
        <f t="shared" si="14"/>
        <v>0</v>
      </c>
      <c r="AM18" s="1"/>
      <c r="AN18" s="1">
        <f t="shared" si="17"/>
        <v>0</v>
      </c>
      <c r="AO18" s="1"/>
      <c r="AP18" s="1">
        <f t="shared" si="15"/>
        <v>0</v>
      </c>
    </row>
    <row r="19" spans="1:42" ht="16.5" thickTop="1" thickBot="1" x14ac:dyDescent="0.3">
      <c r="A19" s="1"/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/>
      <c r="J19" s="1">
        <f t="shared" si="7"/>
        <v>0</v>
      </c>
      <c r="K19" s="1"/>
      <c r="L19" s="1">
        <f t="shared" si="8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9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20">
        <f t="shared" si="2"/>
        <v>0</v>
      </c>
      <c r="AG19" s="99"/>
      <c r="AH19" s="8"/>
      <c r="AI19" s="1"/>
      <c r="AJ19" s="1">
        <f t="shared" si="16"/>
        <v>0</v>
      </c>
      <c r="AK19" s="1"/>
      <c r="AL19" s="1">
        <f t="shared" si="14"/>
        <v>0</v>
      </c>
      <c r="AM19" s="1"/>
      <c r="AN19" s="1">
        <f t="shared" si="17"/>
        <v>0</v>
      </c>
      <c r="AO19" s="1"/>
      <c r="AP19" s="1">
        <f t="shared" si="15"/>
        <v>0</v>
      </c>
    </row>
    <row r="20" spans="1:42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7"/>
        <v>0</v>
      </c>
      <c r="K20" s="1"/>
      <c r="L20" s="1">
        <f t="shared" si="8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9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20">
        <f t="shared" si="2"/>
        <v>0</v>
      </c>
      <c r="AG20" s="99"/>
      <c r="AH20" s="8"/>
      <c r="AI20" s="1"/>
      <c r="AJ20" s="1">
        <f t="shared" si="16"/>
        <v>0</v>
      </c>
      <c r="AK20" s="1"/>
      <c r="AL20" s="1">
        <f t="shared" si="14"/>
        <v>0</v>
      </c>
      <c r="AM20" s="1"/>
      <c r="AN20" s="1">
        <f t="shared" si="17"/>
        <v>0</v>
      </c>
      <c r="AO20" s="1"/>
      <c r="AP20" s="1">
        <f t="shared" si="15"/>
        <v>0</v>
      </c>
    </row>
    <row r="21" spans="1:42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7"/>
        <v>0</v>
      </c>
      <c r="K21" s="1"/>
      <c r="L21" s="1">
        <f t="shared" si="8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9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20">
        <f t="shared" si="2"/>
        <v>0</v>
      </c>
      <c r="AG21" s="99"/>
      <c r="AH21" s="8"/>
      <c r="AI21" s="1"/>
      <c r="AJ21" s="1">
        <f t="shared" si="16"/>
        <v>0</v>
      </c>
      <c r="AK21" s="1"/>
      <c r="AL21" s="1">
        <f t="shared" si="14"/>
        <v>0</v>
      </c>
      <c r="AM21" s="1"/>
      <c r="AN21" s="1">
        <f t="shared" si="17"/>
        <v>0</v>
      </c>
      <c r="AO21" s="1"/>
      <c r="AP21" s="1">
        <f t="shared" si="15"/>
        <v>0</v>
      </c>
    </row>
    <row r="22" spans="1:42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7"/>
        <v>0</v>
      </c>
      <c r="K22" s="1"/>
      <c r="L22" s="1">
        <f t="shared" si="8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9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20">
        <f t="shared" si="2"/>
        <v>0</v>
      </c>
      <c r="AG22" s="99"/>
      <c r="AH22" s="8"/>
      <c r="AI22" s="1"/>
      <c r="AJ22" s="1">
        <f t="shared" si="16"/>
        <v>0</v>
      </c>
      <c r="AK22" s="1"/>
      <c r="AL22" s="1">
        <f t="shared" si="14"/>
        <v>0</v>
      </c>
      <c r="AM22" s="1"/>
      <c r="AN22" s="1">
        <f t="shared" si="17"/>
        <v>0</v>
      </c>
      <c r="AO22" s="1"/>
      <c r="AP22" s="1">
        <f t="shared" si="15"/>
        <v>0</v>
      </c>
    </row>
    <row r="23" spans="1:42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7"/>
        <v>0</v>
      </c>
      <c r="K23" s="1"/>
      <c r="L23" s="1">
        <f t="shared" si="8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9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20">
        <f t="shared" si="2"/>
        <v>0</v>
      </c>
      <c r="AG23" s="99"/>
      <c r="AH23" s="8"/>
      <c r="AI23" s="1"/>
      <c r="AJ23" s="1">
        <f t="shared" si="16"/>
        <v>0</v>
      </c>
      <c r="AK23" s="1"/>
      <c r="AL23" s="1">
        <f t="shared" si="14"/>
        <v>0</v>
      </c>
      <c r="AM23" s="1"/>
      <c r="AN23" s="1">
        <f t="shared" si="17"/>
        <v>0</v>
      </c>
      <c r="AO23" s="1"/>
      <c r="AP23" s="1">
        <f t="shared" si="15"/>
        <v>0</v>
      </c>
    </row>
    <row r="24" spans="1:42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7"/>
        <v>0</v>
      </c>
      <c r="K24" s="1"/>
      <c r="L24" s="1">
        <f t="shared" si="8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9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20">
        <f t="shared" si="2"/>
        <v>0</v>
      </c>
      <c r="AG24" s="99"/>
      <c r="AH24" s="8"/>
      <c r="AI24" s="1"/>
      <c r="AJ24" s="1">
        <f t="shared" si="16"/>
        <v>0</v>
      </c>
      <c r="AK24" s="1"/>
      <c r="AL24" s="1">
        <f t="shared" si="14"/>
        <v>0</v>
      </c>
      <c r="AM24" s="1"/>
      <c r="AN24" s="1">
        <f t="shared" si="17"/>
        <v>0</v>
      </c>
      <c r="AO24" s="1"/>
      <c r="AP24" s="1">
        <f t="shared" si="15"/>
        <v>0</v>
      </c>
    </row>
    <row r="25" spans="1:42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7"/>
        <v>0</v>
      </c>
      <c r="K25" s="1"/>
      <c r="L25" s="1">
        <f t="shared" si="8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9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20">
        <f t="shared" si="2"/>
        <v>0</v>
      </c>
      <c r="AG25" s="99"/>
      <c r="AH25" s="8"/>
      <c r="AI25" s="1"/>
      <c r="AJ25" s="1">
        <f t="shared" si="16"/>
        <v>0</v>
      </c>
      <c r="AK25" s="1"/>
      <c r="AL25" s="1">
        <f t="shared" si="14"/>
        <v>0</v>
      </c>
      <c r="AM25" s="1"/>
      <c r="AN25" s="1">
        <f t="shared" si="17"/>
        <v>0</v>
      </c>
      <c r="AO25" s="1"/>
      <c r="AP25" s="1">
        <f t="shared" si="15"/>
        <v>0</v>
      </c>
    </row>
    <row r="26" spans="1:42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7"/>
        <v>0</v>
      </c>
      <c r="K26" s="1"/>
      <c r="L26" s="1">
        <f t="shared" si="8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9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20">
        <f t="shared" ref="AF26:AF34" si="18">AD26+AC26+AB26+AA26+Z26+X26+V26+T26+R26+P26+N26+L26+J26+H26+F26+D26+AE26</f>
        <v>0</v>
      </c>
      <c r="AG26" s="99"/>
      <c r="AH26" s="8"/>
      <c r="AI26" s="1"/>
      <c r="AJ26" s="1">
        <f t="shared" si="16"/>
        <v>0</v>
      </c>
      <c r="AK26" s="1"/>
      <c r="AL26" s="1">
        <f t="shared" si="14"/>
        <v>0</v>
      </c>
      <c r="AM26" s="1"/>
      <c r="AN26" s="1">
        <f t="shared" si="17"/>
        <v>0</v>
      </c>
      <c r="AO26" s="1"/>
      <c r="AP26" s="1">
        <f t="shared" si="15"/>
        <v>0</v>
      </c>
    </row>
    <row r="27" spans="1:42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7"/>
        <v>0</v>
      </c>
      <c r="K27" s="1"/>
      <c r="L27" s="1">
        <f t="shared" si="8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9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20">
        <f t="shared" si="18"/>
        <v>0</v>
      </c>
      <c r="AG27" s="99"/>
      <c r="AH27" s="8"/>
      <c r="AI27" s="1"/>
      <c r="AJ27" s="1">
        <f t="shared" si="16"/>
        <v>0</v>
      </c>
      <c r="AK27" s="1"/>
      <c r="AL27" s="1">
        <f t="shared" si="14"/>
        <v>0</v>
      </c>
      <c r="AM27" s="1"/>
      <c r="AN27" s="1">
        <f t="shared" si="17"/>
        <v>0</v>
      </c>
      <c r="AO27" s="1"/>
      <c r="AP27" s="1">
        <f t="shared" si="15"/>
        <v>0</v>
      </c>
    </row>
    <row r="28" spans="1:42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7"/>
        <v>0</v>
      </c>
      <c r="K28" s="1"/>
      <c r="L28" s="1">
        <f t="shared" si="8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9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20">
        <f t="shared" si="18"/>
        <v>0</v>
      </c>
      <c r="AG28" s="99"/>
      <c r="AH28" s="8"/>
      <c r="AI28" s="1"/>
      <c r="AJ28" s="1">
        <f t="shared" si="16"/>
        <v>0</v>
      </c>
      <c r="AK28" s="1"/>
      <c r="AL28" s="1">
        <f t="shared" si="14"/>
        <v>0</v>
      </c>
      <c r="AM28" s="1"/>
      <c r="AN28" s="1">
        <f t="shared" si="17"/>
        <v>0</v>
      </c>
      <c r="AO28" s="1"/>
      <c r="AP28" s="1">
        <f t="shared" si="15"/>
        <v>0</v>
      </c>
    </row>
    <row r="29" spans="1:42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7"/>
        <v>0</v>
      </c>
      <c r="K29" s="1"/>
      <c r="L29" s="1">
        <f t="shared" si="8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9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20">
        <f t="shared" si="18"/>
        <v>0</v>
      </c>
      <c r="AG29" s="99"/>
      <c r="AH29" s="8"/>
      <c r="AI29" s="1"/>
      <c r="AJ29" s="1">
        <f t="shared" si="16"/>
        <v>0</v>
      </c>
      <c r="AK29" s="1"/>
      <c r="AL29" s="1">
        <f t="shared" si="14"/>
        <v>0</v>
      </c>
      <c r="AM29" s="1"/>
      <c r="AN29" s="1">
        <f t="shared" si="17"/>
        <v>0</v>
      </c>
      <c r="AO29" s="1"/>
      <c r="AP29" s="1">
        <f t="shared" si="15"/>
        <v>0</v>
      </c>
    </row>
    <row r="30" spans="1:42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7"/>
        <v>0</v>
      </c>
      <c r="K30" s="1"/>
      <c r="L30" s="1">
        <f t="shared" si="8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si="9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20">
        <f t="shared" si="18"/>
        <v>0</v>
      </c>
      <c r="AG30" s="99"/>
      <c r="AH30" s="8"/>
      <c r="AI30" s="1"/>
      <c r="AJ30" s="1">
        <f t="shared" si="16"/>
        <v>0</v>
      </c>
      <c r="AK30" s="1"/>
      <c r="AL30" s="1">
        <f t="shared" si="14"/>
        <v>0</v>
      </c>
      <c r="AM30" s="1"/>
      <c r="AN30" s="1">
        <f t="shared" si="17"/>
        <v>0</v>
      </c>
      <c r="AO30" s="1"/>
      <c r="AP30" s="1">
        <f t="shared" si="15"/>
        <v>0</v>
      </c>
    </row>
    <row r="31" spans="1:42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7"/>
        <v>0</v>
      </c>
      <c r="K31" s="1"/>
      <c r="L31" s="1">
        <f t="shared" si="8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9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20">
        <f t="shared" si="18"/>
        <v>0</v>
      </c>
      <c r="AG31" s="99"/>
      <c r="AH31" s="8"/>
      <c r="AI31" s="1"/>
      <c r="AJ31" s="1">
        <f t="shared" si="16"/>
        <v>0</v>
      </c>
      <c r="AK31" s="1"/>
      <c r="AL31" s="1">
        <f t="shared" si="14"/>
        <v>0</v>
      </c>
      <c r="AM31" s="1"/>
      <c r="AN31" s="1">
        <f t="shared" si="17"/>
        <v>0</v>
      </c>
      <c r="AO31" s="1"/>
      <c r="AP31" s="1">
        <f t="shared" si="15"/>
        <v>0</v>
      </c>
    </row>
    <row r="32" spans="1:42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7"/>
        <v>0</v>
      </c>
      <c r="K32" s="1"/>
      <c r="L32" s="1">
        <f t="shared" si="8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9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20">
        <f t="shared" si="18"/>
        <v>0</v>
      </c>
      <c r="AG32" s="99"/>
      <c r="AH32" s="8"/>
      <c r="AI32" s="1"/>
      <c r="AJ32" s="1">
        <f t="shared" si="16"/>
        <v>0</v>
      </c>
      <c r="AK32" s="1"/>
      <c r="AL32" s="1">
        <f t="shared" si="14"/>
        <v>0</v>
      </c>
      <c r="AM32" s="1"/>
      <c r="AN32" s="1">
        <f t="shared" si="17"/>
        <v>0</v>
      </c>
      <c r="AO32" s="1"/>
      <c r="AP32" s="1">
        <f t="shared" si="15"/>
        <v>0</v>
      </c>
    </row>
    <row r="33" spans="1:42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7"/>
        <v>0</v>
      </c>
      <c r="K33" s="1"/>
      <c r="L33" s="1">
        <f t="shared" si="8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9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20">
        <f t="shared" si="18"/>
        <v>0</v>
      </c>
      <c r="AG33" s="99"/>
      <c r="AH33" s="8"/>
      <c r="AI33" s="1"/>
      <c r="AJ33" s="1">
        <f t="shared" si="16"/>
        <v>0</v>
      </c>
      <c r="AK33" s="1"/>
      <c r="AL33" s="1">
        <f t="shared" si="14"/>
        <v>0</v>
      </c>
      <c r="AM33" s="1"/>
      <c r="AN33" s="1">
        <f t="shared" si="17"/>
        <v>0</v>
      </c>
      <c r="AO33" s="1"/>
      <c r="AP33" s="1">
        <f t="shared" si="15"/>
        <v>0</v>
      </c>
    </row>
    <row r="34" spans="1:42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7"/>
        <v>0</v>
      </c>
      <c r="K34" s="1"/>
      <c r="L34" s="1">
        <f t="shared" si="8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9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20">
        <f t="shared" si="18"/>
        <v>0</v>
      </c>
      <c r="AG34" s="100"/>
      <c r="AH34" s="8"/>
      <c r="AI34" s="1"/>
      <c r="AJ34" s="1">
        <f t="shared" si="16"/>
        <v>0</v>
      </c>
      <c r="AK34" s="1"/>
      <c r="AL34" s="1">
        <f t="shared" si="14"/>
        <v>0</v>
      </c>
      <c r="AM34" s="1"/>
      <c r="AN34" s="1">
        <f t="shared" si="17"/>
        <v>0</v>
      </c>
      <c r="AO34" s="1"/>
      <c r="AP34" s="1">
        <f t="shared" si="15"/>
        <v>0</v>
      </c>
    </row>
    <row r="35" spans="1:42" ht="24" customHeight="1" thickTop="1" thickBot="1" x14ac:dyDescent="0.5">
      <c r="A35" s="101" t="s">
        <v>21</v>
      </c>
      <c r="B35" s="102"/>
      <c r="C35" s="12">
        <f>C3+C4+C5+C6+C7+C8+C9+C10+C11+C12+C13+C14+C15+C16+C17+C18+C19+C20+C21+C22+C23+C24+C25+C26+C27+C28+C29+C30+C31+C32+C33+C34</f>
        <v>6</v>
      </c>
      <c r="D35" s="12">
        <f t="shared" ref="D35:Z35" si="19">D3+D4+D5+D6+D7+D8+D9+D10+D11+D12+D13+D14+D15+D16+D17+D18+D19+D20+D21+D22+D23+D24+D25+D26+D27+D28+D29+D30+D31+D32+D33+D34</f>
        <v>300</v>
      </c>
      <c r="E35" s="12">
        <f t="shared" si="19"/>
        <v>0</v>
      </c>
      <c r="F35" s="12">
        <f t="shared" si="19"/>
        <v>0</v>
      </c>
      <c r="G35" s="12">
        <f t="shared" si="19"/>
        <v>2</v>
      </c>
      <c r="H35" s="12">
        <f t="shared" si="19"/>
        <v>500</v>
      </c>
      <c r="I35" s="12">
        <f t="shared" si="19"/>
        <v>4</v>
      </c>
      <c r="J35" s="12">
        <f t="shared" si="19"/>
        <v>1200</v>
      </c>
      <c r="K35" s="12">
        <f t="shared" si="19"/>
        <v>0</v>
      </c>
      <c r="L35" s="12">
        <f t="shared" si="19"/>
        <v>0</v>
      </c>
      <c r="M35" s="12">
        <f t="shared" si="19"/>
        <v>1</v>
      </c>
      <c r="N35" s="12">
        <f t="shared" si="19"/>
        <v>150</v>
      </c>
      <c r="O35" s="12">
        <f t="shared" si="19"/>
        <v>0</v>
      </c>
      <c r="P35" s="12">
        <f t="shared" si="19"/>
        <v>0</v>
      </c>
      <c r="Q35" s="12">
        <f t="shared" si="19"/>
        <v>9</v>
      </c>
      <c r="R35" s="12">
        <f t="shared" si="19"/>
        <v>2050</v>
      </c>
      <c r="S35" s="12">
        <f t="shared" si="19"/>
        <v>0</v>
      </c>
      <c r="T35" s="12">
        <f t="shared" si="19"/>
        <v>0</v>
      </c>
      <c r="U35" s="12">
        <f t="shared" si="19"/>
        <v>2</v>
      </c>
      <c r="V35" s="12">
        <f t="shared" si="19"/>
        <v>1300</v>
      </c>
      <c r="W35" s="12">
        <f t="shared" si="19"/>
        <v>0</v>
      </c>
      <c r="X35" s="12">
        <f t="shared" si="19"/>
        <v>0</v>
      </c>
      <c r="Y35" s="12">
        <f t="shared" si="19"/>
        <v>0</v>
      </c>
      <c r="Z35" s="12">
        <f t="shared" si="19"/>
        <v>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160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5690</v>
      </c>
      <c r="AG35" s="38">
        <f>C35+E35+G35+I35+K35+M35+O35+Q35+S35+U35+W35+Y35</f>
        <v>24</v>
      </c>
      <c r="AH35" s="13"/>
      <c r="AI35" s="12">
        <f t="shared" ref="AI35:AP35" si="20">AI3+AI4+AI5+AI6+AI7+AI8+AI9+AI10+AI11+AI12+AI13+AI14+AI15+AI16+AI17+AI18+AI19+AI20+AI21+AI22+AI23+AI24+AI25+AI26+AI27+AI28+AI29+AI30+AI31+AI32+AI33+AI34</f>
        <v>0</v>
      </c>
      <c r="AJ35" s="12">
        <f t="shared" si="20"/>
        <v>0</v>
      </c>
      <c r="AK35" s="12">
        <f t="shared" si="20"/>
        <v>0</v>
      </c>
      <c r="AL35" s="12">
        <f t="shared" si="20"/>
        <v>0</v>
      </c>
      <c r="AM35" s="12">
        <f t="shared" si="20"/>
        <v>0</v>
      </c>
      <c r="AN35" s="12">
        <f t="shared" si="20"/>
        <v>0</v>
      </c>
      <c r="AO35" s="12">
        <f t="shared" si="20"/>
        <v>0</v>
      </c>
      <c r="AP35" s="12">
        <f t="shared" si="20"/>
        <v>0</v>
      </c>
    </row>
    <row r="36" spans="1:42" ht="16.5" thickTop="1" thickBot="1" x14ac:dyDescent="0.3"/>
    <row r="37" spans="1:42" ht="27" thickBot="1" x14ac:dyDescent="0.45">
      <c r="AF37" s="28">
        <f>AF35+AJ35+AL35+AN35+AP35</f>
        <v>5690</v>
      </c>
      <c r="AG37" s="27"/>
      <c r="AH37" s="18"/>
    </row>
    <row r="38" spans="1:42" ht="26.25" x14ac:dyDescent="0.4">
      <c r="AF38" s="17"/>
      <c r="AG38" s="17"/>
      <c r="AH38" s="18"/>
    </row>
    <row r="39" spans="1:42" ht="26.25" x14ac:dyDescent="0.4">
      <c r="AF39" s="17"/>
      <c r="AG39" s="17"/>
      <c r="AH39" s="18"/>
    </row>
    <row r="40" spans="1:42" ht="26.25" x14ac:dyDescent="0.4">
      <c r="AF40" s="17"/>
      <c r="AG40" s="17"/>
      <c r="AH40" s="18"/>
    </row>
  </sheetData>
  <mergeCells count="18">
    <mergeCell ref="AM1:AM2"/>
    <mergeCell ref="AN1:AN2"/>
    <mergeCell ref="AO1:AO2"/>
    <mergeCell ref="AP1:AP2"/>
    <mergeCell ref="AK1:AK2"/>
    <mergeCell ref="AL1:AL2"/>
    <mergeCell ref="A35:B35"/>
    <mergeCell ref="AA1:AD1"/>
    <mergeCell ref="AH1:AH2"/>
    <mergeCell ref="AI1:AI2"/>
    <mergeCell ref="AJ1:AJ2"/>
    <mergeCell ref="A1:A2"/>
    <mergeCell ref="B1:B2"/>
    <mergeCell ref="C1:R1"/>
    <mergeCell ref="S1:X1"/>
    <mergeCell ref="Y1:Y2"/>
    <mergeCell ref="Z1:Z2"/>
    <mergeCell ref="AG3:AG3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1"/>
  <sheetViews>
    <sheetView topLeftCell="A4" zoomScaleNormal="100" workbookViewId="0">
      <pane xSplit="1" topLeftCell="Q1" activePane="topRight" state="frozen"/>
      <selection pane="topRight" activeCell="AH15" sqref="AH15"/>
    </sheetView>
  </sheetViews>
  <sheetFormatPr defaultRowHeight="15" x14ac:dyDescent="0.25"/>
  <cols>
    <col min="1" max="1" width="23.5703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51" max="74" width="9.140625" style="25"/>
  </cols>
  <sheetData>
    <row r="1" spans="1:74" ht="16.5" thickTop="1" thickBot="1" x14ac:dyDescent="0.3">
      <c r="A1" s="103" t="s">
        <v>0</v>
      </c>
      <c r="B1" s="104" t="s">
        <v>16</v>
      </c>
      <c r="C1" s="106" t="s">
        <v>1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7" t="s">
        <v>11</v>
      </c>
      <c r="T1" s="107"/>
      <c r="U1" s="107"/>
      <c r="V1" s="107"/>
      <c r="W1" s="107"/>
      <c r="X1" s="107"/>
      <c r="Y1" s="108" t="s">
        <v>18</v>
      </c>
      <c r="Z1" s="108" t="s">
        <v>3</v>
      </c>
      <c r="AA1" s="109" t="s">
        <v>26</v>
      </c>
      <c r="AB1" s="110"/>
      <c r="AC1" s="110"/>
      <c r="AD1" s="111"/>
      <c r="AE1" s="30"/>
      <c r="AF1" s="14"/>
      <c r="AG1" s="14"/>
      <c r="AH1" s="103" t="s">
        <v>15</v>
      </c>
      <c r="AI1" s="112" t="s">
        <v>19</v>
      </c>
      <c r="AJ1" s="112" t="s">
        <v>3</v>
      </c>
      <c r="AK1" s="113" t="s">
        <v>20</v>
      </c>
      <c r="AL1" s="112" t="s">
        <v>3</v>
      </c>
      <c r="AM1" s="112" t="s">
        <v>36</v>
      </c>
      <c r="AN1" s="112" t="s">
        <v>3</v>
      </c>
      <c r="AO1" s="114" t="s">
        <v>51</v>
      </c>
      <c r="AP1" s="112" t="s">
        <v>3</v>
      </c>
    </row>
    <row r="2" spans="1:74" ht="25.5" thickTop="1" thickBot="1" x14ac:dyDescent="0.3">
      <c r="A2" s="103"/>
      <c r="B2" s="105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08"/>
      <c r="Z2" s="108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03"/>
      <c r="AI2" s="112"/>
      <c r="AJ2" s="112"/>
      <c r="AK2" s="113"/>
      <c r="AL2" s="112"/>
      <c r="AM2" s="112"/>
      <c r="AN2" s="112"/>
      <c r="AO2" s="115"/>
      <c r="AP2" s="112"/>
    </row>
    <row r="3" spans="1:74" s="1" customFormat="1" ht="16.5" thickTop="1" thickBot="1" x14ac:dyDescent="0.3">
      <c r="A3" s="1" t="s">
        <v>86</v>
      </c>
      <c r="B3" s="10" t="s">
        <v>87</v>
      </c>
      <c r="D3" s="1">
        <f>PRODUCT(C3*50)</f>
        <v>0</v>
      </c>
      <c r="F3" s="1">
        <f>PRODUCT(E3*50)</f>
        <v>0</v>
      </c>
      <c r="H3" s="1">
        <f>PRODUCT(G3*250)</f>
        <v>0</v>
      </c>
      <c r="J3" s="1">
        <f>PRODUCT(I3*300)</f>
        <v>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R3" s="1">
        <f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2">AD3+AC3+AB3+AA3+Z3+X3+V3+T3+R3+P3+N3+L3+J3+H3+F3+D3+AE3</f>
        <v>0</v>
      </c>
      <c r="AG3" s="34"/>
      <c r="AH3" s="33" t="s">
        <v>47</v>
      </c>
      <c r="AJ3" s="1">
        <f>PRODUCT(AI3*145)</f>
        <v>0</v>
      </c>
      <c r="AK3" s="1">
        <v>1</v>
      </c>
      <c r="AL3" s="1">
        <f>PRODUCT(AK3*550)</f>
        <v>550</v>
      </c>
      <c r="AN3" s="1">
        <f t="shared" ref="AN3:AN6" si="3">PRODUCT(AM3*460)</f>
        <v>0</v>
      </c>
      <c r="AP3" s="1">
        <f>PRODUCT(AO3*150)</f>
        <v>0</v>
      </c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</row>
    <row r="4" spans="1:74" ht="16.5" thickTop="1" thickBot="1" x14ac:dyDescent="0.3">
      <c r="A4" s="1" t="s">
        <v>88</v>
      </c>
      <c r="B4" s="10" t="s">
        <v>92</v>
      </c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/>
      <c r="J4" s="1">
        <f t="shared" ref="J4:J34" si="7">PRODUCT(I4*300)</f>
        <v>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>
        <v>1</v>
      </c>
      <c r="R4" s="1">
        <v>240</v>
      </c>
      <c r="S4" s="1"/>
      <c r="T4" s="1">
        <f t="shared" ref="T4:T34" si="9">PRODUCT(S4*550)</f>
        <v>0</v>
      </c>
      <c r="U4" s="1"/>
      <c r="V4" s="1">
        <f t="shared" ref="V4:V34" si="10">PRODUCT(U4*650)</f>
        <v>0</v>
      </c>
      <c r="W4" s="1"/>
      <c r="X4" s="1">
        <f t="shared" ref="X4:X34" si="11">PRODUCT(W4*750)</f>
        <v>0</v>
      </c>
      <c r="Y4" s="1"/>
      <c r="Z4" s="1">
        <f t="shared" ref="Z4:Z34" si="12">PRODUCT(Y4*850)</f>
        <v>0</v>
      </c>
      <c r="AA4" s="1"/>
      <c r="AB4" s="1"/>
      <c r="AC4" s="1"/>
      <c r="AD4" s="1"/>
      <c r="AE4" s="1"/>
      <c r="AF4" s="32">
        <f t="shared" si="2"/>
        <v>240</v>
      </c>
      <c r="AG4" s="35"/>
      <c r="AH4" s="33" t="s">
        <v>29</v>
      </c>
      <c r="AI4" s="1"/>
      <c r="AJ4" s="1">
        <f>PRODUCT(AI4*145)</f>
        <v>0</v>
      </c>
      <c r="AK4" s="1"/>
      <c r="AL4" s="1">
        <f t="shared" ref="AL4:AL34" si="13">PRODUCT(AK4*550)</f>
        <v>0</v>
      </c>
      <c r="AM4" s="1"/>
      <c r="AN4" s="1">
        <f t="shared" si="3"/>
        <v>0</v>
      </c>
      <c r="AO4" s="1"/>
      <c r="AP4" s="1">
        <f t="shared" ref="AP4:AP34" si="14">PRODUCT(AO4*150)</f>
        <v>0</v>
      </c>
    </row>
    <row r="5" spans="1:74" ht="16.5" thickTop="1" thickBot="1" x14ac:dyDescent="0.3">
      <c r="A5" s="1" t="s">
        <v>89</v>
      </c>
      <c r="B5" s="10">
        <v>9154544842</v>
      </c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/>
      <c r="J5" s="1">
        <f t="shared" si="7"/>
        <v>0</v>
      </c>
      <c r="K5" s="1"/>
      <c r="L5" s="1">
        <f t="shared" si="8"/>
        <v>0</v>
      </c>
      <c r="M5" s="1"/>
      <c r="N5" s="1">
        <f t="shared" si="0"/>
        <v>0</v>
      </c>
      <c r="O5" s="1">
        <v>1</v>
      </c>
      <c r="P5" s="1">
        <f t="shared" si="1"/>
        <v>300</v>
      </c>
      <c r="Q5" s="1"/>
      <c r="R5" s="1">
        <f t="shared" ref="R5:R34" si="15">PRODUCT(Q5*300)</f>
        <v>0</v>
      </c>
      <c r="S5" s="1"/>
      <c r="T5" s="1">
        <f t="shared" si="9"/>
        <v>0</v>
      </c>
      <c r="U5" s="1"/>
      <c r="V5" s="1">
        <f t="shared" si="10"/>
        <v>0</v>
      </c>
      <c r="W5" s="1"/>
      <c r="X5" s="1">
        <f t="shared" si="11"/>
        <v>0</v>
      </c>
      <c r="Y5" s="1"/>
      <c r="Z5" s="1">
        <f t="shared" si="12"/>
        <v>0</v>
      </c>
      <c r="AA5" s="1"/>
      <c r="AB5" s="1"/>
      <c r="AC5" s="1"/>
      <c r="AD5" s="1"/>
      <c r="AE5" s="1"/>
      <c r="AF5" s="32">
        <f t="shared" si="2"/>
        <v>300</v>
      </c>
      <c r="AG5" s="35"/>
      <c r="AH5" s="33" t="s">
        <v>47</v>
      </c>
      <c r="AI5" s="1"/>
      <c r="AJ5" s="1">
        <f t="shared" ref="AJ5:AJ34" si="16">PRODUCT(AI5*145)</f>
        <v>0</v>
      </c>
      <c r="AK5" s="1"/>
      <c r="AL5" s="1">
        <f t="shared" si="13"/>
        <v>0</v>
      </c>
      <c r="AM5" s="1"/>
      <c r="AN5" s="1">
        <f t="shared" si="3"/>
        <v>0</v>
      </c>
      <c r="AO5" s="1"/>
      <c r="AP5" s="1">
        <f t="shared" si="14"/>
        <v>0</v>
      </c>
    </row>
    <row r="6" spans="1:74" ht="16.5" thickTop="1" thickBot="1" x14ac:dyDescent="0.3">
      <c r="A6" s="1" t="s">
        <v>90</v>
      </c>
      <c r="B6" s="10"/>
      <c r="C6" s="1"/>
      <c r="D6" s="1">
        <f t="shared" si="4"/>
        <v>0</v>
      </c>
      <c r="E6" s="1"/>
      <c r="F6" s="1">
        <f t="shared" si="5"/>
        <v>0</v>
      </c>
      <c r="G6" s="1"/>
      <c r="H6" s="1">
        <f t="shared" si="6"/>
        <v>0</v>
      </c>
      <c r="I6" s="1"/>
      <c r="J6" s="1">
        <f t="shared" si="7"/>
        <v>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>
        <v>1</v>
      </c>
      <c r="R6" s="1">
        <f t="shared" si="15"/>
        <v>300</v>
      </c>
      <c r="S6" s="1"/>
      <c r="T6" s="1">
        <f t="shared" si="9"/>
        <v>0</v>
      </c>
      <c r="U6" s="1"/>
      <c r="V6" s="1">
        <f t="shared" si="10"/>
        <v>0</v>
      </c>
      <c r="W6" s="1"/>
      <c r="X6" s="1">
        <f t="shared" si="11"/>
        <v>0</v>
      </c>
      <c r="Y6" s="1"/>
      <c r="Z6" s="1">
        <f t="shared" si="12"/>
        <v>0</v>
      </c>
      <c r="AA6" s="1"/>
      <c r="AB6" s="1"/>
      <c r="AC6" s="1"/>
      <c r="AD6" s="1"/>
      <c r="AE6" s="1"/>
      <c r="AF6" s="32">
        <f t="shared" si="2"/>
        <v>300</v>
      </c>
      <c r="AG6" s="35"/>
      <c r="AH6" s="33" t="s">
        <v>29</v>
      </c>
      <c r="AI6" s="1"/>
      <c r="AJ6" s="1">
        <f t="shared" si="16"/>
        <v>0</v>
      </c>
      <c r="AK6" s="1"/>
      <c r="AL6" s="1">
        <f t="shared" si="13"/>
        <v>0</v>
      </c>
      <c r="AM6" s="1"/>
      <c r="AN6" s="1">
        <f t="shared" si="3"/>
        <v>0</v>
      </c>
      <c r="AO6" s="1"/>
      <c r="AP6" s="1">
        <f t="shared" si="14"/>
        <v>0</v>
      </c>
    </row>
    <row r="7" spans="1:74" ht="16.5" thickTop="1" thickBot="1" x14ac:dyDescent="0.3">
      <c r="A7" s="1" t="s">
        <v>91</v>
      </c>
      <c r="B7" s="10"/>
      <c r="C7" s="1"/>
      <c r="D7" s="1">
        <f t="shared" si="4"/>
        <v>0</v>
      </c>
      <c r="E7" s="1"/>
      <c r="F7" s="1">
        <f t="shared" si="5"/>
        <v>0</v>
      </c>
      <c r="G7" s="1">
        <v>1</v>
      </c>
      <c r="H7" s="1">
        <f t="shared" si="6"/>
        <v>250</v>
      </c>
      <c r="I7" s="1"/>
      <c r="J7" s="1">
        <f t="shared" si="7"/>
        <v>0</v>
      </c>
      <c r="K7" s="1"/>
      <c r="L7" s="1">
        <f t="shared" si="8"/>
        <v>0</v>
      </c>
      <c r="M7" s="1"/>
      <c r="N7" s="1">
        <f t="shared" si="0"/>
        <v>0</v>
      </c>
      <c r="O7" s="1"/>
      <c r="P7" s="1">
        <f t="shared" si="1"/>
        <v>0</v>
      </c>
      <c r="Q7" s="1"/>
      <c r="R7" s="1">
        <f t="shared" si="15"/>
        <v>0</v>
      </c>
      <c r="S7" s="1"/>
      <c r="T7" s="1">
        <f t="shared" si="9"/>
        <v>0</v>
      </c>
      <c r="U7" s="1"/>
      <c r="V7" s="1">
        <f t="shared" si="10"/>
        <v>0</v>
      </c>
      <c r="W7" s="1"/>
      <c r="X7" s="1">
        <f t="shared" si="11"/>
        <v>0</v>
      </c>
      <c r="Y7" s="1"/>
      <c r="Z7" s="1">
        <f t="shared" si="12"/>
        <v>0</v>
      </c>
      <c r="AA7" s="1"/>
      <c r="AB7" s="1">
        <v>80</v>
      </c>
      <c r="AC7" s="1"/>
      <c r="AD7" s="1"/>
      <c r="AE7" s="1"/>
      <c r="AF7" s="32">
        <f t="shared" si="2"/>
        <v>330</v>
      </c>
      <c r="AG7" s="35"/>
      <c r="AH7" s="33" t="s">
        <v>47</v>
      </c>
      <c r="AI7" s="1"/>
      <c r="AJ7" s="1">
        <f t="shared" si="16"/>
        <v>0</v>
      </c>
      <c r="AK7" s="1"/>
      <c r="AL7" s="1">
        <f t="shared" si="13"/>
        <v>0</v>
      </c>
      <c r="AM7" s="1"/>
      <c r="AN7" s="1">
        <f>PRODUCT(AM7*460)</f>
        <v>0</v>
      </c>
      <c r="AO7" s="1"/>
      <c r="AP7" s="1">
        <f t="shared" si="14"/>
        <v>0</v>
      </c>
    </row>
    <row r="8" spans="1:74" s="1" customFormat="1" ht="16.5" thickTop="1" thickBot="1" x14ac:dyDescent="0.3">
      <c r="A8" s="1" t="s">
        <v>93</v>
      </c>
      <c r="B8" s="10"/>
      <c r="D8" s="1">
        <f t="shared" si="4"/>
        <v>0</v>
      </c>
      <c r="F8" s="1">
        <f t="shared" si="5"/>
        <v>0</v>
      </c>
      <c r="G8" s="22"/>
      <c r="H8" s="1">
        <f t="shared" si="6"/>
        <v>0</v>
      </c>
      <c r="J8" s="1">
        <f t="shared" si="7"/>
        <v>0</v>
      </c>
      <c r="L8" s="1">
        <f t="shared" si="8"/>
        <v>0</v>
      </c>
      <c r="N8" s="1">
        <f t="shared" si="0"/>
        <v>0</v>
      </c>
      <c r="P8" s="1">
        <f t="shared" si="1"/>
        <v>0</v>
      </c>
      <c r="Q8" s="1">
        <v>2</v>
      </c>
      <c r="R8" s="1">
        <f t="shared" si="15"/>
        <v>600</v>
      </c>
      <c r="T8" s="1">
        <f t="shared" si="9"/>
        <v>0</v>
      </c>
      <c r="V8" s="1">
        <f t="shared" si="10"/>
        <v>0</v>
      </c>
      <c r="X8" s="1">
        <f t="shared" si="11"/>
        <v>0</v>
      </c>
      <c r="Z8" s="1">
        <f t="shared" si="12"/>
        <v>0</v>
      </c>
      <c r="AF8" s="32">
        <f t="shared" si="2"/>
        <v>600</v>
      </c>
      <c r="AG8" s="35"/>
      <c r="AH8" s="33" t="s">
        <v>94</v>
      </c>
      <c r="AJ8" s="1">
        <f t="shared" si="16"/>
        <v>0</v>
      </c>
      <c r="AL8" s="1">
        <f t="shared" si="13"/>
        <v>0</v>
      </c>
      <c r="AN8" s="1">
        <f t="shared" ref="AN8:AN34" si="17">PRODUCT(AM8*460)</f>
        <v>0</v>
      </c>
      <c r="AP8" s="1">
        <f t="shared" si="14"/>
        <v>0</v>
      </c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</row>
    <row r="9" spans="1:74" ht="16.5" thickTop="1" thickBot="1" x14ac:dyDescent="0.3">
      <c r="A9" s="1" t="s">
        <v>95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>
        <v>1</v>
      </c>
      <c r="J9" s="1">
        <f t="shared" si="7"/>
        <v>300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15"/>
        <v>0</v>
      </c>
      <c r="S9" s="1"/>
      <c r="T9" s="1">
        <f t="shared" si="9"/>
        <v>0</v>
      </c>
      <c r="U9" s="1"/>
      <c r="V9" s="1">
        <f t="shared" si="10"/>
        <v>0</v>
      </c>
      <c r="W9" s="1"/>
      <c r="X9" s="1">
        <f t="shared" si="11"/>
        <v>0</v>
      </c>
      <c r="Y9" s="1"/>
      <c r="Z9" s="1">
        <f t="shared" si="12"/>
        <v>0</v>
      </c>
      <c r="AA9" s="1"/>
      <c r="AB9" s="1"/>
      <c r="AC9" s="1"/>
      <c r="AD9" s="1"/>
      <c r="AE9" s="1"/>
      <c r="AF9" s="32">
        <f t="shared" si="2"/>
        <v>300</v>
      </c>
      <c r="AG9" s="35"/>
      <c r="AH9" s="33" t="s">
        <v>30</v>
      </c>
      <c r="AI9" s="1"/>
      <c r="AJ9" s="1">
        <f t="shared" si="16"/>
        <v>0</v>
      </c>
      <c r="AK9" s="1"/>
      <c r="AL9" s="1">
        <f t="shared" si="13"/>
        <v>0</v>
      </c>
      <c r="AM9" s="1"/>
      <c r="AN9" s="1">
        <f t="shared" si="17"/>
        <v>0</v>
      </c>
      <c r="AO9" s="1"/>
      <c r="AP9" s="1">
        <f t="shared" si="14"/>
        <v>0</v>
      </c>
    </row>
    <row r="10" spans="1:74" ht="16.5" thickTop="1" thickBot="1" x14ac:dyDescent="0.3">
      <c r="A10" s="1" t="s">
        <v>96</v>
      </c>
      <c r="B10" s="10"/>
      <c r="C10" s="1">
        <v>1</v>
      </c>
      <c r="D10" s="1">
        <f t="shared" si="4"/>
        <v>50</v>
      </c>
      <c r="E10" s="1"/>
      <c r="F10" s="1">
        <f t="shared" si="5"/>
        <v>0</v>
      </c>
      <c r="G10" s="1"/>
      <c r="H10" s="1">
        <f t="shared" si="6"/>
        <v>0</v>
      </c>
      <c r="I10" s="1"/>
      <c r="J10" s="1">
        <f t="shared" si="7"/>
        <v>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15"/>
        <v>0</v>
      </c>
      <c r="S10" s="1"/>
      <c r="T10" s="1">
        <f t="shared" si="9"/>
        <v>0</v>
      </c>
      <c r="U10" s="1"/>
      <c r="V10" s="1">
        <f t="shared" si="10"/>
        <v>0</v>
      </c>
      <c r="W10" s="1"/>
      <c r="X10" s="1">
        <f t="shared" si="11"/>
        <v>0</v>
      </c>
      <c r="Y10" s="1"/>
      <c r="Z10" s="1">
        <f t="shared" si="12"/>
        <v>0</v>
      </c>
      <c r="AA10" s="1"/>
      <c r="AB10" s="1"/>
      <c r="AC10" s="1"/>
      <c r="AD10" s="1"/>
      <c r="AE10" s="1"/>
      <c r="AF10" s="32">
        <f t="shared" si="2"/>
        <v>50</v>
      </c>
      <c r="AG10" s="35"/>
      <c r="AH10" s="33" t="s">
        <v>97</v>
      </c>
      <c r="AI10" s="1"/>
      <c r="AJ10" s="1">
        <f t="shared" si="16"/>
        <v>0</v>
      </c>
      <c r="AK10" s="1"/>
      <c r="AL10" s="1">
        <f t="shared" si="13"/>
        <v>0</v>
      </c>
      <c r="AM10" s="1"/>
      <c r="AN10" s="1">
        <f t="shared" si="17"/>
        <v>0</v>
      </c>
      <c r="AO10" s="1"/>
      <c r="AP10" s="1">
        <f t="shared" si="14"/>
        <v>0</v>
      </c>
    </row>
    <row r="11" spans="1:74" ht="16.5" thickTop="1" thickBot="1" x14ac:dyDescent="0.3">
      <c r="A11" s="1" t="s">
        <v>98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/>
      <c r="H11" s="1">
        <f t="shared" si="6"/>
        <v>0</v>
      </c>
      <c r="I11" s="1">
        <v>1</v>
      </c>
      <c r="J11" s="1">
        <f t="shared" si="7"/>
        <v>300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/>
      <c r="R11" s="1">
        <f t="shared" si="15"/>
        <v>0</v>
      </c>
      <c r="S11" s="1"/>
      <c r="T11" s="1">
        <f t="shared" si="9"/>
        <v>0</v>
      </c>
      <c r="U11" s="1"/>
      <c r="V11" s="1">
        <f t="shared" si="10"/>
        <v>0</v>
      </c>
      <c r="W11" s="1"/>
      <c r="X11" s="1">
        <f t="shared" si="11"/>
        <v>0</v>
      </c>
      <c r="Y11" s="1"/>
      <c r="Z11" s="1">
        <f t="shared" si="12"/>
        <v>0</v>
      </c>
      <c r="AA11" s="1"/>
      <c r="AB11" s="1">
        <v>80</v>
      </c>
      <c r="AC11" s="1"/>
      <c r="AD11" s="1"/>
      <c r="AE11" s="1"/>
      <c r="AF11" s="32">
        <f t="shared" si="2"/>
        <v>380</v>
      </c>
      <c r="AG11" s="35"/>
      <c r="AH11" s="33" t="s">
        <v>33</v>
      </c>
      <c r="AI11" s="1"/>
      <c r="AJ11" s="1">
        <f t="shared" si="16"/>
        <v>0</v>
      </c>
      <c r="AK11" s="1"/>
      <c r="AL11" s="1">
        <f t="shared" si="13"/>
        <v>0</v>
      </c>
      <c r="AM11" s="1"/>
      <c r="AN11" s="1">
        <f t="shared" si="17"/>
        <v>0</v>
      </c>
      <c r="AO11" s="1"/>
      <c r="AP11" s="1">
        <f t="shared" si="14"/>
        <v>0</v>
      </c>
    </row>
    <row r="12" spans="1:74" ht="16.5" thickTop="1" thickBot="1" x14ac:dyDescent="0.3">
      <c r="A12" s="1" t="s">
        <v>99</v>
      </c>
      <c r="B12" s="10"/>
      <c r="C12" s="1"/>
      <c r="D12" s="1">
        <f t="shared" si="4"/>
        <v>0</v>
      </c>
      <c r="E12" s="1"/>
      <c r="F12" s="1">
        <f t="shared" si="5"/>
        <v>0</v>
      </c>
      <c r="G12" s="1"/>
      <c r="H12" s="1">
        <f t="shared" si="6"/>
        <v>0</v>
      </c>
      <c r="I12" s="1">
        <v>1</v>
      </c>
      <c r="J12" s="1">
        <f t="shared" si="7"/>
        <v>300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15"/>
        <v>0</v>
      </c>
      <c r="S12" s="1"/>
      <c r="T12" s="1">
        <f t="shared" si="9"/>
        <v>0</v>
      </c>
      <c r="U12" s="1"/>
      <c r="V12" s="1">
        <f t="shared" si="10"/>
        <v>0</v>
      </c>
      <c r="W12" s="1"/>
      <c r="X12" s="1">
        <f t="shared" si="11"/>
        <v>0</v>
      </c>
      <c r="Y12" s="1"/>
      <c r="Z12" s="1">
        <f t="shared" si="12"/>
        <v>0</v>
      </c>
      <c r="AA12" s="1"/>
      <c r="AB12" s="1"/>
      <c r="AC12" s="1"/>
      <c r="AD12" s="1"/>
      <c r="AE12" s="1"/>
      <c r="AF12" s="32">
        <f t="shared" si="2"/>
        <v>300</v>
      </c>
      <c r="AG12" s="35"/>
      <c r="AH12" s="33" t="s">
        <v>97</v>
      </c>
      <c r="AI12" s="1"/>
      <c r="AJ12" s="1">
        <f t="shared" si="16"/>
        <v>0</v>
      </c>
      <c r="AK12" s="1"/>
      <c r="AL12" s="1">
        <f t="shared" si="13"/>
        <v>0</v>
      </c>
      <c r="AM12" s="1"/>
      <c r="AN12" s="1">
        <f t="shared" si="17"/>
        <v>0</v>
      </c>
      <c r="AO12" s="1"/>
      <c r="AP12" s="1">
        <f t="shared" si="14"/>
        <v>0</v>
      </c>
    </row>
    <row r="13" spans="1:74" ht="16.5" thickTop="1" thickBot="1" x14ac:dyDescent="0.3">
      <c r="A13" s="1" t="s">
        <v>100</v>
      </c>
      <c r="B13" s="11"/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>
        <v>1</v>
      </c>
      <c r="J13" s="1">
        <f t="shared" si="7"/>
        <v>300</v>
      </c>
      <c r="K13" s="1">
        <v>1</v>
      </c>
      <c r="L13" s="1">
        <f t="shared" si="8"/>
        <v>300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15"/>
        <v>0</v>
      </c>
      <c r="S13" s="1"/>
      <c r="T13" s="1">
        <f t="shared" si="9"/>
        <v>0</v>
      </c>
      <c r="U13" s="1"/>
      <c r="V13" s="1">
        <f t="shared" si="10"/>
        <v>0</v>
      </c>
      <c r="W13" s="1"/>
      <c r="X13" s="1">
        <f t="shared" si="11"/>
        <v>0</v>
      </c>
      <c r="Y13" s="1"/>
      <c r="Z13" s="1">
        <f t="shared" si="12"/>
        <v>0</v>
      </c>
      <c r="AA13" s="1"/>
      <c r="AB13" s="1">
        <v>80</v>
      </c>
      <c r="AC13" s="1"/>
      <c r="AD13" s="1"/>
      <c r="AE13" s="1"/>
      <c r="AF13" s="32">
        <f t="shared" si="2"/>
        <v>680</v>
      </c>
      <c r="AG13" s="35"/>
      <c r="AH13" s="33" t="s">
        <v>41</v>
      </c>
      <c r="AI13" s="1"/>
      <c r="AJ13" s="1">
        <f t="shared" si="16"/>
        <v>0</v>
      </c>
      <c r="AK13" s="1"/>
      <c r="AL13" s="1">
        <f t="shared" si="13"/>
        <v>0</v>
      </c>
      <c r="AM13" s="1"/>
      <c r="AN13" s="1">
        <f t="shared" si="17"/>
        <v>0</v>
      </c>
      <c r="AO13" s="1"/>
      <c r="AP13" s="1">
        <f t="shared" si="14"/>
        <v>0</v>
      </c>
    </row>
    <row r="14" spans="1:74" ht="16.5" thickTop="1" thickBot="1" x14ac:dyDescent="0.3">
      <c r="A14" s="1" t="s">
        <v>101</v>
      </c>
      <c r="B14" s="11"/>
      <c r="C14" s="1"/>
      <c r="D14" s="1">
        <f t="shared" si="4"/>
        <v>0</v>
      </c>
      <c r="E14" s="1"/>
      <c r="F14" s="1">
        <f t="shared" si="5"/>
        <v>0</v>
      </c>
      <c r="G14" s="1"/>
      <c r="H14" s="1">
        <f t="shared" si="6"/>
        <v>0</v>
      </c>
      <c r="I14" s="1"/>
      <c r="J14" s="1">
        <f t="shared" si="7"/>
        <v>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15"/>
        <v>0</v>
      </c>
      <c r="S14" s="1"/>
      <c r="T14" s="1">
        <f t="shared" si="9"/>
        <v>0</v>
      </c>
      <c r="U14" s="1"/>
      <c r="V14" s="1">
        <f t="shared" si="10"/>
        <v>0</v>
      </c>
      <c r="W14" s="1"/>
      <c r="X14" s="1">
        <f t="shared" si="11"/>
        <v>0</v>
      </c>
      <c r="Y14" s="1"/>
      <c r="Z14" s="1">
        <f t="shared" si="12"/>
        <v>0</v>
      </c>
      <c r="AA14" s="1"/>
      <c r="AB14" s="1"/>
      <c r="AC14" s="1"/>
      <c r="AD14" s="1"/>
      <c r="AE14" s="1"/>
      <c r="AF14" s="32">
        <f t="shared" si="2"/>
        <v>0</v>
      </c>
      <c r="AG14" s="35"/>
      <c r="AH14" s="33"/>
      <c r="AI14" s="1"/>
      <c r="AJ14" s="1">
        <f t="shared" si="16"/>
        <v>0</v>
      </c>
      <c r="AK14" s="1"/>
      <c r="AL14" s="1">
        <f t="shared" si="13"/>
        <v>0</v>
      </c>
      <c r="AM14" s="1"/>
      <c r="AN14" s="1">
        <f t="shared" si="17"/>
        <v>0</v>
      </c>
      <c r="AO14" s="1">
        <v>1</v>
      </c>
      <c r="AP14" s="1">
        <f t="shared" si="14"/>
        <v>150</v>
      </c>
    </row>
    <row r="15" spans="1:74" ht="16.5" thickTop="1" thickBot="1" x14ac:dyDescent="0.3">
      <c r="A15" s="1" t="s">
        <v>102</v>
      </c>
      <c r="B15" s="11"/>
      <c r="C15" s="1">
        <v>1</v>
      </c>
      <c r="D15" s="1">
        <f t="shared" si="4"/>
        <v>50</v>
      </c>
      <c r="E15" s="1"/>
      <c r="F15" s="1">
        <f t="shared" si="5"/>
        <v>0</v>
      </c>
      <c r="G15" s="1"/>
      <c r="H15" s="1">
        <f t="shared" si="6"/>
        <v>0</v>
      </c>
      <c r="I15" s="1"/>
      <c r="J15" s="1">
        <f t="shared" si="7"/>
        <v>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15"/>
        <v>0</v>
      </c>
      <c r="S15" s="1"/>
      <c r="T15" s="1">
        <f t="shared" si="9"/>
        <v>0</v>
      </c>
      <c r="U15" s="1"/>
      <c r="V15" s="1">
        <f t="shared" si="10"/>
        <v>0</v>
      </c>
      <c r="W15" s="1"/>
      <c r="X15" s="1">
        <f t="shared" si="11"/>
        <v>0</v>
      </c>
      <c r="Y15" s="1"/>
      <c r="Z15" s="1">
        <f t="shared" si="12"/>
        <v>0</v>
      </c>
      <c r="AA15" s="1"/>
      <c r="AB15" s="1"/>
      <c r="AC15" s="1"/>
      <c r="AD15" s="1"/>
      <c r="AE15" s="1"/>
      <c r="AF15" s="32">
        <f t="shared" si="2"/>
        <v>50</v>
      </c>
      <c r="AG15" s="35"/>
      <c r="AH15" s="33" t="s">
        <v>66</v>
      </c>
      <c r="AI15" s="1"/>
      <c r="AJ15" s="1">
        <f t="shared" si="16"/>
        <v>0</v>
      </c>
      <c r="AK15" s="1"/>
      <c r="AL15" s="1">
        <f t="shared" si="13"/>
        <v>0</v>
      </c>
      <c r="AM15" s="1"/>
      <c r="AN15" s="1">
        <f t="shared" si="17"/>
        <v>0</v>
      </c>
      <c r="AO15" s="1"/>
      <c r="AP15" s="1">
        <f t="shared" si="14"/>
        <v>0</v>
      </c>
    </row>
    <row r="16" spans="1:74" ht="16.5" thickTop="1" thickBot="1" x14ac:dyDescent="0.3">
      <c r="A16" s="1"/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/>
      <c r="J16" s="1">
        <f t="shared" si="7"/>
        <v>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15"/>
        <v>0</v>
      </c>
      <c r="S16" s="1"/>
      <c r="T16" s="1">
        <f t="shared" si="9"/>
        <v>0</v>
      </c>
      <c r="U16" s="1"/>
      <c r="V16" s="1">
        <f t="shared" si="10"/>
        <v>0</v>
      </c>
      <c r="W16" s="1"/>
      <c r="X16" s="1">
        <f t="shared" si="11"/>
        <v>0</v>
      </c>
      <c r="Y16" s="1"/>
      <c r="Z16" s="1">
        <f t="shared" si="12"/>
        <v>0</v>
      </c>
      <c r="AA16" s="1"/>
      <c r="AB16" s="1"/>
      <c r="AC16" s="1"/>
      <c r="AD16" s="1"/>
      <c r="AE16" s="1"/>
      <c r="AF16" s="32">
        <f t="shared" si="2"/>
        <v>0</v>
      </c>
      <c r="AG16" s="35"/>
      <c r="AH16" s="33"/>
      <c r="AI16" s="1"/>
      <c r="AJ16" s="1">
        <f t="shared" si="16"/>
        <v>0</v>
      </c>
      <c r="AK16" s="1"/>
      <c r="AL16" s="1">
        <f t="shared" si="13"/>
        <v>0</v>
      </c>
      <c r="AM16" s="1"/>
      <c r="AN16" s="1">
        <f t="shared" si="17"/>
        <v>0</v>
      </c>
      <c r="AO16" s="1"/>
      <c r="AP16" s="1">
        <f t="shared" si="14"/>
        <v>0</v>
      </c>
    </row>
    <row r="17" spans="1:42" ht="16.5" thickTop="1" thickBot="1" x14ac:dyDescent="0.3">
      <c r="A17" s="1"/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/>
      <c r="J17" s="1">
        <f t="shared" si="7"/>
        <v>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15"/>
        <v>0</v>
      </c>
      <c r="S17" s="1"/>
      <c r="T17" s="1">
        <f t="shared" si="9"/>
        <v>0</v>
      </c>
      <c r="U17" s="1"/>
      <c r="V17" s="1">
        <f t="shared" si="10"/>
        <v>0</v>
      </c>
      <c r="W17" s="1"/>
      <c r="X17" s="1">
        <f t="shared" si="11"/>
        <v>0</v>
      </c>
      <c r="Y17" s="1"/>
      <c r="Z17" s="1">
        <f t="shared" si="12"/>
        <v>0</v>
      </c>
      <c r="AA17" s="1"/>
      <c r="AB17" s="1"/>
      <c r="AC17" s="1"/>
      <c r="AD17" s="1"/>
      <c r="AE17" s="1"/>
      <c r="AF17" s="32">
        <f t="shared" si="2"/>
        <v>0</v>
      </c>
      <c r="AG17" s="35"/>
      <c r="AH17" s="33"/>
      <c r="AI17" s="1"/>
      <c r="AJ17" s="1">
        <f t="shared" si="16"/>
        <v>0</v>
      </c>
      <c r="AK17" s="1"/>
      <c r="AL17" s="1">
        <f t="shared" si="13"/>
        <v>0</v>
      </c>
      <c r="AM17" s="1"/>
      <c r="AN17" s="1">
        <f t="shared" si="17"/>
        <v>0</v>
      </c>
      <c r="AO17" s="1"/>
      <c r="AP17" s="1">
        <f t="shared" si="14"/>
        <v>0</v>
      </c>
    </row>
    <row r="18" spans="1:42" ht="16.5" thickTop="1" thickBot="1" x14ac:dyDescent="0.3">
      <c r="A18" s="1"/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7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 t="shared" si="15"/>
        <v>0</v>
      </c>
      <c r="S18" s="1"/>
      <c r="T18" s="1">
        <f t="shared" si="9"/>
        <v>0</v>
      </c>
      <c r="U18" s="1"/>
      <c r="V18" s="1">
        <f t="shared" si="10"/>
        <v>0</v>
      </c>
      <c r="W18" s="1"/>
      <c r="X18" s="1">
        <f t="shared" si="11"/>
        <v>0</v>
      </c>
      <c r="Y18" s="1"/>
      <c r="Z18" s="1">
        <f t="shared" si="12"/>
        <v>0</v>
      </c>
      <c r="AA18" s="1"/>
      <c r="AB18" s="1"/>
      <c r="AC18" s="1"/>
      <c r="AD18" s="1"/>
      <c r="AE18" s="1"/>
      <c r="AF18" s="32">
        <f t="shared" si="2"/>
        <v>0</v>
      </c>
      <c r="AG18" s="35"/>
      <c r="AH18" s="33"/>
      <c r="AI18" s="1"/>
      <c r="AJ18" s="1">
        <f t="shared" si="16"/>
        <v>0</v>
      </c>
      <c r="AK18" s="1"/>
      <c r="AL18" s="1">
        <f t="shared" si="13"/>
        <v>0</v>
      </c>
      <c r="AM18" s="1"/>
      <c r="AN18" s="1">
        <f t="shared" si="17"/>
        <v>0</v>
      </c>
      <c r="AO18" s="1"/>
      <c r="AP18" s="1">
        <f t="shared" si="14"/>
        <v>0</v>
      </c>
    </row>
    <row r="19" spans="1:42" ht="16.5" thickTop="1" thickBot="1" x14ac:dyDescent="0.3">
      <c r="A19" s="1"/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/>
      <c r="J19" s="1">
        <f t="shared" si="7"/>
        <v>0</v>
      </c>
      <c r="K19" s="1"/>
      <c r="L19" s="1">
        <f t="shared" si="8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15"/>
        <v>0</v>
      </c>
      <c r="S19" s="1"/>
      <c r="T19" s="1">
        <f t="shared" si="9"/>
        <v>0</v>
      </c>
      <c r="U19" s="1"/>
      <c r="V19" s="1">
        <f t="shared" si="10"/>
        <v>0</v>
      </c>
      <c r="W19" s="1"/>
      <c r="X19" s="1">
        <f t="shared" si="11"/>
        <v>0</v>
      </c>
      <c r="Y19" s="1"/>
      <c r="Z19" s="1">
        <f t="shared" si="12"/>
        <v>0</v>
      </c>
      <c r="AA19" s="1"/>
      <c r="AB19" s="1"/>
      <c r="AC19" s="1"/>
      <c r="AD19" s="1"/>
      <c r="AE19" s="1"/>
      <c r="AF19" s="32">
        <f t="shared" si="2"/>
        <v>0</v>
      </c>
      <c r="AG19" s="35"/>
      <c r="AH19" s="33"/>
      <c r="AI19" s="1"/>
      <c r="AJ19" s="1">
        <f t="shared" si="16"/>
        <v>0</v>
      </c>
      <c r="AK19" s="1"/>
      <c r="AL19" s="1">
        <f t="shared" si="13"/>
        <v>0</v>
      </c>
      <c r="AM19" s="1"/>
      <c r="AN19" s="1">
        <f t="shared" si="17"/>
        <v>0</v>
      </c>
      <c r="AO19" s="1"/>
      <c r="AP19" s="1">
        <f t="shared" si="14"/>
        <v>0</v>
      </c>
    </row>
    <row r="20" spans="1:42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7"/>
        <v>0</v>
      </c>
      <c r="K20" s="1"/>
      <c r="L20" s="1">
        <f t="shared" si="8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15"/>
        <v>0</v>
      </c>
      <c r="S20" s="1"/>
      <c r="T20" s="1">
        <f t="shared" si="9"/>
        <v>0</v>
      </c>
      <c r="U20" s="1"/>
      <c r="V20" s="1">
        <f t="shared" si="10"/>
        <v>0</v>
      </c>
      <c r="W20" s="1"/>
      <c r="X20" s="1">
        <f t="shared" si="11"/>
        <v>0</v>
      </c>
      <c r="Y20" s="1"/>
      <c r="Z20" s="1">
        <f t="shared" si="12"/>
        <v>0</v>
      </c>
      <c r="AA20" s="1"/>
      <c r="AB20" s="1"/>
      <c r="AC20" s="1"/>
      <c r="AD20" s="1"/>
      <c r="AE20" s="1"/>
      <c r="AF20" s="32">
        <f t="shared" si="2"/>
        <v>0</v>
      </c>
      <c r="AG20" s="35"/>
      <c r="AH20" s="33"/>
      <c r="AI20" s="1"/>
      <c r="AJ20" s="1">
        <f t="shared" si="16"/>
        <v>0</v>
      </c>
      <c r="AK20" s="1"/>
      <c r="AL20" s="1">
        <f t="shared" si="13"/>
        <v>0</v>
      </c>
      <c r="AM20" s="1"/>
      <c r="AN20" s="1">
        <f t="shared" si="17"/>
        <v>0</v>
      </c>
      <c r="AO20" s="1"/>
      <c r="AP20" s="1">
        <f t="shared" si="14"/>
        <v>0</v>
      </c>
    </row>
    <row r="21" spans="1:42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7"/>
        <v>0</v>
      </c>
      <c r="K21" s="1"/>
      <c r="L21" s="1">
        <f t="shared" si="8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15"/>
        <v>0</v>
      </c>
      <c r="S21" s="1"/>
      <c r="T21" s="1">
        <f t="shared" si="9"/>
        <v>0</v>
      </c>
      <c r="U21" s="1"/>
      <c r="V21" s="1">
        <f t="shared" si="10"/>
        <v>0</v>
      </c>
      <c r="W21" s="1"/>
      <c r="X21" s="1">
        <f t="shared" si="11"/>
        <v>0</v>
      </c>
      <c r="Y21" s="1"/>
      <c r="Z21" s="1">
        <f t="shared" si="12"/>
        <v>0</v>
      </c>
      <c r="AA21" s="1"/>
      <c r="AB21" s="1"/>
      <c r="AC21" s="1"/>
      <c r="AD21" s="1"/>
      <c r="AE21" s="1"/>
      <c r="AF21" s="32">
        <f t="shared" si="2"/>
        <v>0</v>
      </c>
      <c r="AG21" s="35"/>
      <c r="AH21" s="33"/>
      <c r="AI21" s="1"/>
      <c r="AJ21" s="1">
        <f t="shared" si="16"/>
        <v>0</v>
      </c>
      <c r="AK21" s="1"/>
      <c r="AL21" s="1">
        <f t="shared" si="13"/>
        <v>0</v>
      </c>
      <c r="AM21" s="1"/>
      <c r="AN21" s="1">
        <f t="shared" si="17"/>
        <v>0</v>
      </c>
      <c r="AO21" s="1"/>
      <c r="AP21" s="1">
        <f t="shared" si="14"/>
        <v>0</v>
      </c>
    </row>
    <row r="22" spans="1:42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7"/>
        <v>0</v>
      </c>
      <c r="K22" s="1"/>
      <c r="L22" s="1">
        <f t="shared" si="8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15"/>
        <v>0</v>
      </c>
      <c r="S22" s="1"/>
      <c r="T22" s="1">
        <f t="shared" si="9"/>
        <v>0</v>
      </c>
      <c r="U22" s="1"/>
      <c r="V22" s="1">
        <f t="shared" si="10"/>
        <v>0</v>
      </c>
      <c r="W22" s="1"/>
      <c r="X22" s="1">
        <f t="shared" si="11"/>
        <v>0</v>
      </c>
      <c r="Y22" s="1"/>
      <c r="Z22" s="1">
        <f t="shared" si="12"/>
        <v>0</v>
      </c>
      <c r="AA22" s="1"/>
      <c r="AB22" s="1"/>
      <c r="AC22" s="1"/>
      <c r="AD22" s="1"/>
      <c r="AE22" s="1"/>
      <c r="AF22" s="32">
        <f t="shared" si="2"/>
        <v>0</v>
      </c>
      <c r="AG22" s="35"/>
      <c r="AH22" s="33"/>
      <c r="AI22" s="1"/>
      <c r="AJ22" s="1">
        <f t="shared" si="16"/>
        <v>0</v>
      </c>
      <c r="AK22" s="1"/>
      <c r="AL22" s="1">
        <f t="shared" si="13"/>
        <v>0</v>
      </c>
      <c r="AM22" s="1"/>
      <c r="AN22" s="1">
        <f t="shared" si="17"/>
        <v>0</v>
      </c>
      <c r="AO22" s="1"/>
      <c r="AP22" s="1">
        <f t="shared" si="14"/>
        <v>0</v>
      </c>
    </row>
    <row r="23" spans="1:42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7"/>
        <v>0</v>
      </c>
      <c r="K23" s="1"/>
      <c r="L23" s="1">
        <f t="shared" si="8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15"/>
        <v>0</v>
      </c>
      <c r="S23" s="1"/>
      <c r="T23" s="1">
        <f t="shared" si="9"/>
        <v>0</v>
      </c>
      <c r="U23" s="1"/>
      <c r="V23" s="1">
        <f t="shared" si="10"/>
        <v>0</v>
      </c>
      <c r="W23" s="1"/>
      <c r="X23" s="1">
        <f t="shared" si="11"/>
        <v>0</v>
      </c>
      <c r="Y23" s="1"/>
      <c r="Z23" s="1">
        <f t="shared" si="12"/>
        <v>0</v>
      </c>
      <c r="AA23" s="1"/>
      <c r="AB23" s="1"/>
      <c r="AC23" s="1"/>
      <c r="AD23" s="1"/>
      <c r="AE23" s="1"/>
      <c r="AF23" s="32">
        <f t="shared" si="2"/>
        <v>0</v>
      </c>
      <c r="AG23" s="35"/>
      <c r="AH23" s="33"/>
      <c r="AI23" s="1"/>
      <c r="AJ23" s="1">
        <f t="shared" si="16"/>
        <v>0</v>
      </c>
      <c r="AK23" s="1"/>
      <c r="AL23" s="1">
        <f t="shared" si="13"/>
        <v>0</v>
      </c>
      <c r="AM23" s="1"/>
      <c r="AN23" s="1">
        <f t="shared" si="17"/>
        <v>0</v>
      </c>
      <c r="AO23" s="1"/>
      <c r="AP23" s="1">
        <f t="shared" si="14"/>
        <v>0</v>
      </c>
    </row>
    <row r="24" spans="1:42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7"/>
        <v>0</v>
      </c>
      <c r="K24" s="1"/>
      <c r="L24" s="1">
        <f t="shared" si="8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15"/>
        <v>0</v>
      </c>
      <c r="S24" s="1"/>
      <c r="T24" s="1">
        <f t="shared" si="9"/>
        <v>0</v>
      </c>
      <c r="U24" s="1"/>
      <c r="V24" s="1">
        <f t="shared" si="10"/>
        <v>0</v>
      </c>
      <c r="W24" s="1"/>
      <c r="X24" s="1">
        <f t="shared" si="11"/>
        <v>0</v>
      </c>
      <c r="Y24" s="1"/>
      <c r="Z24" s="1">
        <f t="shared" si="12"/>
        <v>0</v>
      </c>
      <c r="AA24" s="1"/>
      <c r="AB24" s="1"/>
      <c r="AC24" s="1"/>
      <c r="AD24" s="1"/>
      <c r="AE24" s="1"/>
      <c r="AF24" s="32">
        <f t="shared" si="2"/>
        <v>0</v>
      </c>
      <c r="AG24" s="35"/>
      <c r="AH24" s="33"/>
      <c r="AI24" s="1"/>
      <c r="AJ24" s="1">
        <f t="shared" si="16"/>
        <v>0</v>
      </c>
      <c r="AK24" s="1"/>
      <c r="AL24" s="1">
        <f t="shared" si="13"/>
        <v>0</v>
      </c>
      <c r="AM24" s="1"/>
      <c r="AN24" s="1">
        <f t="shared" si="17"/>
        <v>0</v>
      </c>
      <c r="AO24" s="1"/>
      <c r="AP24" s="1">
        <f t="shared" si="14"/>
        <v>0</v>
      </c>
    </row>
    <row r="25" spans="1:42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7"/>
        <v>0</v>
      </c>
      <c r="K25" s="1"/>
      <c r="L25" s="1">
        <f t="shared" si="8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15"/>
        <v>0</v>
      </c>
      <c r="S25" s="1"/>
      <c r="T25" s="1">
        <f t="shared" si="9"/>
        <v>0</v>
      </c>
      <c r="U25" s="1"/>
      <c r="V25" s="1">
        <f t="shared" si="10"/>
        <v>0</v>
      </c>
      <c r="W25" s="1"/>
      <c r="X25" s="1">
        <f t="shared" si="11"/>
        <v>0</v>
      </c>
      <c r="Y25" s="1"/>
      <c r="Z25" s="1">
        <f t="shared" si="12"/>
        <v>0</v>
      </c>
      <c r="AA25" s="1"/>
      <c r="AB25" s="1"/>
      <c r="AC25" s="1"/>
      <c r="AD25" s="1"/>
      <c r="AE25" s="1"/>
      <c r="AF25" s="32">
        <f t="shared" si="2"/>
        <v>0</v>
      </c>
      <c r="AG25" s="35"/>
      <c r="AH25" s="33"/>
      <c r="AI25" s="1"/>
      <c r="AJ25" s="1">
        <f t="shared" si="16"/>
        <v>0</v>
      </c>
      <c r="AK25" s="1"/>
      <c r="AL25" s="1">
        <f t="shared" si="13"/>
        <v>0</v>
      </c>
      <c r="AM25" s="1"/>
      <c r="AN25" s="1">
        <f t="shared" si="17"/>
        <v>0</v>
      </c>
      <c r="AO25" s="1"/>
      <c r="AP25" s="1">
        <f t="shared" si="14"/>
        <v>0</v>
      </c>
    </row>
    <row r="26" spans="1:42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7"/>
        <v>0</v>
      </c>
      <c r="K26" s="1"/>
      <c r="L26" s="1">
        <f t="shared" si="8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15"/>
        <v>0</v>
      </c>
      <c r="S26" s="1"/>
      <c r="T26" s="1">
        <f t="shared" si="9"/>
        <v>0</v>
      </c>
      <c r="U26" s="1"/>
      <c r="V26" s="1">
        <f t="shared" si="10"/>
        <v>0</v>
      </c>
      <c r="W26" s="1"/>
      <c r="X26" s="1">
        <f t="shared" si="11"/>
        <v>0</v>
      </c>
      <c r="Y26" s="1"/>
      <c r="Z26" s="1">
        <f t="shared" si="12"/>
        <v>0</v>
      </c>
      <c r="AA26" s="1"/>
      <c r="AB26" s="1"/>
      <c r="AC26" s="1"/>
      <c r="AD26" s="1"/>
      <c r="AE26" s="1"/>
      <c r="AF26" s="32">
        <f t="shared" si="2"/>
        <v>0</v>
      </c>
      <c r="AG26" s="35"/>
      <c r="AH26" s="33"/>
      <c r="AI26" s="1"/>
      <c r="AJ26" s="1">
        <f t="shared" si="16"/>
        <v>0</v>
      </c>
      <c r="AK26" s="1"/>
      <c r="AL26" s="1">
        <f t="shared" si="13"/>
        <v>0</v>
      </c>
      <c r="AM26" s="1"/>
      <c r="AN26" s="1">
        <f t="shared" si="17"/>
        <v>0</v>
      </c>
      <c r="AO26" s="1"/>
      <c r="AP26" s="1">
        <f t="shared" si="14"/>
        <v>0</v>
      </c>
    </row>
    <row r="27" spans="1:42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7"/>
        <v>0</v>
      </c>
      <c r="K27" s="1"/>
      <c r="L27" s="1">
        <f t="shared" si="8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15"/>
        <v>0</v>
      </c>
      <c r="S27" s="1"/>
      <c r="T27" s="1">
        <f t="shared" si="9"/>
        <v>0</v>
      </c>
      <c r="U27" s="1"/>
      <c r="V27" s="1">
        <f t="shared" si="10"/>
        <v>0</v>
      </c>
      <c r="W27" s="1"/>
      <c r="X27" s="1">
        <f t="shared" si="11"/>
        <v>0</v>
      </c>
      <c r="Y27" s="1"/>
      <c r="Z27" s="1">
        <f t="shared" si="12"/>
        <v>0</v>
      </c>
      <c r="AA27" s="1"/>
      <c r="AB27" s="1"/>
      <c r="AC27" s="1"/>
      <c r="AD27" s="1"/>
      <c r="AE27" s="1"/>
      <c r="AF27" s="32">
        <f t="shared" si="2"/>
        <v>0</v>
      </c>
      <c r="AG27" s="35"/>
      <c r="AH27" s="33"/>
      <c r="AI27" s="1"/>
      <c r="AJ27" s="1">
        <f t="shared" si="16"/>
        <v>0</v>
      </c>
      <c r="AK27" s="1"/>
      <c r="AL27" s="1">
        <f t="shared" si="13"/>
        <v>0</v>
      </c>
      <c r="AM27" s="1"/>
      <c r="AN27" s="1">
        <f t="shared" si="17"/>
        <v>0</v>
      </c>
      <c r="AO27" s="1"/>
      <c r="AP27" s="1">
        <f t="shared" si="14"/>
        <v>0</v>
      </c>
    </row>
    <row r="28" spans="1:42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7"/>
        <v>0</v>
      </c>
      <c r="K28" s="1"/>
      <c r="L28" s="1">
        <f t="shared" si="8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15"/>
        <v>0</v>
      </c>
      <c r="S28" s="1"/>
      <c r="T28" s="1">
        <f t="shared" si="9"/>
        <v>0</v>
      </c>
      <c r="U28" s="1"/>
      <c r="V28" s="1">
        <f t="shared" si="10"/>
        <v>0</v>
      </c>
      <c r="W28" s="1"/>
      <c r="X28" s="1">
        <f t="shared" si="11"/>
        <v>0</v>
      </c>
      <c r="Y28" s="1"/>
      <c r="Z28" s="1">
        <f t="shared" si="12"/>
        <v>0</v>
      </c>
      <c r="AA28" s="1"/>
      <c r="AB28" s="1"/>
      <c r="AC28" s="1"/>
      <c r="AD28" s="1"/>
      <c r="AE28" s="1"/>
      <c r="AF28" s="32">
        <f t="shared" si="2"/>
        <v>0</v>
      </c>
      <c r="AG28" s="35"/>
      <c r="AH28" s="33"/>
      <c r="AI28" s="1"/>
      <c r="AJ28" s="1">
        <f t="shared" si="16"/>
        <v>0</v>
      </c>
      <c r="AK28" s="1"/>
      <c r="AL28" s="1">
        <f t="shared" si="13"/>
        <v>0</v>
      </c>
      <c r="AM28" s="1"/>
      <c r="AN28" s="1">
        <f t="shared" si="17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7"/>
        <v>0</v>
      </c>
      <c r="K29" s="1"/>
      <c r="L29" s="1">
        <f t="shared" si="8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15"/>
        <v>0</v>
      </c>
      <c r="S29" s="1"/>
      <c r="T29" s="1">
        <f t="shared" si="9"/>
        <v>0</v>
      </c>
      <c r="U29" s="1"/>
      <c r="V29" s="1">
        <f t="shared" si="10"/>
        <v>0</v>
      </c>
      <c r="W29" s="1"/>
      <c r="X29" s="1">
        <f t="shared" si="11"/>
        <v>0</v>
      </c>
      <c r="Y29" s="1"/>
      <c r="Z29" s="1">
        <f t="shared" si="12"/>
        <v>0</v>
      </c>
      <c r="AA29" s="1"/>
      <c r="AB29" s="1"/>
      <c r="AC29" s="1"/>
      <c r="AD29" s="1"/>
      <c r="AE29" s="1"/>
      <c r="AF29" s="32">
        <f t="shared" si="2"/>
        <v>0</v>
      </c>
      <c r="AG29" s="35"/>
      <c r="AH29" s="33"/>
      <c r="AI29" s="1"/>
      <c r="AJ29" s="1">
        <f t="shared" si="16"/>
        <v>0</v>
      </c>
      <c r="AK29" s="1"/>
      <c r="AL29" s="1">
        <f t="shared" si="13"/>
        <v>0</v>
      </c>
      <c r="AM29" s="1"/>
      <c r="AN29" s="1">
        <f t="shared" si="17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7"/>
        <v>0</v>
      </c>
      <c r="K30" s="1"/>
      <c r="L30" s="1">
        <f t="shared" si="8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si="15"/>
        <v>0</v>
      </c>
      <c r="S30" s="1"/>
      <c r="T30" s="1">
        <f t="shared" si="9"/>
        <v>0</v>
      </c>
      <c r="U30" s="1"/>
      <c r="V30" s="1">
        <f t="shared" si="10"/>
        <v>0</v>
      </c>
      <c r="W30" s="1"/>
      <c r="X30" s="1">
        <f t="shared" si="11"/>
        <v>0</v>
      </c>
      <c r="Y30" s="1"/>
      <c r="Z30" s="1">
        <f t="shared" si="12"/>
        <v>0</v>
      </c>
      <c r="AA30" s="1"/>
      <c r="AB30" s="1"/>
      <c r="AC30" s="1"/>
      <c r="AD30" s="1"/>
      <c r="AE30" s="1"/>
      <c r="AF30" s="32">
        <f t="shared" si="2"/>
        <v>0</v>
      </c>
      <c r="AG30" s="35"/>
      <c r="AH30" s="33"/>
      <c r="AI30" s="1"/>
      <c r="AJ30" s="1">
        <f t="shared" si="16"/>
        <v>0</v>
      </c>
      <c r="AK30" s="1"/>
      <c r="AL30" s="1">
        <f t="shared" si="13"/>
        <v>0</v>
      </c>
      <c r="AM30" s="1"/>
      <c r="AN30" s="1">
        <f t="shared" si="17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7"/>
        <v>0</v>
      </c>
      <c r="K31" s="1"/>
      <c r="L31" s="1">
        <f t="shared" si="8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15"/>
        <v>0</v>
      </c>
      <c r="S31" s="1"/>
      <c r="T31" s="1">
        <f t="shared" si="9"/>
        <v>0</v>
      </c>
      <c r="U31" s="1"/>
      <c r="V31" s="1">
        <f t="shared" si="10"/>
        <v>0</v>
      </c>
      <c r="W31" s="1"/>
      <c r="X31" s="1">
        <f t="shared" si="11"/>
        <v>0</v>
      </c>
      <c r="Y31" s="1"/>
      <c r="Z31" s="1">
        <f t="shared" si="12"/>
        <v>0</v>
      </c>
      <c r="AA31" s="1"/>
      <c r="AB31" s="1"/>
      <c r="AC31" s="1"/>
      <c r="AD31" s="1"/>
      <c r="AE31" s="1"/>
      <c r="AF31" s="32">
        <f t="shared" si="2"/>
        <v>0</v>
      </c>
      <c r="AG31" s="35"/>
      <c r="AH31" s="33"/>
      <c r="AI31" s="1"/>
      <c r="AJ31" s="1">
        <f t="shared" si="16"/>
        <v>0</v>
      </c>
      <c r="AK31" s="1"/>
      <c r="AL31" s="1">
        <f t="shared" si="13"/>
        <v>0</v>
      </c>
      <c r="AM31" s="1"/>
      <c r="AN31" s="1">
        <f t="shared" si="17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7"/>
        <v>0</v>
      </c>
      <c r="K32" s="1"/>
      <c r="L32" s="1">
        <f t="shared" si="8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15"/>
        <v>0</v>
      </c>
      <c r="S32" s="1"/>
      <c r="T32" s="1">
        <f t="shared" si="9"/>
        <v>0</v>
      </c>
      <c r="U32" s="1"/>
      <c r="V32" s="1">
        <f t="shared" si="10"/>
        <v>0</v>
      </c>
      <c r="W32" s="1"/>
      <c r="X32" s="1">
        <f t="shared" si="11"/>
        <v>0</v>
      </c>
      <c r="Y32" s="1"/>
      <c r="Z32" s="1">
        <f t="shared" si="12"/>
        <v>0</v>
      </c>
      <c r="AA32" s="1"/>
      <c r="AB32" s="1"/>
      <c r="AC32" s="1"/>
      <c r="AD32" s="1"/>
      <c r="AE32" s="1"/>
      <c r="AF32" s="32">
        <f t="shared" si="2"/>
        <v>0</v>
      </c>
      <c r="AG32" s="35"/>
      <c r="AH32" s="33"/>
      <c r="AI32" s="1"/>
      <c r="AJ32" s="1">
        <f t="shared" si="16"/>
        <v>0</v>
      </c>
      <c r="AK32" s="1"/>
      <c r="AL32" s="1">
        <f t="shared" si="13"/>
        <v>0</v>
      </c>
      <c r="AM32" s="1"/>
      <c r="AN32" s="1">
        <f t="shared" si="17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7"/>
        <v>0</v>
      </c>
      <c r="K33" s="1"/>
      <c r="L33" s="1">
        <f t="shared" si="8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15"/>
        <v>0</v>
      </c>
      <c r="S33" s="1"/>
      <c r="T33" s="1">
        <f t="shared" si="9"/>
        <v>0</v>
      </c>
      <c r="U33" s="1"/>
      <c r="V33" s="1">
        <f t="shared" si="10"/>
        <v>0</v>
      </c>
      <c r="W33" s="1"/>
      <c r="X33" s="1">
        <f t="shared" si="11"/>
        <v>0</v>
      </c>
      <c r="Y33" s="1"/>
      <c r="Z33" s="1">
        <f t="shared" si="12"/>
        <v>0</v>
      </c>
      <c r="AA33" s="1"/>
      <c r="AB33" s="1"/>
      <c r="AC33" s="1"/>
      <c r="AD33" s="1"/>
      <c r="AE33" s="1"/>
      <c r="AF33" s="32">
        <f t="shared" si="2"/>
        <v>0</v>
      </c>
      <c r="AG33" s="35"/>
      <c r="AH33" s="33"/>
      <c r="AI33" s="1"/>
      <c r="AJ33" s="1">
        <f t="shared" si="16"/>
        <v>0</v>
      </c>
      <c r="AK33" s="1"/>
      <c r="AL33" s="1">
        <f t="shared" si="13"/>
        <v>0</v>
      </c>
      <c r="AM33" s="1"/>
      <c r="AN33" s="1">
        <f t="shared" si="17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7"/>
        <v>0</v>
      </c>
      <c r="K34" s="1"/>
      <c r="L34" s="1">
        <f t="shared" si="8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15"/>
        <v>0</v>
      </c>
      <c r="S34" s="1"/>
      <c r="T34" s="1">
        <f t="shared" si="9"/>
        <v>0</v>
      </c>
      <c r="U34" s="1"/>
      <c r="V34" s="1">
        <f t="shared" si="10"/>
        <v>0</v>
      </c>
      <c r="W34" s="1"/>
      <c r="X34" s="1">
        <f t="shared" si="11"/>
        <v>0</v>
      </c>
      <c r="Y34" s="1"/>
      <c r="Z34" s="1">
        <f t="shared" si="12"/>
        <v>0</v>
      </c>
      <c r="AA34" s="1"/>
      <c r="AB34" s="1"/>
      <c r="AC34" s="1"/>
      <c r="AD34" s="1"/>
      <c r="AE34" s="1"/>
      <c r="AF34" s="32">
        <f t="shared" si="2"/>
        <v>0</v>
      </c>
      <c r="AG34" s="36"/>
      <c r="AH34" s="33"/>
      <c r="AI34" s="1"/>
      <c r="AJ34" s="1">
        <f t="shared" si="16"/>
        <v>0</v>
      </c>
      <c r="AK34" s="1"/>
      <c r="AL34" s="1">
        <f t="shared" si="13"/>
        <v>0</v>
      </c>
      <c r="AM34" s="1"/>
      <c r="AN34" s="1">
        <f t="shared" si="17"/>
        <v>0</v>
      </c>
      <c r="AO34" s="1"/>
      <c r="AP34" s="1">
        <f t="shared" si="14"/>
        <v>0</v>
      </c>
    </row>
    <row r="35" spans="1:42" ht="24" customHeight="1" thickTop="1" thickBot="1" x14ac:dyDescent="0.5">
      <c r="A35" s="101" t="s">
        <v>21</v>
      </c>
      <c r="B35" s="102"/>
      <c r="C35" s="12">
        <f>C3+C4+C5+C6+C7+C8+C9+C10+C11+C12+C13+C14+C15+C16+C17+C18+C19+C20+C21+C22+C23+C24+C25+C26+C27+C28+C29+C30+C31+C32+C33+C34</f>
        <v>2</v>
      </c>
      <c r="D35" s="12">
        <f t="shared" ref="D35:Z35" si="18">D3+D4+D5+D6+D7+D8+D9+D10+D11+D12+D13+D14+D15+D16+D17+D18+D19+D20+D21+D22+D23+D24+D25+D26+D27+D28+D29+D30+D31+D32+D33+D34</f>
        <v>100</v>
      </c>
      <c r="E35" s="12">
        <f t="shared" si="18"/>
        <v>0</v>
      </c>
      <c r="F35" s="12">
        <f t="shared" si="18"/>
        <v>0</v>
      </c>
      <c r="G35" s="12">
        <f t="shared" si="18"/>
        <v>1</v>
      </c>
      <c r="H35" s="12">
        <f t="shared" si="18"/>
        <v>250</v>
      </c>
      <c r="I35" s="12">
        <f t="shared" si="18"/>
        <v>4</v>
      </c>
      <c r="J35" s="12">
        <f t="shared" si="18"/>
        <v>1200</v>
      </c>
      <c r="K35" s="12">
        <f t="shared" si="18"/>
        <v>1</v>
      </c>
      <c r="L35" s="12">
        <f t="shared" si="18"/>
        <v>300</v>
      </c>
      <c r="M35" s="12">
        <f t="shared" si="18"/>
        <v>0</v>
      </c>
      <c r="N35" s="12">
        <f t="shared" si="18"/>
        <v>0</v>
      </c>
      <c r="O35" s="12">
        <f t="shared" si="18"/>
        <v>1</v>
      </c>
      <c r="P35" s="12">
        <f t="shared" si="18"/>
        <v>300</v>
      </c>
      <c r="Q35" s="12">
        <f t="shared" si="18"/>
        <v>4</v>
      </c>
      <c r="R35" s="12">
        <f t="shared" si="18"/>
        <v>1140</v>
      </c>
      <c r="S35" s="12">
        <f t="shared" si="18"/>
        <v>0</v>
      </c>
      <c r="T35" s="12">
        <f t="shared" si="18"/>
        <v>0</v>
      </c>
      <c r="U35" s="12">
        <f t="shared" si="18"/>
        <v>0</v>
      </c>
      <c r="V35" s="12">
        <f t="shared" si="18"/>
        <v>0</v>
      </c>
      <c r="W35" s="12">
        <f t="shared" si="18"/>
        <v>0</v>
      </c>
      <c r="X35" s="12">
        <f t="shared" si="18"/>
        <v>0</v>
      </c>
      <c r="Y35" s="12">
        <f t="shared" si="18"/>
        <v>0</v>
      </c>
      <c r="Z35" s="12">
        <f t="shared" si="18"/>
        <v>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240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3530</v>
      </c>
      <c r="AG35" s="39">
        <f>C35+E35+G35+I35+K35+M35+O35+Q35+S35+U35+W35+Y35</f>
        <v>13</v>
      </c>
      <c r="AH35" s="13"/>
      <c r="AI35" s="12">
        <f t="shared" ref="AI35:AP35" si="19">AI3+AI4+AI5+AI6+AI7+AI8+AI9+AI10+AI11+AI12+AI13+AI14+AI15+AI16+AI17+AI18+AI19+AI20+AI21+AI22+AI23+AI24+AI25+AI26+AI27+AI28+AI29+AI30+AI31+AI32+AI33+AI34</f>
        <v>0</v>
      </c>
      <c r="AJ35" s="12">
        <f t="shared" si="19"/>
        <v>0</v>
      </c>
      <c r="AK35" s="12">
        <f t="shared" si="19"/>
        <v>1</v>
      </c>
      <c r="AL35" s="12">
        <f t="shared" si="19"/>
        <v>550</v>
      </c>
      <c r="AM35" s="12">
        <f t="shared" si="19"/>
        <v>0</v>
      </c>
      <c r="AN35" s="12">
        <f t="shared" si="19"/>
        <v>0</v>
      </c>
      <c r="AO35" s="12">
        <f t="shared" si="19"/>
        <v>1</v>
      </c>
      <c r="AP35" s="12">
        <f t="shared" si="19"/>
        <v>150</v>
      </c>
    </row>
    <row r="36" spans="1:42" ht="16.5" thickTop="1" thickBot="1" x14ac:dyDescent="0.3"/>
    <row r="37" spans="1:42" ht="27" thickBot="1" x14ac:dyDescent="0.45">
      <c r="AF37" s="28">
        <f>AF35+AJ35+AL35+AN35+AP35</f>
        <v>4230</v>
      </c>
      <c r="AG37" s="27"/>
      <c r="AH37" s="18"/>
    </row>
    <row r="38" spans="1:42" ht="26.25" x14ac:dyDescent="0.4">
      <c r="AF38" s="17"/>
      <c r="AG38" s="17"/>
      <c r="AH38" s="18"/>
    </row>
    <row r="39" spans="1:42" ht="26.25" x14ac:dyDescent="0.4">
      <c r="AF39" s="17"/>
      <c r="AG39" s="17"/>
      <c r="AH39" s="18"/>
    </row>
    <row r="40" spans="1:42" ht="26.25" x14ac:dyDescent="0.4">
      <c r="AD40" s="40"/>
      <c r="AF40" s="17"/>
      <c r="AG40" s="17"/>
      <c r="AH40" s="18"/>
    </row>
    <row r="41" spans="1:42" x14ac:dyDescent="0.25">
      <c r="AF41" s="40"/>
    </row>
  </sheetData>
  <mergeCells count="17">
    <mergeCell ref="AM1:AM2"/>
    <mergeCell ref="AN1:AN2"/>
    <mergeCell ref="AO1:AO2"/>
    <mergeCell ref="AP1:AP2"/>
    <mergeCell ref="AK1:AK2"/>
    <mergeCell ref="AL1:AL2"/>
    <mergeCell ref="A35:B35"/>
    <mergeCell ref="AA1:AD1"/>
    <mergeCell ref="AH1:AH2"/>
    <mergeCell ref="AI1:AI2"/>
    <mergeCell ref="AJ1:AJ2"/>
    <mergeCell ref="A1:A2"/>
    <mergeCell ref="B1:B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1"/>
  <sheetViews>
    <sheetView topLeftCell="A7" zoomScaleNormal="100" workbookViewId="0">
      <pane xSplit="1" topLeftCell="Z1" activePane="topRight" state="frozen"/>
      <selection pane="topRight" activeCell="AP19" sqref="AP19"/>
    </sheetView>
  </sheetViews>
  <sheetFormatPr defaultRowHeight="15" x14ac:dyDescent="0.25"/>
  <cols>
    <col min="1" max="1" width="23.5703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51" max="74" width="9.140625" style="25"/>
  </cols>
  <sheetData>
    <row r="1" spans="1:74" ht="16.5" thickTop="1" thickBot="1" x14ac:dyDescent="0.3">
      <c r="A1" s="103" t="s">
        <v>0</v>
      </c>
      <c r="B1" s="104" t="s">
        <v>16</v>
      </c>
      <c r="C1" s="106" t="s">
        <v>1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7" t="s">
        <v>11</v>
      </c>
      <c r="T1" s="107"/>
      <c r="U1" s="107"/>
      <c r="V1" s="107"/>
      <c r="W1" s="107"/>
      <c r="X1" s="107"/>
      <c r="Y1" s="108" t="s">
        <v>18</v>
      </c>
      <c r="Z1" s="108" t="s">
        <v>3</v>
      </c>
      <c r="AA1" s="109" t="s">
        <v>26</v>
      </c>
      <c r="AB1" s="110"/>
      <c r="AC1" s="110"/>
      <c r="AD1" s="111"/>
      <c r="AE1" s="31"/>
      <c r="AF1" s="14"/>
      <c r="AG1" s="14"/>
      <c r="AH1" s="103" t="s">
        <v>15</v>
      </c>
      <c r="AI1" s="112" t="s">
        <v>19</v>
      </c>
      <c r="AJ1" s="112" t="s">
        <v>3</v>
      </c>
      <c r="AK1" s="113" t="s">
        <v>20</v>
      </c>
      <c r="AL1" s="112" t="s">
        <v>3</v>
      </c>
      <c r="AM1" s="112" t="s">
        <v>36</v>
      </c>
      <c r="AN1" s="112" t="s">
        <v>3</v>
      </c>
      <c r="AO1" s="114" t="s">
        <v>51</v>
      </c>
      <c r="AP1" s="112" t="s">
        <v>3</v>
      </c>
    </row>
    <row r="2" spans="1:74" ht="25.5" thickTop="1" thickBot="1" x14ac:dyDescent="0.3">
      <c r="A2" s="103"/>
      <c r="B2" s="105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08"/>
      <c r="Z2" s="108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03"/>
      <c r="AI2" s="112"/>
      <c r="AJ2" s="112"/>
      <c r="AK2" s="113"/>
      <c r="AL2" s="112"/>
      <c r="AM2" s="112"/>
      <c r="AN2" s="112"/>
      <c r="AO2" s="115"/>
      <c r="AP2" s="112"/>
    </row>
    <row r="3" spans="1:74" s="1" customFormat="1" ht="16.5" thickTop="1" thickBot="1" x14ac:dyDescent="0.3">
      <c r="A3" s="1" t="s">
        <v>103</v>
      </c>
      <c r="B3" s="10"/>
      <c r="C3" s="1">
        <v>2</v>
      </c>
      <c r="D3" s="1">
        <f>PRODUCT(C3*50)</f>
        <v>100</v>
      </c>
      <c r="E3" s="1">
        <v>1</v>
      </c>
      <c r="F3" s="1">
        <f>PRODUCT(E3*50)</f>
        <v>50</v>
      </c>
      <c r="H3" s="1">
        <f>PRODUCT(G3*250)</f>
        <v>0</v>
      </c>
      <c r="J3" s="1">
        <f>PRODUCT(I3*300)</f>
        <v>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R3" s="1">
        <f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2">AD3+AC3+AB3+AA3+Z3+X3+V3+T3+R3+P3+N3+L3+J3+H3+F3+D3+AE3</f>
        <v>150</v>
      </c>
      <c r="AG3" s="34"/>
      <c r="AH3" s="33" t="s">
        <v>30</v>
      </c>
      <c r="AJ3" s="1">
        <f>PRODUCT(AI3*145)</f>
        <v>0</v>
      </c>
      <c r="AL3" s="1">
        <f>PRODUCT(AK3*550)</f>
        <v>0</v>
      </c>
      <c r="AN3" s="1">
        <f t="shared" ref="AN3:AN6" si="3">PRODUCT(AM3*460)</f>
        <v>0</v>
      </c>
      <c r="AP3" s="1">
        <f>PRODUCT(AO3*150)</f>
        <v>0</v>
      </c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</row>
    <row r="4" spans="1:74" ht="16.5" thickTop="1" thickBot="1" x14ac:dyDescent="0.3">
      <c r="A4" s="1" t="s">
        <v>104</v>
      </c>
      <c r="B4" s="10"/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>
        <v>1</v>
      </c>
      <c r="J4" s="1">
        <f t="shared" ref="J4:J34" si="7">PRODUCT(I4*300)</f>
        <v>300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/>
      <c r="R4" s="1">
        <f t="shared" ref="R4:R34" si="9">PRODUCT(Q4*300)</f>
        <v>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>
        <v>80</v>
      </c>
      <c r="AC4" s="1"/>
      <c r="AD4" s="1"/>
      <c r="AE4" s="1"/>
      <c r="AF4" s="32">
        <f t="shared" si="2"/>
        <v>380</v>
      </c>
      <c r="AG4" s="35"/>
      <c r="AH4" s="33" t="s">
        <v>30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si="3"/>
        <v>0</v>
      </c>
      <c r="AO4" s="1"/>
      <c r="AP4" s="1">
        <f t="shared" ref="AP4:AP34" si="15">PRODUCT(AO4*150)</f>
        <v>0</v>
      </c>
    </row>
    <row r="5" spans="1:74" ht="16.5" thickTop="1" thickBot="1" x14ac:dyDescent="0.3">
      <c r="A5" s="1" t="s">
        <v>105</v>
      </c>
      <c r="B5" s="10"/>
      <c r="C5" s="1">
        <v>1</v>
      </c>
      <c r="D5" s="1">
        <f t="shared" si="4"/>
        <v>50</v>
      </c>
      <c r="E5" s="1"/>
      <c r="F5" s="1">
        <f t="shared" si="5"/>
        <v>0</v>
      </c>
      <c r="G5" s="1"/>
      <c r="H5" s="1">
        <f t="shared" si="6"/>
        <v>0</v>
      </c>
      <c r="I5" s="1"/>
      <c r="J5" s="1">
        <f t="shared" si="7"/>
        <v>0</v>
      </c>
      <c r="K5" s="1"/>
      <c r="L5" s="1">
        <f t="shared" si="8"/>
        <v>0</v>
      </c>
      <c r="M5" s="1"/>
      <c r="N5" s="1">
        <f t="shared" si="0"/>
        <v>0</v>
      </c>
      <c r="O5" s="1"/>
      <c r="P5" s="1">
        <f t="shared" si="1"/>
        <v>0</v>
      </c>
      <c r="Q5" s="1"/>
      <c r="R5" s="1">
        <f t="shared" si="9"/>
        <v>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32">
        <f t="shared" si="2"/>
        <v>50</v>
      </c>
      <c r="AG5" s="35"/>
      <c r="AH5" s="33" t="s">
        <v>106</v>
      </c>
      <c r="AI5" s="1"/>
      <c r="AJ5" s="1">
        <f t="shared" ref="AJ5:AJ34" si="16">PRODUCT(AI5*145)</f>
        <v>0</v>
      </c>
      <c r="AK5" s="1"/>
      <c r="AL5" s="1">
        <f t="shared" si="14"/>
        <v>0</v>
      </c>
      <c r="AM5" s="1"/>
      <c r="AN5" s="1">
        <f t="shared" si="3"/>
        <v>0</v>
      </c>
      <c r="AO5" s="1"/>
      <c r="AP5" s="1">
        <f t="shared" si="15"/>
        <v>0</v>
      </c>
    </row>
    <row r="6" spans="1:74" ht="16.5" thickTop="1" thickBot="1" x14ac:dyDescent="0.3">
      <c r="A6" s="1" t="s">
        <v>107</v>
      </c>
      <c r="B6" s="10"/>
      <c r="C6" s="1"/>
      <c r="D6" s="1">
        <f t="shared" si="4"/>
        <v>0</v>
      </c>
      <c r="E6" s="1"/>
      <c r="F6" s="1">
        <f t="shared" si="5"/>
        <v>0</v>
      </c>
      <c r="G6" s="1"/>
      <c r="H6" s="1">
        <f t="shared" si="6"/>
        <v>0</v>
      </c>
      <c r="I6" s="1"/>
      <c r="J6" s="1">
        <f t="shared" si="7"/>
        <v>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>
        <v>1</v>
      </c>
      <c r="R6" s="1">
        <f t="shared" si="9"/>
        <v>300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>
        <v>50</v>
      </c>
      <c r="AD6" s="1"/>
      <c r="AE6" s="1"/>
      <c r="AF6" s="32">
        <f t="shared" si="2"/>
        <v>350</v>
      </c>
      <c r="AG6" s="35"/>
      <c r="AH6" s="33" t="s">
        <v>47</v>
      </c>
      <c r="AI6" s="1"/>
      <c r="AJ6" s="1">
        <f t="shared" si="16"/>
        <v>0</v>
      </c>
      <c r="AK6" s="1"/>
      <c r="AL6" s="1">
        <f t="shared" si="14"/>
        <v>0</v>
      </c>
      <c r="AM6" s="1"/>
      <c r="AN6" s="1">
        <f t="shared" si="3"/>
        <v>0</v>
      </c>
      <c r="AO6" s="1"/>
      <c r="AP6" s="1">
        <f t="shared" si="15"/>
        <v>0</v>
      </c>
    </row>
    <row r="7" spans="1:74" ht="16.5" thickTop="1" thickBot="1" x14ac:dyDescent="0.3">
      <c r="A7" s="1" t="s">
        <v>108</v>
      </c>
      <c r="B7" s="10"/>
      <c r="C7" s="1"/>
      <c r="D7" s="1">
        <f t="shared" si="4"/>
        <v>0</v>
      </c>
      <c r="E7" s="1"/>
      <c r="F7" s="1">
        <f t="shared" si="5"/>
        <v>0</v>
      </c>
      <c r="G7" s="1"/>
      <c r="H7" s="1">
        <f t="shared" si="6"/>
        <v>0</v>
      </c>
      <c r="I7" s="1"/>
      <c r="J7" s="1">
        <f t="shared" si="7"/>
        <v>0</v>
      </c>
      <c r="K7" s="1"/>
      <c r="L7" s="1">
        <f t="shared" si="8"/>
        <v>0</v>
      </c>
      <c r="M7" s="1"/>
      <c r="N7" s="1">
        <f t="shared" si="0"/>
        <v>0</v>
      </c>
      <c r="O7" s="1">
        <v>1</v>
      </c>
      <c r="P7" s="1">
        <f t="shared" si="1"/>
        <v>300</v>
      </c>
      <c r="Q7" s="1">
        <v>1</v>
      </c>
      <c r="R7" s="1">
        <f t="shared" si="9"/>
        <v>300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2"/>
        <v>600</v>
      </c>
      <c r="AG7" s="35"/>
      <c r="AH7" s="33" t="s">
        <v>109</v>
      </c>
      <c r="AI7" s="1"/>
      <c r="AJ7" s="1">
        <f t="shared" si="16"/>
        <v>0</v>
      </c>
      <c r="AK7" s="1"/>
      <c r="AL7" s="1">
        <f t="shared" si="14"/>
        <v>0</v>
      </c>
      <c r="AM7" s="1"/>
      <c r="AN7" s="1">
        <f>PRODUCT(AM7*460)</f>
        <v>0</v>
      </c>
      <c r="AO7" s="1"/>
      <c r="AP7" s="1">
        <f t="shared" si="15"/>
        <v>0</v>
      </c>
    </row>
    <row r="8" spans="1:74" s="1" customFormat="1" ht="16.5" thickTop="1" thickBot="1" x14ac:dyDescent="0.3">
      <c r="A8" s="1" t="s">
        <v>110</v>
      </c>
      <c r="B8" s="10"/>
      <c r="C8" s="1">
        <v>6</v>
      </c>
      <c r="D8" s="1">
        <f t="shared" si="4"/>
        <v>300</v>
      </c>
      <c r="F8" s="1">
        <f t="shared" si="5"/>
        <v>0</v>
      </c>
      <c r="G8" s="22"/>
      <c r="H8" s="1">
        <f t="shared" si="6"/>
        <v>0</v>
      </c>
      <c r="J8" s="1">
        <f t="shared" si="7"/>
        <v>0</v>
      </c>
      <c r="L8" s="1">
        <f t="shared" si="8"/>
        <v>0</v>
      </c>
      <c r="N8" s="1">
        <f t="shared" si="0"/>
        <v>0</v>
      </c>
      <c r="P8" s="1">
        <f t="shared" si="1"/>
        <v>0</v>
      </c>
      <c r="R8" s="1">
        <f t="shared" si="9"/>
        <v>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32">
        <f t="shared" si="2"/>
        <v>300</v>
      </c>
      <c r="AG8" s="35"/>
      <c r="AH8" s="33" t="s">
        <v>111</v>
      </c>
      <c r="AJ8" s="1">
        <f t="shared" si="16"/>
        <v>0</v>
      </c>
      <c r="AL8" s="1">
        <f t="shared" si="14"/>
        <v>0</v>
      </c>
      <c r="AN8" s="1">
        <f t="shared" ref="AN8:AN34" si="17">PRODUCT(AM8*460)</f>
        <v>0</v>
      </c>
      <c r="AP8" s="1">
        <f t="shared" si="15"/>
        <v>0</v>
      </c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</row>
    <row r="9" spans="1:74" ht="16.5" thickTop="1" thickBot="1" x14ac:dyDescent="0.3">
      <c r="A9" s="1" t="s">
        <v>112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>
        <v>2</v>
      </c>
      <c r="J9" s="1">
        <f>PRODUCT(I9*150)</f>
        <v>300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9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>
        <v>80</v>
      </c>
      <c r="AC9" s="1"/>
      <c r="AD9" s="1"/>
      <c r="AE9" s="1"/>
      <c r="AF9" s="32">
        <f t="shared" si="2"/>
        <v>380</v>
      </c>
      <c r="AG9" s="35"/>
      <c r="AH9" s="33" t="s">
        <v>113</v>
      </c>
      <c r="AI9" s="1"/>
      <c r="AJ9" s="1">
        <f t="shared" si="16"/>
        <v>0</v>
      </c>
      <c r="AK9" s="1"/>
      <c r="AL9" s="1">
        <f t="shared" si="14"/>
        <v>0</v>
      </c>
      <c r="AM9" s="1"/>
      <c r="AN9" s="1">
        <f t="shared" si="17"/>
        <v>0</v>
      </c>
      <c r="AO9" s="1"/>
      <c r="AP9" s="1">
        <f t="shared" si="15"/>
        <v>0</v>
      </c>
    </row>
    <row r="10" spans="1:74" ht="16.5" thickTop="1" thickBot="1" x14ac:dyDescent="0.3">
      <c r="A10" s="1" t="s">
        <v>114</v>
      </c>
      <c r="B10" s="10"/>
      <c r="C10" s="1"/>
      <c r="D10" s="1">
        <f t="shared" si="4"/>
        <v>0</v>
      </c>
      <c r="E10" s="1"/>
      <c r="F10" s="1">
        <f t="shared" si="5"/>
        <v>0</v>
      </c>
      <c r="G10" s="1"/>
      <c r="H10" s="1">
        <f t="shared" si="6"/>
        <v>0</v>
      </c>
      <c r="I10" s="1"/>
      <c r="J10" s="1">
        <f t="shared" si="7"/>
        <v>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>
        <v>1</v>
      </c>
      <c r="R10" s="1">
        <f t="shared" si="9"/>
        <v>300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32">
        <f t="shared" si="2"/>
        <v>300</v>
      </c>
      <c r="AG10" s="35"/>
      <c r="AH10" s="33" t="s">
        <v>30</v>
      </c>
      <c r="AI10" s="1"/>
      <c r="AJ10" s="1">
        <f t="shared" si="16"/>
        <v>0</v>
      </c>
      <c r="AK10" s="1"/>
      <c r="AL10" s="1">
        <f t="shared" si="14"/>
        <v>0</v>
      </c>
      <c r="AM10" s="1"/>
      <c r="AN10" s="1">
        <f t="shared" si="17"/>
        <v>0</v>
      </c>
      <c r="AO10" s="1"/>
      <c r="AP10" s="1">
        <f t="shared" si="15"/>
        <v>0</v>
      </c>
    </row>
    <row r="11" spans="1:74" ht="16.5" thickTop="1" thickBot="1" x14ac:dyDescent="0.3">
      <c r="A11" s="1" t="s">
        <v>115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/>
      <c r="H11" s="1">
        <f t="shared" si="6"/>
        <v>0</v>
      </c>
      <c r="I11" s="1">
        <v>2</v>
      </c>
      <c r="J11" s="1">
        <f t="shared" si="7"/>
        <v>600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/>
      <c r="R11" s="1">
        <f t="shared" si="9"/>
        <v>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32">
        <f t="shared" si="2"/>
        <v>600</v>
      </c>
      <c r="AG11" s="35"/>
      <c r="AH11" s="33" t="s">
        <v>116</v>
      </c>
      <c r="AI11" s="1"/>
      <c r="AJ11" s="1">
        <f t="shared" si="16"/>
        <v>0</v>
      </c>
      <c r="AK11" s="1"/>
      <c r="AL11" s="1">
        <f t="shared" si="14"/>
        <v>0</v>
      </c>
      <c r="AM11" s="1"/>
      <c r="AN11" s="1">
        <f t="shared" si="17"/>
        <v>0</v>
      </c>
      <c r="AO11" s="1"/>
      <c r="AP11" s="1">
        <f t="shared" si="15"/>
        <v>0</v>
      </c>
    </row>
    <row r="12" spans="1:74" ht="16.5" thickTop="1" thickBot="1" x14ac:dyDescent="0.3">
      <c r="A12" s="1" t="s">
        <v>117</v>
      </c>
      <c r="B12" s="10"/>
      <c r="C12" s="1">
        <v>1</v>
      </c>
      <c r="D12" s="1">
        <f t="shared" si="4"/>
        <v>50</v>
      </c>
      <c r="E12" s="1">
        <v>1</v>
      </c>
      <c r="F12" s="1">
        <f t="shared" si="5"/>
        <v>50</v>
      </c>
      <c r="G12" s="1"/>
      <c r="H12" s="1">
        <f t="shared" si="6"/>
        <v>0</v>
      </c>
      <c r="I12" s="1"/>
      <c r="J12" s="1">
        <f t="shared" si="7"/>
        <v>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9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2"/>
        <v>100</v>
      </c>
      <c r="AG12" s="35"/>
      <c r="AH12" s="33" t="s">
        <v>118</v>
      </c>
      <c r="AI12" s="1"/>
      <c r="AJ12" s="1">
        <f t="shared" si="16"/>
        <v>0</v>
      </c>
      <c r="AK12" s="1"/>
      <c r="AL12" s="1">
        <f t="shared" si="14"/>
        <v>0</v>
      </c>
      <c r="AM12" s="1"/>
      <c r="AN12" s="1">
        <f t="shared" si="17"/>
        <v>0</v>
      </c>
      <c r="AO12" s="1"/>
      <c r="AP12" s="1">
        <f t="shared" si="15"/>
        <v>0</v>
      </c>
    </row>
    <row r="13" spans="1:74" ht="16.5" thickTop="1" thickBot="1" x14ac:dyDescent="0.3">
      <c r="A13" s="1" t="s">
        <v>119</v>
      </c>
      <c r="B13" s="11" t="s">
        <v>127</v>
      </c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/>
      <c r="J13" s="1">
        <f t="shared" si="7"/>
        <v>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>
        <v>1</v>
      </c>
      <c r="R13" s="1">
        <v>240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2"/>
        <v>240</v>
      </c>
      <c r="AG13" s="35"/>
      <c r="AH13" s="33" t="s">
        <v>118</v>
      </c>
      <c r="AI13" s="1"/>
      <c r="AJ13" s="1">
        <f t="shared" si="16"/>
        <v>0</v>
      </c>
      <c r="AK13" s="1"/>
      <c r="AL13" s="1">
        <f t="shared" si="14"/>
        <v>0</v>
      </c>
      <c r="AM13" s="1"/>
      <c r="AN13" s="1">
        <f t="shared" si="17"/>
        <v>0</v>
      </c>
      <c r="AO13" s="1"/>
      <c r="AP13" s="1">
        <f t="shared" si="15"/>
        <v>0</v>
      </c>
    </row>
    <row r="14" spans="1:74" ht="16.5" thickTop="1" thickBot="1" x14ac:dyDescent="0.3">
      <c r="A14" s="1" t="s">
        <v>120</v>
      </c>
      <c r="B14" s="11"/>
      <c r="C14" s="1"/>
      <c r="D14" s="1">
        <f t="shared" si="4"/>
        <v>0</v>
      </c>
      <c r="E14" s="1"/>
      <c r="F14" s="1">
        <f t="shared" si="5"/>
        <v>0</v>
      </c>
      <c r="G14" s="1"/>
      <c r="H14" s="1">
        <f t="shared" si="6"/>
        <v>0</v>
      </c>
      <c r="I14" s="1"/>
      <c r="J14" s="1">
        <f t="shared" si="7"/>
        <v>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>
        <v>2</v>
      </c>
      <c r="R14" s="1">
        <f t="shared" si="9"/>
        <v>600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2"/>
        <v>600</v>
      </c>
      <c r="AG14" s="35"/>
      <c r="AH14" s="33" t="s">
        <v>121</v>
      </c>
      <c r="AI14" s="1"/>
      <c r="AJ14" s="1">
        <f t="shared" si="16"/>
        <v>0</v>
      </c>
      <c r="AK14" s="1"/>
      <c r="AL14" s="1">
        <f t="shared" si="14"/>
        <v>0</v>
      </c>
      <c r="AM14" s="1"/>
      <c r="AN14" s="1">
        <f t="shared" si="17"/>
        <v>0</v>
      </c>
      <c r="AO14" s="1"/>
      <c r="AP14" s="1">
        <f t="shared" si="15"/>
        <v>0</v>
      </c>
    </row>
    <row r="15" spans="1:74" ht="16.5" thickTop="1" thickBot="1" x14ac:dyDescent="0.3">
      <c r="A15" s="1" t="s">
        <v>122</v>
      </c>
      <c r="B15" s="11"/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>
        <v>2</v>
      </c>
      <c r="J15" s="1">
        <f t="shared" si="7"/>
        <v>600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9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>
        <v>160</v>
      </c>
      <c r="AC15" s="1"/>
      <c r="AD15" s="1"/>
      <c r="AE15" s="1"/>
      <c r="AF15" s="32">
        <f t="shared" si="2"/>
        <v>760</v>
      </c>
      <c r="AG15" s="35"/>
      <c r="AH15" s="33" t="s">
        <v>123</v>
      </c>
      <c r="AI15" s="1"/>
      <c r="AJ15" s="1">
        <f t="shared" si="16"/>
        <v>0</v>
      </c>
      <c r="AK15" s="1"/>
      <c r="AL15" s="1">
        <f t="shared" si="14"/>
        <v>0</v>
      </c>
      <c r="AM15" s="1"/>
      <c r="AN15" s="1">
        <f t="shared" si="17"/>
        <v>0</v>
      </c>
      <c r="AO15" s="1"/>
      <c r="AP15" s="1">
        <f t="shared" si="15"/>
        <v>0</v>
      </c>
    </row>
    <row r="16" spans="1:74" ht="16.5" thickTop="1" thickBot="1" x14ac:dyDescent="0.3">
      <c r="A16" s="1" t="s">
        <v>124</v>
      </c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>
        <v>1</v>
      </c>
      <c r="J16" s="1">
        <f t="shared" si="7"/>
        <v>300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>
        <v>80</v>
      </c>
      <c r="AC16" s="1"/>
      <c r="AD16" s="1"/>
      <c r="AE16" s="1"/>
      <c r="AF16" s="32">
        <f t="shared" si="2"/>
        <v>380</v>
      </c>
      <c r="AG16" s="35"/>
      <c r="AH16" s="33" t="s">
        <v>106</v>
      </c>
      <c r="AI16" s="1"/>
      <c r="AJ16" s="1">
        <f t="shared" si="16"/>
        <v>0</v>
      </c>
      <c r="AK16" s="1"/>
      <c r="AL16" s="1">
        <f t="shared" si="14"/>
        <v>0</v>
      </c>
      <c r="AM16" s="1"/>
      <c r="AN16" s="1">
        <f t="shared" si="17"/>
        <v>0</v>
      </c>
      <c r="AO16" s="1"/>
      <c r="AP16" s="1">
        <f t="shared" si="15"/>
        <v>0</v>
      </c>
    </row>
    <row r="17" spans="1:42" ht="16.5" thickTop="1" thickBot="1" x14ac:dyDescent="0.3">
      <c r="A17" s="1" t="s">
        <v>125</v>
      </c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>
        <v>1</v>
      </c>
      <c r="J17" s="1">
        <f t="shared" si="7"/>
        <v>300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2"/>
        <v>300</v>
      </c>
      <c r="AG17" s="35"/>
      <c r="AH17" s="33" t="s">
        <v>126</v>
      </c>
      <c r="AI17" s="1"/>
      <c r="AJ17" s="1">
        <f t="shared" si="16"/>
        <v>0</v>
      </c>
      <c r="AK17" s="1"/>
      <c r="AL17" s="1">
        <f t="shared" si="14"/>
        <v>0</v>
      </c>
      <c r="AM17" s="1"/>
      <c r="AN17" s="1">
        <f t="shared" si="17"/>
        <v>0</v>
      </c>
      <c r="AO17" s="1"/>
      <c r="AP17" s="1">
        <f t="shared" si="15"/>
        <v>0</v>
      </c>
    </row>
    <row r="18" spans="1:42" ht="16.5" thickTop="1" thickBot="1" x14ac:dyDescent="0.3">
      <c r="A18" s="1" t="s">
        <v>128</v>
      </c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7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>
        <v>1</v>
      </c>
      <c r="R18" s="1">
        <f t="shared" si="9"/>
        <v>300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32">
        <f t="shared" si="2"/>
        <v>300</v>
      </c>
      <c r="AG18" s="35"/>
      <c r="AH18" s="33" t="s">
        <v>49</v>
      </c>
      <c r="AI18" s="1"/>
      <c r="AJ18" s="1">
        <f t="shared" si="16"/>
        <v>0</v>
      </c>
      <c r="AK18" s="1"/>
      <c r="AL18" s="1">
        <f t="shared" si="14"/>
        <v>0</v>
      </c>
      <c r="AM18" s="1"/>
      <c r="AN18" s="1">
        <f t="shared" si="17"/>
        <v>0</v>
      </c>
      <c r="AO18" s="1"/>
      <c r="AP18" s="1">
        <f t="shared" si="15"/>
        <v>0</v>
      </c>
    </row>
    <row r="19" spans="1:42" ht="16.5" thickTop="1" thickBot="1" x14ac:dyDescent="0.3">
      <c r="A19" s="1" t="s">
        <v>129</v>
      </c>
      <c r="B19" s="11"/>
      <c r="C19" s="1"/>
      <c r="D19" s="1">
        <f t="shared" si="4"/>
        <v>0</v>
      </c>
      <c r="E19" s="1"/>
      <c r="F19" s="1">
        <f t="shared" si="5"/>
        <v>0</v>
      </c>
      <c r="G19" s="1">
        <v>2</v>
      </c>
      <c r="H19" s="1">
        <f t="shared" si="6"/>
        <v>500</v>
      </c>
      <c r="I19" s="1"/>
      <c r="J19" s="1">
        <f t="shared" si="7"/>
        <v>0</v>
      </c>
      <c r="K19" s="1"/>
      <c r="L19" s="1">
        <f t="shared" si="8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9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32">
        <f t="shared" si="2"/>
        <v>500</v>
      </c>
      <c r="AG19" s="35"/>
      <c r="AH19" s="33" t="s">
        <v>130</v>
      </c>
      <c r="AI19" s="1"/>
      <c r="AJ19" s="1">
        <f t="shared" si="16"/>
        <v>0</v>
      </c>
      <c r="AK19" s="1"/>
      <c r="AL19" s="1">
        <f t="shared" si="14"/>
        <v>0</v>
      </c>
      <c r="AM19" s="1"/>
      <c r="AN19" s="1">
        <f t="shared" si="17"/>
        <v>0</v>
      </c>
      <c r="AO19" s="1"/>
      <c r="AP19" s="1">
        <f t="shared" si="15"/>
        <v>0</v>
      </c>
    </row>
    <row r="20" spans="1:42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7"/>
        <v>0</v>
      </c>
      <c r="K20" s="1"/>
      <c r="L20" s="1">
        <f t="shared" si="8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9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2"/>
        <v>0</v>
      </c>
      <c r="AG20" s="35"/>
      <c r="AH20" s="33"/>
      <c r="AI20" s="1"/>
      <c r="AJ20" s="1">
        <f t="shared" si="16"/>
        <v>0</v>
      </c>
      <c r="AK20" s="1"/>
      <c r="AL20" s="1">
        <f t="shared" si="14"/>
        <v>0</v>
      </c>
      <c r="AM20" s="1"/>
      <c r="AN20" s="1">
        <f t="shared" si="17"/>
        <v>0</v>
      </c>
      <c r="AO20" s="1"/>
      <c r="AP20" s="1">
        <f t="shared" si="15"/>
        <v>0</v>
      </c>
    </row>
    <row r="21" spans="1:42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7"/>
        <v>0</v>
      </c>
      <c r="K21" s="1"/>
      <c r="L21" s="1">
        <f t="shared" si="8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9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32">
        <f t="shared" si="2"/>
        <v>0</v>
      </c>
      <c r="AG21" s="35"/>
      <c r="AH21" s="33"/>
      <c r="AI21" s="1"/>
      <c r="AJ21" s="1">
        <f t="shared" si="16"/>
        <v>0</v>
      </c>
      <c r="AK21" s="1"/>
      <c r="AL21" s="1">
        <f t="shared" si="14"/>
        <v>0</v>
      </c>
      <c r="AM21" s="1"/>
      <c r="AN21" s="1">
        <f t="shared" si="17"/>
        <v>0</v>
      </c>
      <c r="AO21" s="1"/>
      <c r="AP21" s="1">
        <f t="shared" si="15"/>
        <v>0</v>
      </c>
    </row>
    <row r="22" spans="1:42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7"/>
        <v>0</v>
      </c>
      <c r="K22" s="1"/>
      <c r="L22" s="1">
        <f t="shared" si="8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9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32">
        <f t="shared" si="2"/>
        <v>0</v>
      </c>
      <c r="AG22" s="35"/>
      <c r="AH22" s="33"/>
      <c r="AI22" s="1"/>
      <c r="AJ22" s="1">
        <f t="shared" si="16"/>
        <v>0</v>
      </c>
      <c r="AK22" s="1"/>
      <c r="AL22" s="1">
        <f t="shared" si="14"/>
        <v>0</v>
      </c>
      <c r="AM22" s="1"/>
      <c r="AN22" s="1">
        <f t="shared" si="17"/>
        <v>0</v>
      </c>
      <c r="AO22" s="1"/>
      <c r="AP22" s="1">
        <f t="shared" si="15"/>
        <v>0</v>
      </c>
    </row>
    <row r="23" spans="1:42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7"/>
        <v>0</v>
      </c>
      <c r="K23" s="1"/>
      <c r="L23" s="1">
        <f t="shared" si="8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9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2"/>
        <v>0</v>
      </c>
      <c r="AG23" s="35"/>
      <c r="AH23" s="33"/>
      <c r="AI23" s="1"/>
      <c r="AJ23" s="1">
        <f t="shared" si="16"/>
        <v>0</v>
      </c>
      <c r="AK23" s="1"/>
      <c r="AL23" s="1">
        <f t="shared" si="14"/>
        <v>0</v>
      </c>
      <c r="AM23" s="1"/>
      <c r="AN23" s="1">
        <f t="shared" si="17"/>
        <v>0</v>
      </c>
      <c r="AO23" s="1"/>
      <c r="AP23" s="1">
        <f t="shared" si="15"/>
        <v>0</v>
      </c>
    </row>
    <row r="24" spans="1:42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7"/>
        <v>0</v>
      </c>
      <c r="K24" s="1"/>
      <c r="L24" s="1">
        <f t="shared" si="8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9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2"/>
        <v>0</v>
      </c>
      <c r="AG24" s="35"/>
      <c r="AH24" s="33"/>
      <c r="AI24" s="1"/>
      <c r="AJ24" s="1">
        <f t="shared" si="16"/>
        <v>0</v>
      </c>
      <c r="AK24" s="1"/>
      <c r="AL24" s="1">
        <f t="shared" si="14"/>
        <v>0</v>
      </c>
      <c r="AM24" s="1"/>
      <c r="AN24" s="1">
        <f t="shared" si="17"/>
        <v>0</v>
      </c>
      <c r="AO24" s="1"/>
      <c r="AP24" s="1">
        <f t="shared" si="15"/>
        <v>0</v>
      </c>
    </row>
    <row r="25" spans="1:42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7"/>
        <v>0</v>
      </c>
      <c r="K25" s="1"/>
      <c r="L25" s="1">
        <f t="shared" si="8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9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2"/>
        <v>0</v>
      </c>
      <c r="AG25" s="35"/>
      <c r="AH25" s="33"/>
      <c r="AI25" s="1"/>
      <c r="AJ25" s="1">
        <f t="shared" si="16"/>
        <v>0</v>
      </c>
      <c r="AK25" s="1"/>
      <c r="AL25" s="1">
        <f t="shared" si="14"/>
        <v>0</v>
      </c>
      <c r="AM25" s="1"/>
      <c r="AN25" s="1">
        <f t="shared" si="17"/>
        <v>0</v>
      </c>
      <c r="AO25" s="1"/>
      <c r="AP25" s="1">
        <f t="shared" si="15"/>
        <v>0</v>
      </c>
    </row>
    <row r="26" spans="1:42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7"/>
        <v>0</v>
      </c>
      <c r="K26" s="1"/>
      <c r="L26" s="1">
        <f t="shared" si="8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9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2"/>
        <v>0</v>
      </c>
      <c r="AG26" s="35"/>
      <c r="AH26" s="33"/>
      <c r="AI26" s="1"/>
      <c r="AJ26" s="1">
        <f t="shared" si="16"/>
        <v>0</v>
      </c>
      <c r="AK26" s="1"/>
      <c r="AL26" s="1">
        <f t="shared" si="14"/>
        <v>0</v>
      </c>
      <c r="AM26" s="1"/>
      <c r="AN26" s="1">
        <f t="shared" si="17"/>
        <v>0</v>
      </c>
      <c r="AO26" s="1"/>
      <c r="AP26" s="1">
        <f t="shared" si="15"/>
        <v>0</v>
      </c>
    </row>
    <row r="27" spans="1:42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7"/>
        <v>0</v>
      </c>
      <c r="K27" s="1"/>
      <c r="L27" s="1">
        <f t="shared" si="8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9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2"/>
        <v>0</v>
      </c>
      <c r="AG27" s="35"/>
      <c r="AH27" s="33"/>
      <c r="AI27" s="1"/>
      <c r="AJ27" s="1">
        <f t="shared" si="16"/>
        <v>0</v>
      </c>
      <c r="AK27" s="1"/>
      <c r="AL27" s="1">
        <f t="shared" si="14"/>
        <v>0</v>
      </c>
      <c r="AM27" s="1"/>
      <c r="AN27" s="1">
        <f t="shared" si="17"/>
        <v>0</v>
      </c>
      <c r="AO27" s="1"/>
      <c r="AP27" s="1">
        <f t="shared" si="15"/>
        <v>0</v>
      </c>
    </row>
    <row r="28" spans="1:42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7"/>
        <v>0</v>
      </c>
      <c r="K28" s="1"/>
      <c r="L28" s="1">
        <f t="shared" si="8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9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2"/>
        <v>0</v>
      </c>
      <c r="AG28" s="35"/>
      <c r="AH28" s="33"/>
      <c r="AI28" s="1"/>
      <c r="AJ28" s="1">
        <f t="shared" si="16"/>
        <v>0</v>
      </c>
      <c r="AK28" s="1"/>
      <c r="AL28" s="1">
        <f t="shared" si="14"/>
        <v>0</v>
      </c>
      <c r="AM28" s="1"/>
      <c r="AN28" s="1">
        <f t="shared" si="17"/>
        <v>0</v>
      </c>
      <c r="AO28" s="1"/>
      <c r="AP28" s="1">
        <f t="shared" si="15"/>
        <v>0</v>
      </c>
    </row>
    <row r="29" spans="1:42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7"/>
        <v>0</v>
      </c>
      <c r="K29" s="1"/>
      <c r="L29" s="1">
        <f t="shared" si="8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9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2"/>
        <v>0</v>
      </c>
      <c r="AG29" s="35"/>
      <c r="AH29" s="33"/>
      <c r="AI29" s="1"/>
      <c r="AJ29" s="1">
        <f t="shared" si="16"/>
        <v>0</v>
      </c>
      <c r="AK29" s="1"/>
      <c r="AL29" s="1">
        <f t="shared" si="14"/>
        <v>0</v>
      </c>
      <c r="AM29" s="1"/>
      <c r="AN29" s="1">
        <f t="shared" si="17"/>
        <v>0</v>
      </c>
      <c r="AO29" s="1"/>
      <c r="AP29" s="1">
        <f t="shared" si="15"/>
        <v>0</v>
      </c>
    </row>
    <row r="30" spans="1:42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7"/>
        <v>0</v>
      </c>
      <c r="K30" s="1"/>
      <c r="L30" s="1">
        <f t="shared" si="8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si="9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2"/>
        <v>0</v>
      </c>
      <c r="AG30" s="35"/>
      <c r="AH30" s="33"/>
      <c r="AI30" s="1"/>
      <c r="AJ30" s="1">
        <f t="shared" si="16"/>
        <v>0</v>
      </c>
      <c r="AK30" s="1"/>
      <c r="AL30" s="1">
        <f t="shared" si="14"/>
        <v>0</v>
      </c>
      <c r="AM30" s="1"/>
      <c r="AN30" s="1">
        <f t="shared" si="17"/>
        <v>0</v>
      </c>
      <c r="AO30" s="1"/>
      <c r="AP30" s="1">
        <f t="shared" si="15"/>
        <v>0</v>
      </c>
    </row>
    <row r="31" spans="1:42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7"/>
        <v>0</v>
      </c>
      <c r="K31" s="1"/>
      <c r="L31" s="1">
        <f t="shared" si="8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9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2"/>
        <v>0</v>
      </c>
      <c r="AG31" s="35"/>
      <c r="AH31" s="33"/>
      <c r="AI31" s="1"/>
      <c r="AJ31" s="1">
        <f t="shared" si="16"/>
        <v>0</v>
      </c>
      <c r="AK31" s="1"/>
      <c r="AL31" s="1">
        <f t="shared" si="14"/>
        <v>0</v>
      </c>
      <c r="AM31" s="1"/>
      <c r="AN31" s="1">
        <f t="shared" si="17"/>
        <v>0</v>
      </c>
      <c r="AO31" s="1"/>
      <c r="AP31" s="1">
        <f t="shared" si="15"/>
        <v>0</v>
      </c>
    </row>
    <row r="32" spans="1:42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7"/>
        <v>0</v>
      </c>
      <c r="K32" s="1"/>
      <c r="L32" s="1">
        <f t="shared" si="8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9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2"/>
        <v>0</v>
      </c>
      <c r="AG32" s="35"/>
      <c r="AH32" s="33"/>
      <c r="AI32" s="1"/>
      <c r="AJ32" s="1">
        <f t="shared" si="16"/>
        <v>0</v>
      </c>
      <c r="AK32" s="1"/>
      <c r="AL32" s="1">
        <f t="shared" si="14"/>
        <v>0</v>
      </c>
      <c r="AM32" s="1"/>
      <c r="AN32" s="1">
        <f t="shared" si="17"/>
        <v>0</v>
      </c>
      <c r="AO32" s="1"/>
      <c r="AP32" s="1">
        <f t="shared" si="15"/>
        <v>0</v>
      </c>
    </row>
    <row r="33" spans="1:42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7"/>
        <v>0</v>
      </c>
      <c r="K33" s="1"/>
      <c r="L33" s="1">
        <f t="shared" si="8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9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2"/>
        <v>0</v>
      </c>
      <c r="AG33" s="35"/>
      <c r="AH33" s="33"/>
      <c r="AI33" s="1"/>
      <c r="AJ33" s="1">
        <f t="shared" si="16"/>
        <v>0</v>
      </c>
      <c r="AK33" s="1"/>
      <c r="AL33" s="1">
        <f t="shared" si="14"/>
        <v>0</v>
      </c>
      <c r="AM33" s="1"/>
      <c r="AN33" s="1">
        <f t="shared" si="17"/>
        <v>0</v>
      </c>
      <c r="AO33" s="1"/>
      <c r="AP33" s="1">
        <f t="shared" si="15"/>
        <v>0</v>
      </c>
    </row>
    <row r="34" spans="1:42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7"/>
        <v>0</v>
      </c>
      <c r="K34" s="1"/>
      <c r="L34" s="1">
        <f t="shared" si="8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9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2"/>
        <v>0</v>
      </c>
      <c r="AG34" s="36"/>
      <c r="AH34" s="33"/>
      <c r="AI34" s="1"/>
      <c r="AJ34" s="1">
        <f t="shared" si="16"/>
        <v>0</v>
      </c>
      <c r="AK34" s="1"/>
      <c r="AL34" s="1">
        <f t="shared" si="14"/>
        <v>0</v>
      </c>
      <c r="AM34" s="1"/>
      <c r="AN34" s="1">
        <f t="shared" si="17"/>
        <v>0</v>
      </c>
      <c r="AO34" s="1"/>
      <c r="AP34" s="1">
        <f t="shared" si="15"/>
        <v>0</v>
      </c>
    </row>
    <row r="35" spans="1:42" ht="24" customHeight="1" thickTop="1" thickBot="1" x14ac:dyDescent="0.5">
      <c r="A35" s="101" t="s">
        <v>21</v>
      </c>
      <c r="B35" s="102"/>
      <c r="C35" s="12">
        <f>C3+C4+C5+C6+C7+C8+C9+C10+C11+C12+C13+C14+C15+C16+C17+C18+C19+C20+C21+C22+C23+C24+C25+C26+C27+C28+C29+C30+C31+C32+C33+C34</f>
        <v>10</v>
      </c>
      <c r="D35" s="12">
        <f t="shared" ref="D35:Z35" si="18">D3+D4+D5+D6+D7+D8+D9+D10+D11+D12+D13+D14+D15+D16+D17+D18+D19+D20+D21+D22+D23+D24+D25+D26+D27+D28+D29+D30+D31+D32+D33+D34</f>
        <v>500</v>
      </c>
      <c r="E35" s="12">
        <f t="shared" si="18"/>
        <v>2</v>
      </c>
      <c r="F35" s="12">
        <f t="shared" si="18"/>
        <v>100</v>
      </c>
      <c r="G35" s="12">
        <f t="shared" si="18"/>
        <v>2</v>
      </c>
      <c r="H35" s="12">
        <f t="shared" si="18"/>
        <v>500</v>
      </c>
      <c r="I35" s="12">
        <f t="shared" si="18"/>
        <v>9</v>
      </c>
      <c r="J35" s="12">
        <f t="shared" si="18"/>
        <v>2400</v>
      </c>
      <c r="K35" s="12">
        <f t="shared" si="18"/>
        <v>0</v>
      </c>
      <c r="L35" s="12">
        <f t="shared" si="18"/>
        <v>0</v>
      </c>
      <c r="M35" s="12">
        <f t="shared" si="18"/>
        <v>0</v>
      </c>
      <c r="N35" s="12">
        <f t="shared" si="18"/>
        <v>0</v>
      </c>
      <c r="O35" s="12">
        <f t="shared" si="18"/>
        <v>1</v>
      </c>
      <c r="P35" s="12">
        <f t="shared" si="18"/>
        <v>300</v>
      </c>
      <c r="Q35" s="12">
        <f t="shared" si="18"/>
        <v>7</v>
      </c>
      <c r="R35" s="12">
        <f t="shared" si="18"/>
        <v>2040</v>
      </c>
      <c r="S35" s="12">
        <f t="shared" si="18"/>
        <v>0</v>
      </c>
      <c r="T35" s="12">
        <f t="shared" si="18"/>
        <v>0</v>
      </c>
      <c r="U35" s="12">
        <f t="shared" si="18"/>
        <v>0</v>
      </c>
      <c r="V35" s="12">
        <f t="shared" si="18"/>
        <v>0</v>
      </c>
      <c r="W35" s="12">
        <f t="shared" si="18"/>
        <v>0</v>
      </c>
      <c r="X35" s="12">
        <f t="shared" si="18"/>
        <v>0</v>
      </c>
      <c r="Y35" s="12">
        <f t="shared" si="18"/>
        <v>0</v>
      </c>
      <c r="Z35" s="12">
        <f t="shared" si="18"/>
        <v>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400</v>
      </c>
      <c r="AC35" s="12">
        <f>AC3+AC4+AC5+AC6+AC7+AC8+AC9+AC10+AC11+AC13+AC12+AC14+AC15+AC16+AC17+AC18+AC19+AC20+AC22+AC21+AC23+AC24+AC25+AC26+AC27+AC28+AC29+AC30+AC31+AC32+AC33+AC34</f>
        <v>50</v>
      </c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6290</v>
      </c>
      <c r="AG35" s="39">
        <f>C35+E35+G35+I35+K35+M35+O35+Q35+S35+U35+W35+Y35</f>
        <v>31</v>
      </c>
      <c r="AH35" s="13"/>
      <c r="AI35" s="12">
        <f t="shared" ref="AI35:AP35" si="19">AI3+AI4+AI5+AI6+AI7+AI8+AI9+AI10+AI11+AI12+AI13+AI14+AI15+AI16+AI17+AI18+AI19+AI20+AI21+AI22+AI23+AI24+AI25+AI26+AI27+AI28+AI29+AI30+AI31+AI32+AI33+AI34</f>
        <v>0</v>
      </c>
      <c r="AJ35" s="12">
        <f t="shared" si="19"/>
        <v>0</v>
      </c>
      <c r="AK35" s="12">
        <f t="shared" si="19"/>
        <v>0</v>
      </c>
      <c r="AL35" s="12">
        <f t="shared" si="19"/>
        <v>0</v>
      </c>
      <c r="AM35" s="12">
        <f t="shared" si="19"/>
        <v>0</v>
      </c>
      <c r="AN35" s="12">
        <f t="shared" si="19"/>
        <v>0</v>
      </c>
      <c r="AO35" s="12">
        <f t="shared" si="19"/>
        <v>0</v>
      </c>
      <c r="AP35" s="12">
        <f t="shared" si="19"/>
        <v>0</v>
      </c>
    </row>
    <row r="36" spans="1:42" ht="16.5" thickTop="1" thickBot="1" x14ac:dyDescent="0.3"/>
    <row r="37" spans="1:42" ht="27" thickBot="1" x14ac:dyDescent="0.45">
      <c r="AF37" s="28">
        <f>AF35+AJ35+AL35+AN35+AP35</f>
        <v>6290</v>
      </c>
      <c r="AG37" s="27"/>
      <c r="AH37" s="18"/>
    </row>
    <row r="38" spans="1:42" ht="26.25" x14ac:dyDescent="0.4">
      <c r="AF38" s="17"/>
      <c r="AG38" s="17"/>
      <c r="AH38" s="18"/>
    </row>
    <row r="39" spans="1:42" ht="26.25" x14ac:dyDescent="0.4">
      <c r="AF39" s="17"/>
      <c r="AG39" s="17"/>
      <c r="AH39" s="18"/>
    </row>
    <row r="40" spans="1:42" ht="26.25" x14ac:dyDescent="0.4">
      <c r="AD40" s="40"/>
      <c r="AF40" s="17"/>
      <c r="AG40" s="17"/>
      <c r="AH40" s="18"/>
    </row>
    <row r="41" spans="1:42" x14ac:dyDescent="0.25">
      <c r="AF41" s="40"/>
    </row>
  </sheetData>
  <mergeCells count="17">
    <mergeCell ref="A35:B35"/>
    <mergeCell ref="AA1:AD1"/>
    <mergeCell ref="AH1:AH2"/>
    <mergeCell ref="AI1:AI2"/>
    <mergeCell ref="AJ1:AJ2"/>
    <mergeCell ref="A1:A2"/>
    <mergeCell ref="B1:B2"/>
    <mergeCell ref="C1:R1"/>
    <mergeCell ref="S1:X1"/>
    <mergeCell ref="Y1:Y2"/>
    <mergeCell ref="Z1:Z2"/>
    <mergeCell ref="AM1:AM2"/>
    <mergeCell ref="AN1:AN2"/>
    <mergeCell ref="AO1:AO2"/>
    <mergeCell ref="AP1:AP2"/>
    <mergeCell ref="AK1:AK2"/>
    <mergeCell ref="AL1:AL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1"/>
  <sheetViews>
    <sheetView topLeftCell="A4" zoomScaleNormal="100" workbookViewId="0">
      <pane xSplit="1" topLeftCell="Z1" activePane="topRight" state="frozen"/>
      <selection pane="topRight" activeCell="AP21" sqref="AP21"/>
    </sheetView>
  </sheetViews>
  <sheetFormatPr defaultRowHeight="15" x14ac:dyDescent="0.25"/>
  <cols>
    <col min="1" max="1" width="23.5703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51" max="74" width="9.140625" style="25"/>
  </cols>
  <sheetData>
    <row r="1" spans="1:74" ht="16.5" thickTop="1" thickBot="1" x14ac:dyDescent="0.3">
      <c r="A1" s="103" t="s">
        <v>0</v>
      </c>
      <c r="B1" s="104" t="s">
        <v>16</v>
      </c>
      <c r="C1" s="106" t="s">
        <v>1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7" t="s">
        <v>11</v>
      </c>
      <c r="T1" s="107"/>
      <c r="U1" s="107"/>
      <c r="V1" s="107"/>
      <c r="W1" s="107"/>
      <c r="X1" s="107"/>
      <c r="Y1" s="108" t="s">
        <v>18</v>
      </c>
      <c r="Z1" s="108" t="s">
        <v>3</v>
      </c>
      <c r="AA1" s="109" t="s">
        <v>26</v>
      </c>
      <c r="AB1" s="110"/>
      <c r="AC1" s="110"/>
      <c r="AD1" s="111"/>
      <c r="AE1" s="41"/>
      <c r="AF1" s="14"/>
      <c r="AG1" s="14"/>
      <c r="AH1" s="103" t="s">
        <v>15</v>
      </c>
      <c r="AI1" s="112" t="s">
        <v>19</v>
      </c>
      <c r="AJ1" s="112" t="s">
        <v>3</v>
      </c>
      <c r="AK1" s="113" t="s">
        <v>20</v>
      </c>
      <c r="AL1" s="112" t="s">
        <v>3</v>
      </c>
      <c r="AM1" s="112" t="s">
        <v>36</v>
      </c>
      <c r="AN1" s="112" t="s">
        <v>3</v>
      </c>
      <c r="AO1" s="114" t="s">
        <v>51</v>
      </c>
      <c r="AP1" s="112" t="s">
        <v>3</v>
      </c>
    </row>
    <row r="2" spans="1:74" ht="25.5" thickTop="1" thickBot="1" x14ac:dyDescent="0.3">
      <c r="A2" s="103"/>
      <c r="B2" s="105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08"/>
      <c r="Z2" s="108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03"/>
      <c r="AI2" s="112"/>
      <c r="AJ2" s="112"/>
      <c r="AK2" s="113"/>
      <c r="AL2" s="112"/>
      <c r="AM2" s="112"/>
      <c r="AN2" s="112"/>
      <c r="AO2" s="115"/>
      <c r="AP2" s="112"/>
    </row>
    <row r="3" spans="1:74" s="1" customFormat="1" ht="16.5" thickTop="1" thickBot="1" x14ac:dyDescent="0.3">
      <c r="A3" s="1" t="s">
        <v>131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J3" s="1">
        <f>PRODUCT(I3*300)</f>
        <v>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R3" s="1">
        <f>PRODUCT(Q3*300)</f>
        <v>0</v>
      </c>
      <c r="S3" s="1">
        <v>1</v>
      </c>
      <c r="T3" s="1">
        <f>PRODUCT(S3*550)</f>
        <v>550</v>
      </c>
      <c r="V3" s="1">
        <f>PRODUCT(U3*650)</f>
        <v>0</v>
      </c>
      <c r="X3" s="1">
        <f>PRODUCT(W3*750)</f>
        <v>0</v>
      </c>
      <c r="Z3" s="1">
        <f>PRODUCT(Y3*850)</f>
        <v>0</v>
      </c>
      <c r="AD3" s="1">
        <v>50</v>
      </c>
      <c r="AE3" s="1">
        <v>15</v>
      </c>
      <c r="AF3" s="32">
        <f t="shared" ref="AF3:AF34" si="2">AD3+AC3+AB3+AA3+Z3+X3+V3+T3+R3+P3+N3+L3+J3+H3+F3+D3+AE3</f>
        <v>615</v>
      </c>
      <c r="AG3" s="34"/>
      <c r="AH3" s="33" t="s">
        <v>60</v>
      </c>
      <c r="AJ3" s="1">
        <f>PRODUCT(AI3*145)</f>
        <v>0</v>
      </c>
      <c r="AL3" s="1">
        <f>PRODUCT(AK3*550)</f>
        <v>0</v>
      </c>
      <c r="AN3" s="1">
        <f t="shared" ref="AN3:AN6" si="3">PRODUCT(AM3*460)</f>
        <v>0</v>
      </c>
      <c r="AP3" s="1">
        <f>PRODUCT(AO3*150)</f>
        <v>0</v>
      </c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</row>
    <row r="4" spans="1:74" ht="16.5" thickTop="1" thickBot="1" x14ac:dyDescent="0.3">
      <c r="A4" s="1" t="s">
        <v>132</v>
      </c>
      <c r="B4" s="10"/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>
        <v>1</v>
      </c>
      <c r="J4" s="1">
        <f t="shared" ref="J4:J34" si="7">PRODUCT(I4*300)</f>
        <v>300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/>
      <c r="R4" s="1">
        <f t="shared" ref="R4:R34" si="9">PRODUCT(Q4*300)</f>
        <v>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>
        <v>80</v>
      </c>
      <c r="AC4" s="1"/>
      <c r="AD4" s="1"/>
      <c r="AE4" s="1"/>
      <c r="AF4" s="32">
        <f t="shared" si="2"/>
        <v>380</v>
      </c>
      <c r="AG4" s="35"/>
      <c r="AH4" s="33" t="s">
        <v>106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si="3"/>
        <v>0</v>
      </c>
      <c r="AO4" s="1"/>
      <c r="AP4" s="1">
        <f t="shared" ref="AP4:AP34" si="15">PRODUCT(AO4*150)</f>
        <v>0</v>
      </c>
    </row>
    <row r="5" spans="1:74" ht="16.5" thickTop="1" thickBot="1" x14ac:dyDescent="0.3">
      <c r="A5" s="1" t="s">
        <v>133</v>
      </c>
      <c r="B5" s="10"/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>
        <v>2</v>
      </c>
      <c r="J5" s="1">
        <f t="shared" si="7"/>
        <v>600</v>
      </c>
      <c r="K5" s="1"/>
      <c r="L5" s="1">
        <f t="shared" si="8"/>
        <v>0</v>
      </c>
      <c r="M5" s="1"/>
      <c r="N5" s="1">
        <f t="shared" si="0"/>
        <v>0</v>
      </c>
      <c r="O5" s="1"/>
      <c r="P5" s="1">
        <f t="shared" si="1"/>
        <v>0</v>
      </c>
      <c r="Q5" s="1"/>
      <c r="R5" s="1">
        <f t="shared" si="9"/>
        <v>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32">
        <f t="shared" si="2"/>
        <v>600</v>
      </c>
      <c r="AG5" s="35"/>
      <c r="AH5" s="33" t="s">
        <v>134</v>
      </c>
      <c r="AI5" s="1"/>
      <c r="AJ5" s="1">
        <f t="shared" ref="AJ5:AJ34" si="16">PRODUCT(AI5*145)</f>
        <v>0</v>
      </c>
      <c r="AK5" s="1"/>
      <c r="AL5" s="1">
        <f t="shared" si="14"/>
        <v>0</v>
      </c>
      <c r="AM5" s="1"/>
      <c r="AN5" s="1">
        <f t="shared" si="3"/>
        <v>0</v>
      </c>
      <c r="AO5" s="1"/>
      <c r="AP5" s="1">
        <f t="shared" si="15"/>
        <v>0</v>
      </c>
    </row>
    <row r="6" spans="1:74" ht="16.5" thickTop="1" thickBot="1" x14ac:dyDescent="0.3">
      <c r="A6" s="1" t="s">
        <v>135</v>
      </c>
      <c r="B6" s="10"/>
      <c r="C6" s="1"/>
      <c r="D6" s="1">
        <f t="shared" si="4"/>
        <v>0</v>
      </c>
      <c r="E6" s="1"/>
      <c r="F6" s="1">
        <f t="shared" si="5"/>
        <v>0</v>
      </c>
      <c r="G6" s="1">
        <v>1</v>
      </c>
      <c r="H6" s="1">
        <f t="shared" si="6"/>
        <v>250</v>
      </c>
      <c r="I6" s="1"/>
      <c r="J6" s="1">
        <f t="shared" si="7"/>
        <v>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/>
      <c r="R6" s="1">
        <f t="shared" si="9"/>
        <v>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2"/>
        <v>250</v>
      </c>
      <c r="AG6" s="35"/>
      <c r="AH6" s="33" t="s">
        <v>66</v>
      </c>
      <c r="AI6" s="1"/>
      <c r="AJ6" s="1">
        <f t="shared" si="16"/>
        <v>0</v>
      </c>
      <c r="AK6" s="1"/>
      <c r="AL6" s="1">
        <f t="shared" si="14"/>
        <v>0</v>
      </c>
      <c r="AM6" s="1"/>
      <c r="AN6" s="1">
        <f t="shared" si="3"/>
        <v>0</v>
      </c>
      <c r="AO6" s="1"/>
      <c r="AP6" s="1">
        <f t="shared" si="15"/>
        <v>0</v>
      </c>
    </row>
    <row r="7" spans="1:74" ht="16.5" thickTop="1" thickBot="1" x14ac:dyDescent="0.3">
      <c r="A7" s="1" t="s">
        <v>136</v>
      </c>
      <c r="B7" s="10"/>
      <c r="C7" s="1"/>
      <c r="D7" s="1">
        <f t="shared" si="4"/>
        <v>0</v>
      </c>
      <c r="E7" s="1"/>
      <c r="F7" s="1">
        <f t="shared" si="5"/>
        <v>0</v>
      </c>
      <c r="G7" s="1">
        <v>1</v>
      </c>
      <c r="H7" s="1">
        <f t="shared" si="6"/>
        <v>250</v>
      </c>
      <c r="I7" s="1"/>
      <c r="J7" s="1">
        <f t="shared" si="7"/>
        <v>0</v>
      </c>
      <c r="K7" s="1"/>
      <c r="L7" s="1">
        <f t="shared" si="8"/>
        <v>0</v>
      </c>
      <c r="M7" s="1"/>
      <c r="N7" s="1">
        <f t="shared" si="0"/>
        <v>0</v>
      </c>
      <c r="O7" s="1"/>
      <c r="P7" s="1">
        <f t="shared" si="1"/>
        <v>0</v>
      </c>
      <c r="Q7" s="1"/>
      <c r="R7" s="1">
        <f t="shared" si="9"/>
        <v>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2"/>
        <v>250</v>
      </c>
      <c r="AG7" s="35"/>
      <c r="AH7" s="33" t="s">
        <v>29</v>
      </c>
      <c r="AI7" s="1"/>
      <c r="AJ7" s="1">
        <f t="shared" si="16"/>
        <v>0</v>
      </c>
      <c r="AK7" s="1"/>
      <c r="AL7" s="1">
        <f t="shared" si="14"/>
        <v>0</v>
      </c>
      <c r="AM7" s="1"/>
      <c r="AN7" s="1">
        <f>PRODUCT(AM7*460)</f>
        <v>0</v>
      </c>
      <c r="AO7" s="1"/>
      <c r="AP7" s="1">
        <f t="shared" si="15"/>
        <v>0</v>
      </c>
    </row>
    <row r="8" spans="1:74" s="1" customFormat="1" ht="16.5" thickTop="1" thickBot="1" x14ac:dyDescent="0.3">
      <c r="A8" s="1" t="s">
        <v>137</v>
      </c>
      <c r="B8" s="10"/>
      <c r="D8" s="1">
        <f t="shared" si="4"/>
        <v>0</v>
      </c>
      <c r="F8" s="1">
        <f t="shared" si="5"/>
        <v>0</v>
      </c>
      <c r="G8" s="22"/>
      <c r="H8" s="1">
        <f t="shared" si="6"/>
        <v>0</v>
      </c>
      <c r="I8" s="1">
        <v>2</v>
      </c>
      <c r="J8" s="1">
        <f t="shared" si="7"/>
        <v>600</v>
      </c>
      <c r="L8" s="1">
        <f t="shared" si="8"/>
        <v>0</v>
      </c>
      <c r="N8" s="1">
        <f t="shared" si="0"/>
        <v>0</v>
      </c>
      <c r="P8" s="1">
        <f t="shared" si="1"/>
        <v>0</v>
      </c>
      <c r="R8" s="1">
        <f t="shared" si="9"/>
        <v>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B8" s="1">
        <v>160</v>
      </c>
      <c r="AF8" s="32">
        <f t="shared" si="2"/>
        <v>760</v>
      </c>
      <c r="AG8" s="35"/>
      <c r="AH8" s="33" t="s">
        <v>138</v>
      </c>
      <c r="AJ8" s="1">
        <f t="shared" si="16"/>
        <v>0</v>
      </c>
      <c r="AL8" s="1">
        <f t="shared" si="14"/>
        <v>0</v>
      </c>
      <c r="AN8" s="1">
        <f t="shared" ref="AN8:AN34" si="17">PRODUCT(AM8*460)</f>
        <v>0</v>
      </c>
      <c r="AP8" s="1">
        <f t="shared" si="15"/>
        <v>0</v>
      </c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</row>
    <row r="9" spans="1:74" ht="16.5" thickTop="1" thickBot="1" x14ac:dyDescent="0.3">
      <c r="A9" s="1" t="s">
        <v>139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>
        <v>1</v>
      </c>
      <c r="J9" s="1">
        <f t="shared" si="7"/>
        <v>300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9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>
        <v>80</v>
      </c>
      <c r="AC9" s="1"/>
      <c r="AD9" s="1"/>
      <c r="AE9" s="1"/>
      <c r="AF9" s="32">
        <f t="shared" si="2"/>
        <v>380</v>
      </c>
      <c r="AG9" s="35"/>
      <c r="AH9" s="33" t="s">
        <v>140</v>
      </c>
      <c r="AI9" s="1"/>
      <c r="AJ9" s="1">
        <f t="shared" si="16"/>
        <v>0</v>
      </c>
      <c r="AK9" s="1"/>
      <c r="AL9" s="1">
        <f t="shared" si="14"/>
        <v>0</v>
      </c>
      <c r="AM9" s="1"/>
      <c r="AN9" s="1">
        <f t="shared" si="17"/>
        <v>0</v>
      </c>
      <c r="AO9" s="1"/>
      <c r="AP9" s="1">
        <f t="shared" si="15"/>
        <v>0</v>
      </c>
    </row>
    <row r="10" spans="1:74" ht="16.5" thickTop="1" thickBot="1" x14ac:dyDescent="0.3">
      <c r="A10" s="1" t="s">
        <v>141</v>
      </c>
      <c r="B10" s="10"/>
      <c r="C10" s="1"/>
      <c r="D10" s="1">
        <f t="shared" si="4"/>
        <v>0</v>
      </c>
      <c r="E10" s="1"/>
      <c r="F10" s="1">
        <f t="shared" si="5"/>
        <v>0</v>
      </c>
      <c r="G10" s="1"/>
      <c r="H10" s="1">
        <f t="shared" si="6"/>
        <v>0</v>
      </c>
      <c r="I10" s="1">
        <v>2</v>
      </c>
      <c r="J10" s="1">
        <f t="shared" si="7"/>
        <v>600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9"/>
        <v>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>
        <v>160</v>
      </c>
      <c r="AC10" s="1"/>
      <c r="AD10" s="1"/>
      <c r="AE10" s="1"/>
      <c r="AF10" s="32">
        <f t="shared" si="2"/>
        <v>760</v>
      </c>
      <c r="AG10" s="35"/>
      <c r="AH10" s="33" t="s">
        <v>142</v>
      </c>
      <c r="AI10" s="1"/>
      <c r="AJ10" s="1">
        <f t="shared" si="16"/>
        <v>0</v>
      </c>
      <c r="AK10" s="1"/>
      <c r="AL10" s="1">
        <f t="shared" si="14"/>
        <v>0</v>
      </c>
      <c r="AM10" s="1"/>
      <c r="AN10" s="1">
        <f t="shared" si="17"/>
        <v>0</v>
      </c>
      <c r="AO10" s="1"/>
      <c r="AP10" s="1">
        <f t="shared" si="15"/>
        <v>0</v>
      </c>
    </row>
    <row r="11" spans="1:74" ht="16.5" thickTop="1" thickBot="1" x14ac:dyDescent="0.3">
      <c r="A11" s="1" t="s">
        <v>143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/>
      <c r="H11" s="1">
        <f t="shared" si="6"/>
        <v>0</v>
      </c>
      <c r="I11" s="1">
        <v>1</v>
      </c>
      <c r="J11" s="1">
        <f t="shared" si="7"/>
        <v>300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/>
      <c r="R11" s="1">
        <f t="shared" si="9"/>
        <v>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>
        <v>80</v>
      </c>
      <c r="AC11" s="1"/>
      <c r="AD11" s="1"/>
      <c r="AE11" s="1"/>
      <c r="AF11" s="32">
        <f t="shared" si="2"/>
        <v>380</v>
      </c>
      <c r="AG11" s="35"/>
      <c r="AH11" s="33" t="s">
        <v>60</v>
      </c>
      <c r="AI11" s="1"/>
      <c r="AJ11" s="1">
        <f t="shared" si="16"/>
        <v>0</v>
      </c>
      <c r="AK11" s="1"/>
      <c r="AL11" s="1">
        <f t="shared" si="14"/>
        <v>0</v>
      </c>
      <c r="AM11" s="1"/>
      <c r="AN11" s="1">
        <f t="shared" si="17"/>
        <v>0</v>
      </c>
      <c r="AO11" s="1"/>
      <c r="AP11" s="1">
        <f t="shared" si="15"/>
        <v>0</v>
      </c>
    </row>
    <row r="12" spans="1:74" ht="16.5" thickTop="1" thickBot="1" x14ac:dyDescent="0.3">
      <c r="A12" s="1" t="s">
        <v>64</v>
      </c>
      <c r="B12" s="10"/>
      <c r="C12" s="1"/>
      <c r="D12" s="1">
        <f t="shared" si="4"/>
        <v>0</v>
      </c>
      <c r="E12" s="1"/>
      <c r="F12" s="1">
        <f t="shared" si="5"/>
        <v>0</v>
      </c>
      <c r="G12" s="1"/>
      <c r="H12" s="1">
        <f t="shared" si="6"/>
        <v>0</v>
      </c>
      <c r="I12" s="1">
        <v>1</v>
      </c>
      <c r="J12" s="1">
        <v>150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>
        <v>1</v>
      </c>
      <c r="R12" s="1">
        <v>150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2"/>
        <v>300</v>
      </c>
      <c r="AG12" s="35"/>
      <c r="AH12" s="33" t="s">
        <v>144</v>
      </c>
      <c r="AI12" s="1"/>
      <c r="AJ12" s="1">
        <f t="shared" si="16"/>
        <v>0</v>
      </c>
      <c r="AK12" s="1"/>
      <c r="AL12" s="1">
        <f t="shared" si="14"/>
        <v>0</v>
      </c>
      <c r="AM12" s="1"/>
      <c r="AN12" s="1">
        <f t="shared" si="17"/>
        <v>0</v>
      </c>
      <c r="AO12" s="1"/>
      <c r="AP12" s="1">
        <f t="shared" si="15"/>
        <v>0</v>
      </c>
    </row>
    <row r="13" spans="1:74" ht="16.5" thickTop="1" thickBot="1" x14ac:dyDescent="0.3">
      <c r="A13" s="1" t="s">
        <v>145</v>
      </c>
      <c r="B13" s="11"/>
      <c r="C13" s="1"/>
      <c r="D13" s="1">
        <f t="shared" si="4"/>
        <v>0</v>
      </c>
      <c r="E13" s="1"/>
      <c r="F13" s="1">
        <f t="shared" si="5"/>
        <v>0</v>
      </c>
      <c r="G13" s="1">
        <v>1</v>
      </c>
      <c r="H13" s="1">
        <f t="shared" si="6"/>
        <v>250</v>
      </c>
      <c r="I13" s="1"/>
      <c r="J13" s="1">
        <f t="shared" si="7"/>
        <v>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9"/>
        <v>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2"/>
        <v>250</v>
      </c>
      <c r="AG13" s="35"/>
      <c r="AH13" s="33" t="s">
        <v>73</v>
      </c>
      <c r="AI13" s="1"/>
      <c r="AJ13" s="1">
        <f t="shared" si="16"/>
        <v>0</v>
      </c>
      <c r="AK13" s="1"/>
      <c r="AL13" s="1">
        <f t="shared" si="14"/>
        <v>0</v>
      </c>
      <c r="AM13" s="1"/>
      <c r="AN13" s="1">
        <f t="shared" si="17"/>
        <v>0</v>
      </c>
      <c r="AO13" s="1"/>
      <c r="AP13" s="1">
        <f t="shared" si="15"/>
        <v>0</v>
      </c>
    </row>
    <row r="14" spans="1:74" ht="16.5" thickTop="1" thickBot="1" x14ac:dyDescent="0.3">
      <c r="A14" s="1" t="s">
        <v>146</v>
      </c>
      <c r="B14" s="11"/>
      <c r="C14" s="1"/>
      <c r="D14" s="1">
        <f t="shared" si="4"/>
        <v>0</v>
      </c>
      <c r="E14" s="1"/>
      <c r="F14" s="1">
        <f t="shared" si="5"/>
        <v>0</v>
      </c>
      <c r="G14" s="1"/>
      <c r="H14" s="1">
        <f t="shared" si="6"/>
        <v>0</v>
      </c>
      <c r="I14" s="1">
        <v>1.5</v>
      </c>
      <c r="J14" s="1">
        <f t="shared" si="7"/>
        <v>450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9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2"/>
        <v>450</v>
      </c>
      <c r="AG14" s="35"/>
      <c r="AH14" s="33" t="s">
        <v>49</v>
      </c>
      <c r="AI14" s="1"/>
      <c r="AJ14" s="1">
        <f t="shared" si="16"/>
        <v>0</v>
      </c>
      <c r="AK14" s="1"/>
      <c r="AL14" s="1">
        <f t="shared" si="14"/>
        <v>0</v>
      </c>
      <c r="AM14" s="1"/>
      <c r="AN14" s="1">
        <f t="shared" si="17"/>
        <v>0</v>
      </c>
      <c r="AO14" s="1"/>
      <c r="AP14" s="1">
        <f t="shared" si="15"/>
        <v>0</v>
      </c>
    </row>
    <row r="15" spans="1:74" ht="16.5" thickTop="1" thickBot="1" x14ac:dyDescent="0.3">
      <c r="A15" s="1" t="s">
        <v>147</v>
      </c>
      <c r="B15" s="11"/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>
        <v>3</v>
      </c>
      <c r="J15" s="1">
        <f t="shared" si="7"/>
        <v>900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9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>
        <v>240</v>
      </c>
      <c r="AC15" s="1"/>
      <c r="AD15" s="1"/>
      <c r="AE15" s="1"/>
      <c r="AF15" s="32">
        <f t="shared" si="2"/>
        <v>1140</v>
      </c>
      <c r="AG15" s="35"/>
      <c r="AH15" s="33" t="s">
        <v>148</v>
      </c>
      <c r="AI15" s="1"/>
      <c r="AJ15" s="1">
        <f t="shared" si="16"/>
        <v>0</v>
      </c>
      <c r="AK15" s="1"/>
      <c r="AL15" s="1">
        <f t="shared" si="14"/>
        <v>0</v>
      </c>
      <c r="AM15" s="1"/>
      <c r="AN15" s="1">
        <f t="shared" si="17"/>
        <v>0</v>
      </c>
      <c r="AO15" s="1"/>
      <c r="AP15" s="1">
        <f t="shared" si="15"/>
        <v>0</v>
      </c>
    </row>
    <row r="16" spans="1:74" ht="16.5" thickTop="1" thickBot="1" x14ac:dyDescent="0.3">
      <c r="A16" s="1" t="s">
        <v>149</v>
      </c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>
        <v>2</v>
      </c>
      <c r="J16" s="1">
        <f t="shared" si="7"/>
        <v>600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>
        <v>160</v>
      </c>
      <c r="AC16" s="1"/>
      <c r="AD16" s="1"/>
      <c r="AE16" s="1"/>
      <c r="AF16" s="32">
        <f t="shared" si="2"/>
        <v>760</v>
      </c>
      <c r="AG16" s="35"/>
      <c r="AH16" s="33" t="s">
        <v>150</v>
      </c>
      <c r="AI16" s="1"/>
      <c r="AJ16" s="1">
        <f t="shared" si="16"/>
        <v>0</v>
      </c>
      <c r="AK16" s="1"/>
      <c r="AL16" s="1">
        <f t="shared" si="14"/>
        <v>0</v>
      </c>
      <c r="AM16" s="1"/>
      <c r="AN16" s="1">
        <f t="shared" si="17"/>
        <v>0</v>
      </c>
      <c r="AO16" s="1"/>
      <c r="AP16" s="1">
        <f t="shared" si="15"/>
        <v>0</v>
      </c>
    </row>
    <row r="17" spans="1:42" ht="16.5" thickTop="1" thickBot="1" x14ac:dyDescent="0.3">
      <c r="A17" s="1" t="s">
        <v>151</v>
      </c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>
        <v>1</v>
      </c>
      <c r="J17" s="1">
        <f t="shared" si="7"/>
        <v>300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2"/>
        <v>300</v>
      </c>
      <c r="AG17" s="35"/>
      <c r="AH17" s="33" t="s">
        <v>66</v>
      </c>
      <c r="AI17" s="1"/>
      <c r="AJ17" s="1">
        <f t="shared" si="16"/>
        <v>0</v>
      </c>
      <c r="AK17" s="1"/>
      <c r="AL17" s="1">
        <f t="shared" si="14"/>
        <v>0</v>
      </c>
      <c r="AM17" s="1"/>
      <c r="AN17" s="1">
        <f t="shared" si="17"/>
        <v>0</v>
      </c>
      <c r="AO17" s="1"/>
      <c r="AP17" s="1">
        <f t="shared" si="15"/>
        <v>0</v>
      </c>
    </row>
    <row r="18" spans="1:42" ht="16.5" thickTop="1" thickBot="1" x14ac:dyDescent="0.3">
      <c r="A18" s="1" t="s">
        <v>152</v>
      </c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7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>
        <v>2</v>
      </c>
      <c r="R18" s="1">
        <f>PRODUCT(Q18*300*0.5)</f>
        <v>300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32">
        <f t="shared" si="2"/>
        <v>300</v>
      </c>
      <c r="AG18" s="35"/>
      <c r="AH18" s="33" t="s">
        <v>153</v>
      </c>
      <c r="AI18" s="1"/>
      <c r="AJ18" s="1">
        <f t="shared" si="16"/>
        <v>0</v>
      </c>
      <c r="AK18" s="1">
        <v>1</v>
      </c>
      <c r="AL18" s="1">
        <f t="shared" si="14"/>
        <v>550</v>
      </c>
      <c r="AM18" s="1"/>
      <c r="AN18" s="1">
        <f t="shared" si="17"/>
        <v>0</v>
      </c>
      <c r="AO18" s="1"/>
      <c r="AP18" s="1">
        <f t="shared" si="15"/>
        <v>0</v>
      </c>
    </row>
    <row r="19" spans="1:42" ht="16.5" thickTop="1" thickBot="1" x14ac:dyDescent="0.3">
      <c r="A19" s="1" t="s">
        <v>154</v>
      </c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>
        <v>2</v>
      </c>
      <c r="J19" s="1">
        <f t="shared" si="7"/>
        <v>600</v>
      </c>
      <c r="K19" s="1"/>
      <c r="L19" s="1">
        <f t="shared" si="8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9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>
        <v>160</v>
      </c>
      <c r="AC19" s="1"/>
      <c r="AD19" s="1"/>
      <c r="AE19" s="1"/>
      <c r="AF19" s="32">
        <f t="shared" si="2"/>
        <v>760</v>
      </c>
      <c r="AG19" s="35"/>
      <c r="AH19" s="33" t="s">
        <v>155</v>
      </c>
      <c r="AI19" s="1"/>
      <c r="AJ19" s="1">
        <f t="shared" si="16"/>
        <v>0</v>
      </c>
      <c r="AK19" s="1"/>
      <c r="AL19" s="1">
        <f t="shared" si="14"/>
        <v>0</v>
      </c>
      <c r="AM19" s="1"/>
      <c r="AN19" s="1">
        <f t="shared" si="17"/>
        <v>0</v>
      </c>
      <c r="AO19" s="1"/>
      <c r="AP19" s="1">
        <f t="shared" si="15"/>
        <v>0</v>
      </c>
    </row>
    <row r="20" spans="1:42" ht="16.5" thickTop="1" thickBot="1" x14ac:dyDescent="0.3">
      <c r="A20" s="1" t="s">
        <v>156</v>
      </c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7"/>
        <v>0</v>
      </c>
      <c r="K20" s="1"/>
      <c r="L20" s="1">
        <f t="shared" si="8"/>
        <v>0</v>
      </c>
      <c r="M20" s="1"/>
      <c r="N20" s="1">
        <f t="shared" si="0"/>
        <v>0</v>
      </c>
      <c r="O20" s="1"/>
      <c r="P20" s="1">
        <f t="shared" si="1"/>
        <v>0</v>
      </c>
      <c r="Q20" s="1">
        <v>1</v>
      </c>
      <c r="R20" s="1">
        <f t="shared" si="9"/>
        <v>300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>
        <v>50</v>
      </c>
      <c r="AE20" s="1"/>
      <c r="AF20" s="32">
        <f t="shared" si="2"/>
        <v>350</v>
      </c>
      <c r="AG20" s="35"/>
      <c r="AH20" s="33" t="s">
        <v>47</v>
      </c>
      <c r="AI20" s="1"/>
      <c r="AJ20" s="1">
        <f t="shared" si="16"/>
        <v>0</v>
      </c>
      <c r="AK20" s="1"/>
      <c r="AL20" s="1">
        <f t="shared" si="14"/>
        <v>0</v>
      </c>
      <c r="AM20" s="1"/>
      <c r="AN20" s="1">
        <f t="shared" si="17"/>
        <v>0</v>
      </c>
      <c r="AO20" s="1"/>
      <c r="AP20" s="1">
        <f t="shared" si="15"/>
        <v>0</v>
      </c>
    </row>
    <row r="21" spans="1:42" ht="16.5" thickTop="1" thickBot="1" x14ac:dyDescent="0.3">
      <c r="A21" s="1" t="s">
        <v>157</v>
      </c>
      <c r="B21" s="11"/>
      <c r="C21" s="1"/>
      <c r="D21" s="1">
        <f t="shared" si="4"/>
        <v>0</v>
      </c>
      <c r="E21" s="1">
        <v>2</v>
      </c>
      <c r="F21" s="1">
        <f t="shared" si="5"/>
        <v>100</v>
      </c>
      <c r="G21" s="1">
        <v>2</v>
      </c>
      <c r="H21" s="1">
        <f t="shared" si="6"/>
        <v>500</v>
      </c>
      <c r="I21" s="1"/>
      <c r="J21" s="1">
        <f t="shared" si="7"/>
        <v>0</v>
      </c>
      <c r="K21" s="1"/>
      <c r="L21" s="1">
        <f t="shared" si="8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9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32">
        <f t="shared" si="2"/>
        <v>600</v>
      </c>
      <c r="AG21" s="35"/>
      <c r="AH21" s="33" t="s">
        <v>76</v>
      </c>
      <c r="AI21" s="1"/>
      <c r="AJ21" s="1">
        <f t="shared" si="16"/>
        <v>0</v>
      </c>
      <c r="AK21" s="1"/>
      <c r="AL21" s="1">
        <f t="shared" si="14"/>
        <v>0</v>
      </c>
      <c r="AM21" s="1"/>
      <c r="AN21" s="1">
        <f t="shared" si="17"/>
        <v>0</v>
      </c>
      <c r="AO21" s="1"/>
      <c r="AP21" s="1">
        <f t="shared" si="15"/>
        <v>0</v>
      </c>
    </row>
    <row r="22" spans="1:42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7"/>
        <v>0</v>
      </c>
      <c r="K22" s="1"/>
      <c r="L22" s="1">
        <f t="shared" si="8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9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32">
        <f t="shared" si="2"/>
        <v>0</v>
      </c>
      <c r="AG22" s="35"/>
      <c r="AH22" s="33"/>
      <c r="AI22" s="1"/>
      <c r="AJ22" s="1">
        <f t="shared" si="16"/>
        <v>0</v>
      </c>
      <c r="AK22" s="1"/>
      <c r="AL22" s="1">
        <f t="shared" si="14"/>
        <v>0</v>
      </c>
      <c r="AM22" s="1"/>
      <c r="AN22" s="1">
        <f t="shared" si="17"/>
        <v>0</v>
      </c>
      <c r="AO22" s="1"/>
      <c r="AP22" s="1">
        <f t="shared" si="15"/>
        <v>0</v>
      </c>
    </row>
    <row r="23" spans="1:42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7"/>
        <v>0</v>
      </c>
      <c r="K23" s="1"/>
      <c r="L23" s="1">
        <f t="shared" si="8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9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2"/>
        <v>0</v>
      </c>
      <c r="AG23" s="35"/>
      <c r="AH23" s="33"/>
      <c r="AI23" s="1"/>
      <c r="AJ23" s="1">
        <f t="shared" si="16"/>
        <v>0</v>
      </c>
      <c r="AK23" s="1"/>
      <c r="AL23" s="1">
        <f t="shared" si="14"/>
        <v>0</v>
      </c>
      <c r="AM23" s="1"/>
      <c r="AN23" s="1">
        <f t="shared" si="17"/>
        <v>0</v>
      </c>
      <c r="AO23" s="1"/>
      <c r="AP23" s="1">
        <f t="shared" si="15"/>
        <v>0</v>
      </c>
    </row>
    <row r="24" spans="1:42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7"/>
        <v>0</v>
      </c>
      <c r="K24" s="1"/>
      <c r="L24" s="1">
        <f t="shared" si="8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9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2"/>
        <v>0</v>
      </c>
      <c r="AG24" s="35"/>
      <c r="AH24" s="33"/>
      <c r="AI24" s="1"/>
      <c r="AJ24" s="1">
        <f t="shared" si="16"/>
        <v>0</v>
      </c>
      <c r="AK24" s="1"/>
      <c r="AL24" s="1">
        <f t="shared" si="14"/>
        <v>0</v>
      </c>
      <c r="AM24" s="1"/>
      <c r="AN24" s="1">
        <f t="shared" si="17"/>
        <v>0</v>
      </c>
      <c r="AO24" s="1"/>
      <c r="AP24" s="1">
        <f t="shared" si="15"/>
        <v>0</v>
      </c>
    </row>
    <row r="25" spans="1:42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7"/>
        <v>0</v>
      </c>
      <c r="K25" s="1"/>
      <c r="L25" s="1">
        <f t="shared" si="8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9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2"/>
        <v>0</v>
      </c>
      <c r="AG25" s="35"/>
      <c r="AH25" s="33"/>
      <c r="AI25" s="1"/>
      <c r="AJ25" s="1">
        <f t="shared" si="16"/>
        <v>0</v>
      </c>
      <c r="AK25" s="1"/>
      <c r="AL25" s="1">
        <f t="shared" si="14"/>
        <v>0</v>
      </c>
      <c r="AM25" s="1"/>
      <c r="AN25" s="1">
        <f t="shared" si="17"/>
        <v>0</v>
      </c>
      <c r="AO25" s="1"/>
      <c r="AP25" s="1">
        <f t="shared" si="15"/>
        <v>0</v>
      </c>
    </row>
    <row r="26" spans="1:42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7"/>
        <v>0</v>
      </c>
      <c r="K26" s="1"/>
      <c r="L26" s="1">
        <f t="shared" si="8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9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2"/>
        <v>0</v>
      </c>
      <c r="AG26" s="35"/>
      <c r="AH26" s="33"/>
      <c r="AI26" s="1"/>
      <c r="AJ26" s="1">
        <f t="shared" si="16"/>
        <v>0</v>
      </c>
      <c r="AK26" s="1"/>
      <c r="AL26" s="1">
        <f t="shared" si="14"/>
        <v>0</v>
      </c>
      <c r="AM26" s="1"/>
      <c r="AN26" s="1">
        <f t="shared" si="17"/>
        <v>0</v>
      </c>
      <c r="AO26" s="1"/>
      <c r="AP26" s="1">
        <f t="shared" si="15"/>
        <v>0</v>
      </c>
    </row>
    <row r="27" spans="1:42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7"/>
        <v>0</v>
      </c>
      <c r="K27" s="1"/>
      <c r="L27" s="1">
        <f t="shared" si="8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9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2"/>
        <v>0</v>
      </c>
      <c r="AG27" s="35"/>
      <c r="AH27" s="33"/>
      <c r="AI27" s="1"/>
      <c r="AJ27" s="1">
        <f t="shared" si="16"/>
        <v>0</v>
      </c>
      <c r="AK27" s="1"/>
      <c r="AL27" s="1">
        <f t="shared" si="14"/>
        <v>0</v>
      </c>
      <c r="AM27" s="1"/>
      <c r="AN27" s="1">
        <f t="shared" si="17"/>
        <v>0</v>
      </c>
      <c r="AO27" s="1"/>
      <c r="AP27" s="1">
        <f t="shared" si="15"/>
        <v>0</v>
      </c>
    </row>
    <row r="28" spans="1:42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7"/>
        <v>0</v>
      </c>
      <c r="K28" s="1"/>
      <c r="L28" s="1">
        <f t="shared" si="8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9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2"/>
        <v>0</v>
      </c>
      <c r="AG28" s="35"/>
      <c r="AH28" s="33"/>
      <c r="AI28" s="1"/>
      <c r="AJ28" s="1">
        <f t="shared" si="16"/>
        <v>0</v>
      </c>
      <c r="AK28" s="1"/>
      <c r="AL28" s="1">
        <f t="shared" si="14"/>
        <v>0</v>
      </c>
      <c r="AM28" s="1"/>
      <c r="AN28" s="1">
        <f t="shared" si="17"/>
        <v>0</v>
      </c>
      <c r="AO28" s="1"/>
      <c r="AP28" s="1">
        <f t="shared" si="15"/>
        <v>0</v>
      </c>
    </row>
    <row r="29" spans="1:42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7"/>
        <v>0</v>
      </c>
      <c r="K29" s="1"/>
      <c r="L29" s="1">
        <f t="shared" si="8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9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2"/>
        <v>0</v>
      </c>
      <c r="AG29" s="35"/>
      <c r="AH29" s="33"/>
      <c r="AI29" s="1"/>
      <c r="AJ29" s="1">
        <f t="shared" si="16"/>
        <v>0</v>
      </c>
      <c r="AK29" s="1"/>
      <c r="AL29" s="1">
        <f t="shared" si="14"/>
        <v>0</v>
      </c>
      <c r="AM29" s="1"/>
      <c r="AN29" s="1">
        <f t="shared" si="17"/>
        <v>0</v>
      </c>
      <c r="AO29" s="1"/>
      <c r="AP29" s="1">
        <f t="shared" si="15"/>
        <v>0</v>
      </c>
    </row>
    <row r="30" spans="1:42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7"/>
        <v>0</v>
      </c>
      <c r="K30" s="1"/>
      <c r="L30" s="1">
        <f t="shared" si="8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si="9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2"/>
        <v>0</v>
      </c>
      <c r="AG30" s="35"/>
      <c r="AH30" s="33"/>
      <c r="AI30" s="1"/>
      <c r="AJ30" s="1">
        <f t="shared" si="16"/>
        <v>0</v>
      </c>
      <c r="AK30" s="1"/>
      <c r="AL30" s="1">
        <f t="shared" si="14"/>
        <v>0</v>
      </c>
      <c r="AM30" s="1"/>
      <c r="AN30" s="1">
        <f t="shared" si="17"/>
        <v>0</v>
      </c>
      <c r="AO30" s="1"/>
      <c r="AP30" s="1">
        <f t="shared" si="15"/>
        <v>0</v>
      </c>
    </row>
    <row r="31" spans="1:42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7"/>
        <v>0</v>
      </c>
      <c r="K31" s="1"/>
      <c r="L31" s="1">
        <f t="shared" si="8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9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2"/>
        <v>0</v>
      </c>
      <c r="AG31" s="35"/>
      <c r="AH31" s="33"/>
      <c r="AI31" s="1"/>
      <c r="AJ31" s="1">
        <f t="shared" si="16"/>
        <v>0</v>
      </c>
      <c r="AK31" s="1"/>
      <c r="AL31" s="1">
        <f t="shared" si="14"/>
        <v>0</v>
      </c>
      <c r="AM31" s="1"/>
      <c r="AN31" s="1">
        <f t="shared" si="17"/>
        <v>0</v>
      </c>
      <c r="AO31" s="1"/>
      <c r="AP31" s="1">
        <f t="shared" si="15"/>
        <v>0</v>
      </c>
    </row>
    <row r="32" spans="1:42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7"/>
        <v>0</v>
      </c>
      <c r="K32" s="1"/>
      <c r="L32" s="1">
        <f t="shared" si="8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9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2"/>
        <v>0</v>
      </c>
      <c r="AG32" s="35"/>
      <c r="AH32" s="33"/>
      <c r="AI32" s="1"/>
      <c r="AJ32" s="1">
        <f t="shared" si="16"/>
        <v>0</v>
      </c>
      <c r="AK32" s="1"/>
      <c r="AL32" s="1">
        <f t="shared" si="14"/>
        <v>0</v>
      </c>
      <c r="AM32" s="1"/>
      <c r="AN32" s="1">
        <f t="shared" si="17"/>
        <v>0</v>
      </c>
      <c r="AO32" s="1"/>
      <c r="AP32" s="1">
        <f t="shared" si="15"/>
        <v>0</v>
      </c>
    </row>
    <row r="33" spans="1:42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7"/>
        <v>0</v>
      </c>
      <c r="K33" s="1"/>
      <c r="L33" s="1">
        <f t="shared" si="8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9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2"/>
        <v>0</v>
      </c>
      <c r="AG33" s="35"/>
      <c r="AH33" s="33"/>
      <c r="AI33" s="1"/>
      <c r="AJ33" s="1">
        <f t="shared" si="16"/>
        <v>0</v>
      </c>
      <c r="AK33" s="1"/>
      <c r="AL33" s="1">
        <f t="shared" si="14"/>
        <v>0</v>
      </c>
      <c r="AM33" s="1"/>
      <c r="AN33" s="1">
        <f t="shared" si="17"/>
        <v>0</v>
      </c>
      <c r="AO33" s="1"/>
      <c r="AP33" s="1">
        <f t="shared" si="15"/>
        <v>0</v>
      </c>
    </row>
    <row r="34" spans="1:42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7"/>
        <v>0</v>
      </c>
      <c r="K34" s="1"/>
      <c r="L34" s="1">
        <f t="shared" si="8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9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2"/>
        <v>0</v>
      </c>
      <c r="AG34" s="36"/>
      <c r="AH34" s="33"/>
      <c r="AI34" s="1"/>
      <c r="AJ34" s="1">
        <f t="shared" si="16"/>
        <v>0</v>
      </c>
      <c r="AK34" s="1"/>
      <c r="AL34" s="1">
        <f t="shared" si="14"/>
        <v>0</v>
      </c>
      <c r="AM34" s="1"/>
      <c r="AN34" s="1">
        <f t="shared" si="17"/>
        <v>0</v>
      </c>
      <c r="AO34" s="1"/>
      <c r="AP34" s="1">
        <f t="shared" si="15"/>
        <v>0</v>
      </c>
    </row>
    <row r="35" spans="1:42" ht="24" customHeight="1" thickTop="1" thickBot="1" x14ac:dyDescent="0.5">
      <c r="A35" s="101" t="s">
        <v>21</v>
      </c>
      <c r="B35" s="102"/>
      <c r="C35" s="12">
        <f>C3+C4+C5+C6+C7+C8+C9+C10+C11+C12+C13+C14+C15+C16+C17+C18+C19+C20+C21+C22+C23+C24+C25+C26+C27+C28+C29+C30+C31+C32+C33+C34</f>
        <v>0</v>
      </c>
      <c r="D35" s="12">
        <f t="shared" ref="D35:Z35" si="18">D3+D4+D5+D6+D7+D8+D9+D10+D11+D12+D13+D14+D15+D16+D17+D18+D19+D20+D21+D22+D23+D24+D25+D26+D27+D28+D29+D30+D31+D32+D33+D34</f>
        <v>0</v>
      </c>
      <c r="E35" s="12">
        <f t="shared" si="18"/>
        <v>2</v>
      </c>
      <c r="F35" s="12">
        <f t="shared" si="18"/>
        <v>100</v>
      </c>
      <c r="G35" s="12">
        <f t="shared" si="18"/>
        <v>5</v>
      </c>
      <c r="H35" s="12">
        <f t="shared" si="18"/>
        <v>1250</v>
      </c>
      <c r="I35" s="12">
        <f t="shared" si="18"/>
        <v>19.5</v>
      </c>
      <c r="J35" s="12">
        <f t="shared" si="18"/>
        <v>5700</v>
      </c>
      <c r="K35" s="12">
        <f t="shared" si="18"/>
        <v>0</v>
      </c>
      <c r="L35" s="12">
        <f t="shared" si="18"/>
        <v>0</v>
      </c>
      <c r="M35" s="12">
        <f t="shared" si="18"/>
        <v>0</v>
      </c>
      <c r="N35" s="12">
        <f t="shared" si="18"/>
        <v>0</v>
      </c>
      <c r="O35" s="12">
        <f t="shared" si="18"/>
        <v>0</v>
      </c>
      <c r="P35" s="12">
        <f t="shared" si="18"/>
        <v>0</v>
      </c>
      <c r="Q35" s="12">
        <f t="shared" si="18"/>
        <v>4</v>
      </c>
      <c r="R35" s="12">
        <f t="shared" si="18"/>
        <v>750</v>
      </c>
      <c r="S35" s="12">
        <f t="shared" si="18"/>
        <v>1</v>
      </c>
      <c r="T35" s="12">
        <f t="shared" si="18"/>
        <v>550</v>
      </c>
      <c r="U35" s="12">
        <f t="shared" si="18"/>
        <v>0</v>
      </c>
      <c r="V35" s="12">
        <f t="shared" si="18"/>
        <v>0</v>
      </c>
      <c r="W35" s="12">
        <f t="shared" si="18"/>
        <v>0</v>
      </c>
      <c r="X35" s="12">
        <f t="shared" si="18"/>
        <v>0</v>
      </c>
      <c r="Y35" s="12">
        <f t="shared" si="18"/>
        <v>0</v>
      </c>
      <c r="Z35" s="12">
        <f t="shared" si="18"/>
        <v>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1120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100</v>
      </c>
      <c r="AE35" s="12"/>
      <c r="AF35" s="16">
        <f>AF3+AF4+AF5+AF6+AF7+AF8+AF9+AF10+AF11+AF12+AF13+AF14+AF15+AF16+AF17+AF18+AF20+AF19+AF21+AF22+AF23+AF24+AF25+AF26+AF27+AF28+AF29+AF30+AF31+AF32+AF33+AF34</f>
        <v>9585</v>
      </c>
      <c r="AG35" s="39">
        <f>C35+E35+G35+I35+K35+M35+O35+Q35+S35+U35+W35+Y35</f>
        <v>31.5</v>
      </c>
      <c r="AH35" s="13"/>
      <c r="AI35" s="12">
        <f t="shared" ref="AI35:AP35" si="19">AI3+AI4+AI5+AI6+AI7+AI8+AI9+AI10+AI11+AI12+AI13+AI14+AI15+AI16+AI17+AI18+AI19+AI20+AI21+AI22+AI23+AI24+AI25+AI26+AI27+AI28+AI29+AI30+AI31+AI32+AI33+AI34</f>
        <v>0</v>
      </c>
      <c r="AJ35" s="12">
        <f t="shared" si="19"/>
        <v>0</v>
      </c>
      <c r="AK35" s="12">
        <f t="shared" si="19"/>
        <v>1</v>
      </c>
      <c r="AL35" s="12">
        <f t="shared" si="19"/>
        <v>550</v>
      </c>
      <c r="AM35" s="12">
        <f t="shared" si="19"/>
        <v>0</v>
      </c>
      <c r="AN35" s="12">
        <f t="shared" si="19"/>
        <v>0</v>
      </c>
      <c r="AO35" s="12">
        <f t="shared" si="19"/>
        <v>0</v>
      </c>
      <c r="AP35" s="12">
        <f t="shared" si="19"/>
        <v>0</v>
      </c>
    </row>
    <row r="36" spans="1:42" ht="16.5" thickTop="1" thickBot="1" x14ac:dyDescent="0.3"/>
    <row r="37" spans="1:42" ht="27" thickBot="1" x14ac:dyDescent="0.45">
      <c r="AF37" s="28">
        <f>AF35+AJ35+AL35+AN35+AP35</f>
        <v>10135</v>
      </c>
      <c r="AG37" s="27"/>
      <c r="AH37" s="18"/>
    </row>
    <row r="38" spans="1:42" ht="26.25" x14ac:dyDescent="0.4">
      <c r="AF38" s="17"/>
      <c r="AG38" s="17"/>
      <c r="AH38" s="18"/>
    </row>
    <row r="39" spans="1:42" ht="26.25" x14ac:dyDescent="0.4">
      <c r="AF39" s="17"/>
      <c r="AG39" s="17"/>
      <c r="AH39" s="18"/>
    </row>
    <row r="40" spans="1:42" ht="26.25" x14ac:dyDescent="0.4">
      <c r="AD40" s="40"/>
      <c r="AF40" s="17"/>
      <c r="AG40" s="17"/>
      <c r="AH40" s="18"/>
    </row>
    <row r="41" spans="1:42" x14ac:dyDescent="0.25">
      <c r="AF41" s="40"/>
    </row>
  </sheetData>
  <mergeCells count="17">
    <mergeCell ref="AM1:AM2"/>
    <mergeCell ref="AN1:AN2"/>
    <mergeCell ref="AO1:AO2"/>
    <mergeCell ref="AP1:AP2"/>
    <mergeCell ref="AK1:AK2"/>
    <mergeCell ref="AL1:AL2"/>
    <mergeCell ref="A35:B35"/>
    <mergeCell ref="AA1:AD1"/>
    <mergeCell ref="AH1:AH2"/>
    <mergeCell ref="AI1:AI2"/>
    <mergeCell ref="AJ1:AJ2"/>
    <mergeCell ref="A1:A2"/>
    <mergeCell ref="B1:B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1"/>
  <sheetViews>
    <sheetView topLeftCell="A7" zoomScaleNormal="100" workbookViewId="0">
      <pane xSplit="1" topLeftCell="T1" activePane="topRight" state="frozen"/>
      <selection pane="topRight" activeCell="AK11" sqref="AK11"/>
    </sheetView>
  </sheetViews>
  <sheetFormatPr defaultRowHeight="15" x14ac:dyDescent="0.25"/>
  <cols>
    <col min="1" max="1" width="23.5703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51" max="74" width="9.140625" style="25"/>
  </cols>
  <sheetData>
    <row r="1" spans="1:74" ht="16.5" thickTop="1" thickBot="1" x14ac:dyDescent="0.3">
      <c r="A1" s="103" t="s">
        <v>0</v>
      </c>
      <c r="B1" s="104" t="s">
        <v>16</v>
      </c>
      <c r="C1" s="106" t="s">
        <v>1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7" t="s">
        <v>11</v>
      </c>
      <c r="T1" s="107"/>
      <c r="U1" s="107"/>
      <c r="V1" s="107"/>
      <c r="W1" s="107"/>
      <c r="X1" s="107"/>
      <c r="Y1" s="108" t="s">
        <v>18</v>
      </c>
      <c r="Z1" s="108" t="s">
        <v>3</v>
      </c>
      <c r="AA1" s="109" t="s">
        <v>26</v>
      </c>
      <c r="AB1" s="110"/>
      <c r="AC1" s="110"/>
      <c r="AD1" s="111"/>
      <c r="AE1" s="42"/>
      <c r="AF1" s="14"/>
      <c r="AG1" s="14"/>
      <c r="AH1" s="103" t="s">
        <v>15</v>
      </c>
      <c r="AI1" s="112" t="s">
        <v>19</v>
      </c>
      <c r="AJ1" s="112" t="s">
        <v>3</v>
      </c>
      <c r="AK1" s="113" t="s">
        <v>20</v>
      </c>
      <c r="AL1" s="112" t="s">
        <v>3</v>
      </c>
      <c r="AM1" s="112" t="s">
        <v>36</v>
      </c>
      <c r="AN1" s="112" t="s">
        <v>3</v>
      </c>
      <c r="AO1" s="114" t="s">
        <v>51</v>
      </c>
      <c r="AP1" s="112" t="s">
        <v>3</v>
      </c>
    </row>
    <row r="2" spans="1:74" ht="25.5" thickTop="1" thickBot="1" x14ac:dyDescent="0.3">
      <c r="A2" s="103"/>
      <c r="B2" s="105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08"/>
      <c r="Z2" s="108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03"/>
      <c r="AI2" s="112"/>
      <c r="AJ2" s="112"/>
      <c r="AK2" s="113"/>
      <c r="AL2" s="112"/>
      <c r="AM2" s="112"/>
      <c r="AN2" s="112"/>
      <c r="AO2" s="115"/>
      <c r="AP2" s="112"/>
    </row>
    <row r="3" spans="1:74" s="1" customFormat="1" ht="16.5" thickTop="1" thickBot="1" x14ac:dyDescent="0.3">
      <c r="A3" s="1" t="s">
        <v>158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J3" s="1">
        <f>PRODUCT(I3*300)</f>
        <v>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R3" s="1">
        <f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Y3" s="1">
        <v>1</v>
      </c>
      <c r="Z3" s="1">
        <f>PRODUCT(Y3*850)</f>
        <v>850</v>
      </c>
      <c r="AE3" s="1">
        <v>15</v>
      </c>
      <c r="AF3" s="32">
        <f t="shared" ref="AF3:AF34" si="2">AD3+AC3+AB3+AA3+Z3+X3+V3+T3+R3+P3+N3+L3+J3+H3+F3+D3+AE3</f>
        <v>865</v>
      </c>
      <c r="AG3" s="34"/>
      <c r="AH3" s="33" t="s">
        <v>66</v>
      </c>
      <c r="AJ3" s="1">
        <f>PRODUCT(AI3*145)</f>
        <v>0</v>
      </c>
      <c r="AL3" s="1">
        <f>PRODUCT(AK3*550)</f>
        <v>0</v>
      </c>
      <c r="AN3" s="1">
        <f t="shared" ref="AN3:AN6" si="3">PRODUCT(AM3*460)</f>
        <v>0</v>
      </c>
      <c r="AP3" s="1">
        <f>PRODUCT(AO3*150)</f>
        <v>0</v>
      </c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</row>
    <row r="4" spans="1:74" ht="16.5" thickTop="1" thickBot="1" x14ac:dyDescent="0.3">
      <c r="A4" s="1" t="s">
        <v>103</v>
      </c>
      <c r="B4" s="10"/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/>
      <c r="J4" s="1">
        <f t="shared" ref="J4:J34" si="7">PRODUCT(I4*300)</f>
        <v>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>
        <v>2</v>
      </c>
      <c r="R4" s="1">
        <f t="shared" ref="R4:R34" si="9">PRODUCT(Q4*300)</f>
        <v>600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32">
        <f t="shared" si="2"/>
        <v>600</v>
      </c>
      <c r="AG4" s="35"/>
      <c r="AH4" s="33" t="s">
        <v>159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si="3"/>
        <v>0</v>
      </c>
      <c r="AO4" s="1"/>
      <c r="AP4" s="1">
        <f t="shared" ref="AP4:AP34" si="15">PRODUCT(AO4*150)</f>
        <v>0</v>
      </c>
    </row>
    <row r="5" spans="1:74" ht="16.5" thickTop="1" thickBot="1" x14ac:dyDescent="0.3">
      <c r="A5" s="1" t="s">
        <v>160</v>
      </c>
      <c r="B5" s="10" t="s">
        <v>127</v>
      </c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>
        <v>1</v>
      </c>
      <c r="J5" s="1">
        <v>240</v>
      </c>
      <c r="K5" s="1"/>
      <c r="L5" s="1">
        <f t="shared" si="8"/>
        <v>0</v>
      </c>
      <c r="M5" s="1"/>
      <c r="N5" s="1">
        <f t="shared" si="0"/>
        <v>0</v>
      </c>
      <c r="O5" s="1"/>
      <c r="P5" s="1">
        <f t="shared" si="1"/>
        <v>0</v>
      </c>
      <c r="Q5" s="1"/>
      <c r="R5" s="1">
        <f t="shared" si="9"/>
        <v>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32">
        <f t="shared" si="2"/>
        <v>240</v>
      </c>
      <c r="AG5" s="35"/>
      <c r="AH5" s="33" t="s">
        <v>161</v>
      </c>
      <c r="AI5" s="1"/>
      <c r="AJ5" s="1">
        <f t="shared" ref="AJ5:AJ34" si="16">PRODUCT(AI5*145)</f>
        <v>0</v>
      </c>
      <c r="AK5" s="1"/>
      <c r="AL5" s="1">
        <f t="shared" si="14"/>
        <v>0</v>
      </c>
      <c r="AM5" s="1"/>
      <c r="AN5" s="1">
        <f t="shared" si="3"/>
        <v>0</v>
      </c>
      <c r="AO5" s="1"/>
      <c r="AP5" s="1">
        <f t="shared" si="15"/>
        <v>0</v>
      </c>
    </row>
    <row r="6" spans="1:74" ht="16.5" thickTop="1" thickBot="1" x14ac:dyDescent="0.3">
      <c r="A6" s="1" t="s">
        <v>162</v>
      </c>
      <c r="B6" s="10"/>
      <c r="C6" s="1"/>
      <c r="D6" s="1">
        <f t="shared" si="4"/>
        <v>0</v>
      </c>
      <c r="E6" s="1"/>
      <c r="F6" s="1">
        <f t="shared" si="5"/>
        <v>0</v>
      </c>
      <c r="G6" s="1"/>
      <c r="H6" s="1">
        <f t="shared" si="6"/>
        <v>0</v>
      </c>
      <c r="I6" s="1">
        <v>1</v>
      </c>
      <c r="J6" s="1">
        <f t="shared" si="7"/>
        <v>300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/>
      <c r="R6" s="1">
        <f t="shared" si="9"/>
        <v>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2"/>
        <v>300</v>
      </c>
      <c r="AG6" s="35"/>
      <c r="AH6" s="33" t="s">
        <v>97</v>
      </c>
      <c r="AI6" s="1"/>
      <c r="AJ6" s="1">
        <f t="shared" si="16"/>
        <v>0</v>
      </c>
      <c r="AK6" s="1"/>
      <c r="AL6" s="1">
        <f t="shared" si="14"/>
        <v>0</v>
      </c>
      <c r="AM6" s="1"/>
      <c r="AN6" s="1">
        <f t="shared" si="3"/>
        <v>0</v>
      </c>
      <c r="AO6" s="1"/>
      <c r="AP6" s="1">
        <f t="shared" si="15"/>
        <v>0</v>
      </c>
    </row>
    <row r="7" spans="1:74" ht="16.5" thickTop="1" thickBot="1" x14ac:dyDescent="0.3">
      <c r="A7" s="1" t="s">
        <v>163</v>
      </c>
      <c r="B7" s="10"/>
      <c r="C7" s="1"/>
      <c r="D7" s="1">
        <f t="shared" si="4"/>
        <v>0</v>
      </c>
      <c r="E7" s="1"/>
      <c r="F7" s="1">
        <f t="shared" si="5"/>
        <v>0</v>
      </c>
      <c r="G7" s="1"/>
      <c r="H7" s="1">
        <f t="shared" si="6"/>
        <v>0</v>
      </c>
      <c r="I7" s="1"/>
      <c r="J7" s="1">
        <f t="shared" si="7"/>
        <v>0</v>
      </c>
      <c r="K7" s="1"/>
      <c r="L7" s="1">
        <f t="shared" si="8"/>
        <v>0</v>
      </c>
      <c r="M7" s="1"/>
      <c r="N7" s="1">
        <f t="shared" si="0"/>
        <v>0</v>
      </c>
      <c r="O7" s="1"/>
      <c r="P7" s="1">
        <f t="shared" si="1"/>
        <v>0</v>
      </c>
      <c r="Q7" s="1">
        <v>2</v>
      </c>
      <c r="R7" s="1">
        <f t="shared" si="9"/>
        <v>600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2"/>
        <v>600</v>
      </c>
      <c r="AG7" s="35"/>
      <c r="AH7" s="33" t="s">
        <v>164</v>
      </c>
      <c r="AI7" s="1"/>
      <c r="AJ7" s="1">
        <f t="shared" si="16"/>
        <v>0</v>
      </c>
      <c r="AK7" s="1"/>
      <c r="AL7" s="1">
        <f t="shared" si="14"/>
        <v>0</v>
      </c>
      <c r="AM7" s="1"/>
      <c r="AN7" s="1">
        <f>PRODUCT(AM7*460)</f>
        <v>0</v>
      </c>
      <c r="AO7" s="1"/>
      <c r="AP7" s="1">
        <f t="shared" si="15"/>
        <v>0</v>
      </c>
    </row>
    <row r="8" spans="1:74" s="1" customFormat="1" ht="16.5" thickTop="1" thickBot="1" x14ac:dyDescent="0.3">
      <c r="A8" s="1" t="s">
        <v>165</v>
      </c>
      <c r="B8" s="10"/>
      <c r="D8" s="1">
        <f t="shared" si="4"/>
        <v>0</v>
      </c>
      <c r="F8" s="1">
        <f t="shared" si="5"/>
        <v>0</v>
      </c>
      <c r="G8" s="22"/>
      <c r="H8" s="1">
        <f t="shared" si="6"/>
        <v>0</v>
      </c>
      <c r="I8" s="1">
        <v>1</v>
      </c>
      <c r="J8" s="1">
        <f t="shared" si="7"/>
        <v>300</v>
      </c>
      <c r="L8" s="1">
        <f t="shared" si="8"/>
        <v>0</v>
      </c>
      <c r="N8" s="1">
        <f t="shared" si="0"/>
        <v>0</v>
      </c>
      <c r="P8" s="1">
        <f t="shared" si="1"/>
        <v>0</v>
      </c>
      <c r="R8" s="1">
        <f t="shared" si="9"/>
        <v>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32">
        <f t="shared" si="2"/>
        <v>300</v>
      </c>
      <c r="AG8" s="35"/>
      <c r="AH8" s="33" t="s">
        <v>29</v>
      </c>
      <c r="AJ8" s="1">
        <f t="shared" si="16"/>
        <v>0</v>
      </c>
      <c r="AL8" s="1">
        <f t="shared" si="14"/>
        <v>0</v>
      </c>
      <c r="AN8" s="1">
        <f t="shared" ref="AN8:AN34" si="17">PRODUCT(AM8*460)</f>
        <v>0</v>
      </c>
      <c r="AP8" s="1">
        <f t="shared" si="15"/>
        <v>0</v>
      </c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</row>
    <row r="9" spans="1:74" ht="16.5" thickTop="1" thickBot="1" x14ac:dyDescent="0.3">
      <c r="A9" s="1" t="s">
        <v>166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>
        <v>1</v>
      </c>
      <c r="J9" s="1">
        <f t="shared" si="7"/>
        <v>300</v>
      </c>
      <c r="K9" s="1">
        <v>1</v>
      </c>
      <c r="L9" s="1">
        <f t="shared" si="8"/>
        <v>300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9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/>
      <c r="AC9" s="1"/>
      <c r="AD9" s="1"/>
      <c r="AE9" s="1"/>
      <c r="AF9" s="32">
        <f t="shared" si="2"/>
        <v>600</v>
      </c>
      <c r="AG9" s="35"/>
      <c r="AH9" s="33" t="s">
        <v>167</v>
      </c>
      <c r="AI9" s="1"/>
      <c r="AJ9" s="1">
        <f t="shared" si="16"/>
        <v>0</v>
      </c>
      <c r="AK9" s="1"/>
      <c r="AL9" s="1">
        <f t="shared" si="14"/>
        <v>0</v>
      </c>
      <c r="AM9" s="1"/>
      <c r="AN9" s="1">
        <f t="shared" si="17"/>
        <v>0</v>
      </c>
      <c r="AO9" s="1"/>
      <c r="AP9" s="1">
        <f t="shared" si="15"/>
        <v>0</v>
      </c>
    </row>
    <row r="10" spans="1:74" ht="16.5" thickTop="1" thickBot="1" x14ac:dyDescent="0.3">
      <c r="A10" s="1" t="s">
        <v>168</v>
      </c>
      <c r="B10" s="10"/>
      <c r="C10" s="1">
        <v>2</v>
      </c>
      <c r="D10" s="1">
        <f t="shared" si="4"/>
        <v>100</v>
      </c>
      <c r="E10" s="1">
        <v>1</v>
      </c>
      <c r="F10" s="1">
        <f t="shared" si="5"/>
        <v>50</v>
      </c>
      <c r="G10" s="1"/>
      <c r="H10" s="1">
        <f t="shared" si="6"/>
        <v>0</v>
      </c>
      <c r="I10" s="1"/>
      <c r="J10" s="1">
        <f t="shared" si="7"/>
        <v>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9"/>
        <v>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32">
        <f t="shared" si="2"/>
        <v>150</v>
      </c>
      <c r="AG10" s="35"/>
      <c r="AH10" s="33" t="s">
        <v>126</v>
      </c>
      <c r="AI10" s="1"/>
      <c r="AJ10" s="1">
        <f t="shared" si="16"/>
        <v>0</v>
      </c>
      <c r="AK10" s="1"/>
      <c r="AL10" s="1">
        <f t="shared" si="14"/>
        <v>0</v>
      </c>
      <c r="AM10" s="1"/>
      <c r="AN10" s="1">
        <f t="shared" si="17"/>
        <v>0</v>
      </c>
      <c r="AO10" s="1"/>
      <c r="AP10" s="1">
        <f t="shared" si="15"/>
        <v>0</v>
      </c>
    </row>
    <row r="11" spans="1:74" ht="16.5" thickTop="1" thickBot="1" x14ac:dyDescent="0.3">
      <c r="A11" s="1" t="s">
        <v>169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/>
      <c r="H11" s="1">
        <f t="shared" si="6"/>
        <v>0</v>
      </c>
      <c r="I11" s="1"/>
      <c r="J11" s="1">
        <f t="shared" si="7"/>
        <v>0</v>
      </c>
      <c r="K11" s="1"/>
      <c r="L11" s="1">
        <f t="shared" si="8"/>
        <v>0</v>
      </c>
      <c r="M11" s="1"/>
      <c r="N11" s="1">
        <f t="shared" si="0"/>
        <v>0</v>
      </c>
      <c r="O11" s="1">
        <v>1.5</v>
      </c>
      <c r="P11" s="1">
        <f t="shared" si="1"/>
        <v>450</v>
      </c>
      <c r="Q11" s="1">
        <v>1.5</v>
      </c>
      <c r="R11" s="1">
        <f t="shared" si="9"/>
        <v>450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32">
        <f t="shared" si="2"/>
        <v>900</v>
      </c>
      <c r="AG11" s="35"/>
      <c r="AH11" s="33" t="s">
        <v>170</v>
      </c>
      <c r="AI11" s="1"/>
      <c r="AJ11" s="1">
        <f t="shared" si="16"/>
        <v>0</v>
      </c>
      <c r="AK11" s="1"/>
      <c r="AL11" s="1">
        <f t="shared" si="14"/>
        <v>0</v>
      </c>
      <c r="AM11" s="1"/>
      <c r="AN11" s="1">
        <f t="shared" si="17"/>
        <v>0</v>
      </c>
      <c r="AO11" s="1"/>
      <c r="AP11" s="1">
        <f t="shared" si="15"/>
        <v>0</v>
      </c>
    </row>
    <row r="12" spans="1:74" ht="16.5" thickTop="1" thickBot="1" x14ac:dyDescent="0.3">
      <c r="A12" s="1"/>
      <c r="B12" s="10"/>
      <c r="C12" s="1"/>
      <c r="D12" s="1">
        <f t="shared" si="4"/>
        <v>0</v>
      </c>
      <c r="E12" s="1"/>
      <c r="F12" s="1">
        <f t="shared" si="5"/>
        <v>0</v>
      </c>
      <c r="G12" s="1"/>
      <c r="H12" s="1">
        <f t="shared" si="6"/>
        <v>0</v>
      </c>
      <c r="I12" s="1"/>
      <c r="J12" s="1">
        <f t="shared" si="7"/>
        <v>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9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2"/>
        <v>0</v>
      </c>
      <c r="AG12" s="35"/>
      <c r="AH12" s="33"/>
      <c r="AI12" s="1"/>
      <c r="AJ12" s="1">
        <f t="shared" si="16"/>
        <v>0</v>
      </c>
      <c r="AK12" s="1"/>
      <c r="AL12" s="1">
        <f t="shared" si="14"/>
        <v>0</v>
      </c>
      <c r="AM12" s="1"/>
      <c r="AN12" s="1">
        <f t="shared" si="17"/>
        <v>0</v>
      </c>
      <c r="AO12" s="1"/>
      <c r="AP12" s="1">
        <f t="shared" si="15"/>
        <v>0</v>
      </c>
    </row>
    <row r="13" spans="1:74" ht="16.5" thickTop="1" thickBot="1" x14ac:dyDescent="0.3">
      <c r="A13" s="1"/>
      <c r="B13" s="11"/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/>
      <c r="J13" s="1">
        <f t="shared" si="7"/>
        <v>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9"/>
        <v>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2"/>
        <v>0</v>
      </c>
      <c r="AG13" s="35"/>
      <c r="AH13" s="33"/>
      <c r="AI13" s="1"/>
      <c r="AJ13" s="1">
        <f t="shared" si="16"/>
        <v>0</v>
      </c>
      <c r="AK13" s="1"/>
      <c r="AL13" s="1">
        <f t="shared" si="14"/>
        <v>0</v>
      </c>
      <c r="AM13" s="1"/>
      <c r="AN13" s="1">
        <f t="shared" si="17"/>
        <v>0</v>
      </c>
      <c r="AO13" s="1"/>
      <c r="AP13" s="1">
        <f t="shared" si="15"/>
        <v>0</v>
      </c>
    </row>
    <row r="14" spans="1:74" ht="16.5" thickTop="1" thickBot="1" x14ac:dyDescent="0.3">
      <c r="A14" s="1"/>
      <c r="B14" s="11"/>
      <c r="C14" s="1"/>
      <c r="D14" s="1">
        <f t="shared" si="4"/>
        <v>0</v>
      </c>
      <c r="E14" s="1"/>
      <c r="F14" s="1">
        <f t="shared" si="5"/>
        <v>0</v>
      </c>
      <c r="G14" s="1"/>
      <c r="H14" s="1">
        <f t="shared" si="6"/>
        <v>0</v>
      </c>
      <c r="I14" s="1"/>
      <c r="J14" s="1">
        <f t="shared" si="7"/>
        <v>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9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2"/>
        <v>0</v>
      </c>
      <c r="AG14" s="35"/>
      <c r="AH14" s="33"/>
      <c r="AI14" s="1"/>
      <c r="AJ14" s="1">
        <f t="shared" si="16"/>
        <v>0</v>
      </c>
      <c r="AK14" s="1"/>
      <c r="AL14" s="1">
        <f t="shared" si="14"/>
        <v>0</v>
      </c>
      <c r="AM14" s="1"/>
      <c r="AN14" s="1">
        <f t="shared" si="17"/>
        <v>0</v>
      </c>
      <c r="AO14" s="1"/>
      <c r="AP14" s="1">
        <f t="shared" si="15"/>
        <v>0</v>
      </c>
    </row>
    <row r="15" spans="1:74" ht="16.5" thickTop="1" thickBot="1" x14ac:dyDescent="0.3">
      <c r="A15" s="1"/>
      <c r="B15" s="11"/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/>
      <c r="J15" s="1">
        <f t="shared" si="7"/>
        <v>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9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32">
        <f t="shared" si="2"/>
        <v>0</v>
      </c>
      <c r="AG15" s="35"/>
      <c r="AH15" s="33"/>
      <c r="AI15" s="1"/>
      <c r="AJ15" s="1">
        <f t="shared" si="16"/>
        <v>0</v>
      </c>
      <c r="AK15" s="1"/>
      <c r="AL15" s="1">
        <f t="shared" si="14"/>
        <v>0</v>
      </c>
      <c r="AM15" s="1"/>
      <c r="AN15" s="1">
        <f t="shared" si="17"/>
        <v>0</v>
      </c>
      <c r="AO15" s="1"/>
      <c r="AP15" s="1">
        <f t="shared" si="15"/>
        <v>0</v>
      </c>
    </row>
    <row r="16" spans="1:74" ht="16.5" thickTop="1" thickBot="1" x14ac:dyDescent="0.3">
      <c r="A16" s="1"/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/>
      <c r="J16" s="1">
        <f t="shared" si="7"/>
        <v>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32">
        <f t="shared" si="2"/>
        <v>0</v>
      </c>
      <c r="AG16" s="35"/>
      <c r="AH16" s="33"/>
      <c r="AI16" s="1"/>
      <c r="AJ16" s="1">
        <f t="shared" si="16"/>
        <v>0</v>
      </c>
      <c r="AK16" s="1"/>
      <c r="AL16" s="1">
        <f t="shared" si="14"/>
        <v>0</v>
      </c>
      <c r="AM16" s="1"/>
      <c r="AN16" s="1">
        <f t="shared" si="17"/>
        <v>0</v>
      </c>
      <c r="AO16" s="1"/>
      <c r="AP16" s="1">
        <f t="shared" si="15"/>
        <v>0</v>
      </c>
    </row>
    <row r="17" spans="1:42" ht="16.5" thickTop="1" thickBot="1" x14ac:dyDescent="0.3">
      <c r="A17" s="1"/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/>
      <c r="J17" s="1">
        <f t="shared" si="7"/>
        <v>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2"/>
        <v>0</v>
      </c>
      <c r="AG17" s="35"/>
      <c r="AH17" s="33"/>
      <c r="AI17" s="1"/>
      <c r="AJ17" s="1">
        <f t="shared" si="16"/>
        <v>0</v>
      </c>
      <c r="AK17" s="1"/>
      <c r="AL17" s="1">
        <f t="shared" si="14"/>
        <v>0</v>
      </c>
      <c r="AM17" s="1"/>
      <c r="AN17" s="1">
        <f t="shared" si="17"/>
        <v>0</v>
      </c>
      <c r="AO17" s="1"/>
      <c r="AP17" s="1">
        <f t="shared" si="15"/>
        <v>0</v>
      </c>
    </row>
    <row r="18" spans="1:42" ht="16.5" thickTop="1" thickBot="1" x14ac:dyDescent="0.3">
      <c r="A18" s="1"/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7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>PRODUCT(Q18*300*0.5)</f>
        <v>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32">
        <f t="shared" si="2"/>
        <v>0</v>
      </c>
      <c r="AG18" s="35"/>
      <c r="AH18" s="33"/>
      <c r="AI18" s="1"/>
      <c r="AJ18" s="1">
        <f t="shared" si="16"/>
        <v>0</v>
      </c>
      <c r="AK18" s="1"/>
      <c r="AL18" s="1">
        <f t="shared" si="14"/>
        <v>0</v>
      </c>
      <c r="AM18" s="1"/>
      <c r="AN18" s="1">
        <f t="shared" si="17"/>
        <v>0</v>
      </c>
      <c r="AO18" s="1"/>
      <c r="AP18" s="1">
        <f t="shared" si="15"/>
        <v>0</v>
      </c>
    </row>
    <row r="19" spans="1:42" ht="16.5" thickTop="1" thickBot="1" x14ac:dyDescent="0.3">
      <c r="A19" s="1"/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/>
      <c r="J19" s="1">
        <f t="shared" si="7"/>
        <v>0</v>
      </c>
      <c r="K19" s="1"/>
      <c r="L19" s="1">
        <f t="shared" si="8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9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32">
        <f t="shared" si="2"/>
        <v>0</v>
      </c>
      <c r="AG19" s="35"/>
      <c r="AH19" s="33"/>
      <c r="AI19" s="1"/>
      <c r="AJ19" s="1">
        <f t="shared" si="16"/>
        <v>0</v>
      </c>
      <c r="AK19" s="1"/>
      <c r="AL19" s="1">
        <f t="shared" si="14"/>
        <v>0</v>
      </c>
      <c r="AM19" s="1"/>
      <c r="AN19" s="1">
        <f t="shared" si="17"/>
        <v>0</v>
      </c>
      <c r="AO19" s="1"/>
      <c r="AP19" s="1">
        <f t="shared" si="15"/>
        <v>0</v>
      </c>
    </row>
    <row r="20" spans="1:42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7"/>
        <v>0</v>
      </c>
      <c r="K20" s="1"/>
      <c r="L20" s="1">
        <f t="shared" si="8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9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2"/>
        <v>0</v>
      </c>
      <c r="AG20" s="35"/>
      <c r="AH20" s="33"/>
      <c r="AI20" s="1"/>
      <c r="AJ20" s="1">
        <f t="shared" si="16"/>
        <v>0</v>
      </c>
      <c r="AK20" s="1"/>
      <c r="AL20" s="1">
        <f t="shared" si="14"/>
        <v>0</v>
      </c>
      <c r="AM20" s="1"/>
      <c r="AN20" s="1">
        <f t="shared" si="17"/>
        <v>0</v>
      </c>
      <c r="AO20" s="1"/>
      <c r="AP20" s="1">
        <f t="shared" si="15"/>
        <v>0</v>
      </c>
    </row>
    <row r="21" spans="1:42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7"/>
        <v>0</v>
      </c>
      <c r="K21" s="1"/>
      <c r="L21" s="1">
        <f t="shared" si="8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9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 t="s">
        <v>171</v>
      </c>
      <c r="AD21" s="1"/>
      <c r="AE21" s="1"/>
      <c r="AF21" s="32"/>
      <c r="AG21" s="35"/>
      <c r="AH21" s="33"/>
      <c r="AI21" s="1"/>
      <c r="AJ21" s="1">
        <f t="shared" si="16"/>
        <v>0</v>
      </c>
      <c r="AK21" s="1"/>
      <c r="AL21" s="1">
        <f t="shared" si="14"/>
        <v>0</v>
      </c>
      <c r="AM21" s="1"/>
      <c r="AN21" s="1">
        <f t="shared" si="17"/>
        <v>0</v>
      </c>
      <c r="AO21" s="1"/>
      <c r="AP21" s="1">
        <f t="shared" si="15"/>
        <v>0</v>
      </c>
    </row>
    <row r="22" spans="1:42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7"/>
        <v>0</v>
      </c>
      <c r="K22" s="1"/>
      <c r="L22" s="1">
        <f t="shared" si="8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9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32">
        <f t="shared" si="2"/>
        <v>0</v>
      </c>
      <c r="AG22" s="35"/>
      <c r="AH22" s="33"/>
      <c r="AI22" s="1"/>
      <c r="AJ22" s="1">
        <f t="shared" si="16"/>
        <v>0</v>
      </c>
      <c r="AK22" s="1"/>
      <c r="AL22" s="1">
        <f t="shared" si="14"/>
        <v>0</v>
      </c>
      <c r="AM22" s="1"/>
      <c r="AN22" s="1">
        <f t="shared" si="17"/>
        <v>0</v>
      </c>
      <c r="AO22" s="1"/>
      <c r="AP22" s="1">
        <f t="shared" si="15"/>
        <v>0</v>
      </c>
    </row>
    <row r="23" spans="1:42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7"/>
        <v>0</v>
      </c>
      <c r="K23" s="1"/>
      <c r="L23" s="1">
        <f t="shared" si="8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9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2"/>
        <v>0</v>
      </c>
      <c r="AG23" s="35"/>
      <c r="AH23" s="33"/>
      <c r="AI23" s="1"/>
      <c r="AJ23" s="1">
        <f t="shared" si="16"/>
        <v>0</v>
      </c>
      <c r="AK23" s="1"/>
      <c r="AL23" s="1">
        <f t="shared" si="14"/>
        <v>0</v>
      </c>
      <c r="AM23" s="1"/>
      <c r="AN23" s="1">
        <f t="shared" si="17"/>
        <v>0</v>
      </c>
      <c r="AO23" s="1"/>
      <c r="AP23" s="1">
        <f t="shared" si="15"/>
        <v>0</v>
      </c>
    </row>
    <row r="24" spans="1:42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7"/>
        <v>0</v>
      </c>
      <c r="K24" s="1"/>
      <c r="L24" s="1">
        <f t="shared" si="8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9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2"/>
        <v>0</v>
      </c>
      <c r="AG24" s="35"/>
      <c r="AH24" s="33"/>
      <c r="AI24" s="1"/>
      <c r="AJ24" s="1">
        <f t="shared" si="16"/>
        <v>0</v>
      </c>
      <c r="AK24" s="1"/>
      <c r="AL24" s="1">
        <f t="shared" si="14"/>
        <v>0</v>
      </c>
      <c r="AM24" s="1"/>
      <c r="AN24" s="1">
        <f t="shared" si="17"/>
        <v>0</v>
      </c>
      <c r="AO24" s="1"/>
      <c r="AP24" s="1">
        <f t="shared" si="15"/>
        <v>0</v>
      </c>
    </row>
    <row r="25" spans="1:42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7"/>
        <v>0</v>
      </c>
      <c r="K25" s="1"/>
      <c r="L25" s="1">
        <f t="shared" si="8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9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2"/>
        <v>0</v>
      </c>
      <c r="AG25" s="35"/>
      <c r="AH25" s="33"/>
      <c r="AI25" s="1"/>
      <c r="AJ25" s="1">
        <f t="shared" si="16"/>
        <v>0</v>
      </c>
      <c r="AK25" s="1"/>
      <c r="AL25" s="1">
        <f t="shared" si="14"/>
        <v>0</v>
      </c>
      <c r="AM25" s="1"/>
      <c r="AN25" s="1">
        <f t="shared" si="17"/>
        <v>0</v>
      </c>
      <c r="AO25" s="1"/>
      <c r="AP25" s="1">
        <f t="shared" si="15"/>
        <v>0</v>
      </c>
    </row>
    <row r="26" spans="1:42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7"/>
        <v>0</v>
      </c>
      <c r="K26" s="1"/>
      <c r="L26" s="1">
        <f t="shared" si="8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9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2"/>
        <v>0</v>
      </c>
      <c r="AG26" s="35"/>
      <c r="AH26" s="33"/>
      <c r="AI26" s="1"/>
      <c r="AJ26" s="1">
        <f t="shared" si="16"/>
        <v>0</v>
      </c>
      <c r="AK26" s="1"/>
      <c r="AL26" s="1">
        <f t="shared" si="14"/>
        <v>0</v>
      </c>
      <c r="AM26" s="1"/>
      <c r="AN26" s="1">
        <f t="shared" si="17"/>
        <v>0</v>
      </c>
      <c r="AO26" s="1"/>
      <c r="AP26" s="1">
        <f t="shared" si="15"/>
        <v>0</v>
      </c>
    </row>
    <row r="27" spans="1:42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7"/>
        <v>0</v>
      </c>
      <c r="K27" s="1"/>
      <c r="L27" s="1">
        <f t="shared" si="8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9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2"/>
        <v>0</v>
      </c>
      <c r="AG27" s="35"/>
      <c r="AH27" s="33"/>
      <c r="AI27" s="1"/>
      <c r="AJ27" s="1">
        <f t="shared" si="16"/>
        <v>0</v>
      </c>
      <c r="AK27" s="1"/>
      <c r="AL27" s="1">
        <f t="shared" si="14"/>
        <v>0</v>
      </c>
      <c r="AM27" s="1"/>
      <c r="AN27" s="1">
        <f t="shared" si="17"/>
        <v>0</v>
      </c>
      <c r="AO27" s="1"/>
      <c r="AP27" s="1">
        <f t="shared" si="15"/>
        <v>0</v>
      </c>
    </row>
    <row r="28" spans="1:42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7"/>
        <v>0</v>
      </c>
      <c r="K28" s="1"/>
      <c r="L28" s="1">
        <f t="shared" si="8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9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2"/>
        <v>0</v>
      </c>
      <c r="AG28" s="35"/>
      <c r="AH28" s="33"/>
      <c r="AI28" s="1"/>
      <c r="AJ28" s="1">
        <f t="shared" si="16"/>
        <v>0</v>
      </c>
      <c r="AK28" s="1"/>
      <c r="AL28" s="1">
        <f t="shared" si="14"/>
        <v>0</v>
      </c>
      <c r="AM28" s="1"/>
      <c r="AN28" s="1">
        <f t="shared" si="17"/>
        <v>0</v>
      </c>
      <c r="AO28" s="1"/>
      <c r="AP28" s="1">
        <f t="shared" si="15"/>
        <v>0</v>
      </c>
    </row>
    <row r="29" spans="1:42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7"/>
        <v>0</v>
      </c>
      <c r="K29" s="1"/>
      <c r="L29" s="1">
        <f t="shared" si="8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9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2"/>
        <v>0</v>
      </c>
      <c r="AG29" s="35"/>
      <c r="AH29" s="33"/>
      <c r="AI29" s="1"/>
      <c r="AJ29" s="1">
        <f t="shared" si="16"/>
        <v>0</v>
      </c>
      <c r="AK29" s="1"/>
      <c r="AL29" s="1">
        <f t="shared" si="14"/>
        <v>0</v>
      </c>
      <c r="AM29" s="1"/>
      <c r="AN29" s="1">
        <f t="shared" si="17"/>
        <v>0</v>
      </c>
      <c r="AO29" s="1"/>
      <c r="AP29" s="1">
        <f t="shared" si="15"/>
        <v>0</v>
      </c>
    </row>
    <row r="30" spans="1:42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7"/>
        <v>0</v>
      </c>
      <c r="K30" s="1"/>
      <c r="L30" s="1">
        <f t="shared" si="8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si="9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2"/>
        <v>0</v>
      </c>
      <c r="AG30" s="35"/>
      <c r="AH30" s="33"/>
      <c r="AI30" s="1"/>
      <c r="AJ30" s="1">
        <f t="shared" si="16"/>
        <v>0</v>
      </c>
      <c r="AK30" s="1"/>
      <c r="AL30" s="1">
        <f t="shared" si="14"/>
        <v>0</v>
      </c>
      <c r="AM30" s="1"/>
      <c r="AN30" s="1">
        <f t="shared" si="17"/>
        <v>0</v>
      </c>
      <c r="AO30" s="1"/>
      <c r="AP30" s="1">
        <f t="shared" si="15"/>
        <v>0</v>
      </c>
    </row>
    <row r="31" spans="1:42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7"/>
        <v>0</v>
      </c>
      <c r="K31" s="1"/>
      <c r="L31" s="1">
        <f t="shared" si="8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9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2"/>
        <v>0</v>
      </c>
      <c r="AG31" s="35"/>
      <c r="AH31" s="33"/>
      <c r="AI31" s="1"/>
      <c r="AJ31" s="1">
        <f t="shared" si="16"/>
        <v>0</v>
      </c>
      <c r="AK31" s="1"/>
      <c r="AL31" s="1">
        <f t="shared" si="14"/>
        <v>0</v>
      </c>
      <c r="AM31" s="1"/>
      <c r="AN31" s="1">
        <f t="shared" si="17"/>
        <v>0</v>
      </c>
      <c r="AO31" s="1"/>
      <c r="AP31" s="1">
        <f t="shared" si="15"/>
        <v>0</v>
      </c>
    </row>
    <row r="32" spans="1:42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7"/>
        <v>0</v>
      </c>
      <c r="K32" s="1"/>
      <c r="L32" s="1">
        <f t="shared" si="8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9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2"/>
        <v>0</v>
      </c>
      <c r="AG32" s="35"/>
      <c r="AH32" s="33"/>
      <c r="AI32" s="1"/>
      <c r="AJ32" s="1">
        <f t="shared" si="16"/>
        <v>0</v>
      </c>
      <c r="AK32" s="1"/>
      <c r="AL32" s="1">
        <f t="shared" si="14"/>
        <v>0</v>
      </c>
      <c r="AM32" s="1"/>
      <c r="AN32" s="1">
        <f t="shared" si="17"/>
        <v>0</v>
      </c>
      <c r="AO32" s="1"/>
      <c r="AP32" s="1">
        <f t="shared" si="15"/>
        <v>0</v>
      </c>
    </row>
    <row r="33" spans="1:42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7"/>
        <v>0</v>
      </c>
      <c r="K33" s="1"/>
      <c r="L33" s="1">
        <f t="shared" si="8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9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2"/>
        <v>0</v>
      </c>
      <c r="AG33" s="35"/>
      <c r="AH33" s="33"/>
      <c r="AI33" s="1"/>
      <c r="AJ33" s="1">
        <f t="shared" si="16"/>
        <v>0</v>
      </c>
      <c r="AK33" s="1"/>
      <c r="AL33" s="1">
        <f t="shared" si="14"/>
        <v>0</v>
      </c>
      <c r="AM33" s="1"/>
      <c r="AN33" s="1">
        <f t="shared" si="17"/>
        <v>0</v>
      </c>
      <c r="AO33" s="1"/>
      <c r="AP33" s="1">
        <f t="shared" si="15"/>
        <v>0</v>
      </c>
    </row>
    <row r="34" spans="1:42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7"/>
        <v>0</v>
      </c>
      <c r="K34" s="1"/>
      <c r="L34" s="1">
        <f t="shared" si="8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9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2"/>
        <v>0</v>
      </c>
      <c r="AG34" s="36"/>
      <c r="AH34" s="33"/>
      <c r="AI34" s="1"/>
      <c r="AJ34" s="1">
        <f t="shared" si="16"/>
        <v>0</v>
      </c>
      <c r="AK34" s="1"/>
      <c r="AL34" s="1">
        <f t="shared" si="14"/>
        <v>0</v>
      </c>
      <c r="AM34" s="1"/>
      <c r="AN34" s="1">
        <f t="shared" si="17"/>
        <v>0</v>
      </c>
      <c r="AO34" s="1"/>
      <c r="AP34" s="1">
        <f t="shared" si="15"/>
        <v>0</v>
      </c>
    </row>
    <row r="35" spans="1:42" ht="24" customHeight="1" thickTop="1" thickBot="1" x14ac:dyDescent="0.5">
      <c r="A35" s="101" t="s">
        <v>21</v>
      </c>
      <c r="B35" s="102"/>
      <c r="C35" s="12">
        <f>C3+C4+C5+C6+C7+C8+C9+C10+C11+C12+C13+C14+C15+C16+C17+C18+C19+C20+C21+C22+C23+C24+C25+C26+C27+C28+C29+C30+C31+C32+C33+C34</f>
        <v>2</v>
      </c>
      <c r="D35" s="12">
        <f t="shared" ref="D35:Z35" si="18">D3+D4+D5+D6+D7+D8+D9+D10+D11+D12+D13+D14+D15+D16+D17+D18+D19+D20+D21+D22+D23+D24+D25+D26+D27+D28+D29+D30+D31+D32+D33+D34</f>
        <v>100</v>
      </c>
      <c r="E35" s="12">
        <f t="shared" si="18"/>
        <v>1</v>
      </c>
      <c r="F35" s="12">
        <f t="shared" si="18"/>
        <v>50</v>
      </c>
      <c r="G35" s="12">
        <f t="shared" si="18"/>
        <v>0</v>
      </c>
      <c r="H35" s="12">
        <f t="shared" si="18"/>
        <v>0</v>
      </c>
      <c r="I35" s="12">
        <f t="shared" si="18"/>
        <v>4</v>
      </c>
      <c r="J35" s="12">
        <f t="shared" si="18"/>
        <v>1140</v>
      </c>
      <c r="K35" s="12">
        <f t="shared" si="18"/>
        <v>1</v>
      </c>
      <c r="L35" s="12">
        <f t="shared" si="18"/>
        <v>300</v>
      </c>
      <c r="M35" s="12">
        <f t="shared" si="18"/>
        <v>0</v>
      </c>
      <c r="N35" s="12">
        <f t="shared" si="18"/>
        <v>0</v>
      </c>
      <c r="O35" s="12">
        <f t="shared" si="18"/>
        <v>1.5</v>
      </c>
      <c r="P35" s="12">
        <f t="shared" si="18"/>
        <v>450</v>
      </c>
      <c r="Q35" s="12">
        <f t="shared" si="18"/>
        <v>5.5</v>
      </c>
      <c r="R35" s="12">
        <f t="shared" si="18"/>
        <v>1650</v>
      </c>
      <c r="S35" s="12">
        <f t="shared" si="18"/>
        <v>0</v>
      </c>
      <c r="T35" s="12">
        <f t="shared" si="18"/>
        <v>0</v>
      </c>
      <c r="U35" s="12">
        <f t="shared" si="18"/>
        <v>0</v>
      </c>
      <c r="V35" s="12">
        <f t="shared" si="18"/>
        <v>0</v>
      </c>
      <c r="W35" s="12">
        <f t="shared" si="18"/>
        <v>0</v>
      </c>
      <c r="X35" s="12">
        <f t="shared" si="18"/>
        <v>0</v>
      </c>
      <c r="Y35" s="12">
        <f t="shared" si="18"/>
        <v>1</v>
      </c>
      <c r="Z35" s="12">
        <f t="shared" si="18"/>
        <v>850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0</v>
      </c>
      <c r="AC35" s="12"/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4555</v>
      </c>
      <c r="AG35" s="39">
        <f>C35+E35+G35+I35+K35+M35+O35+Q35+S35+U35+W35+Y35</f>
        <v>16</v>
      </c>
      <c r="AH35" s="13"/>
      <c r="AI35" s="12">
        <f t="shared" ref="AI35:AP35" si="19">AI3+AI4+AI5+AI6+AI7+AI8+AI9+AI10+AI11+AI12+AI13+AI14+AI15+AI16+AI17+AI18+AI19+AI20+AI21+AI22+AI23+AI24+AI25+AI26+AI27+AI28+AI29+AI30+AI31+AI32+AI33+AI34</f>
        <v>0</v>
      </c>
      <c r="AJ35" s="12">
        <f t="shared" si="19"/>
        <v>0</v>
      </c>
      <c r="AK35" s="12">
        <f t="shared" si="19"/>
        <v>0</v>
      </c>
      <c r="AL35" s="12">
        <f t="shared" si="19"/>
        <v>0</v>
      </c>
      <c r="AM35" s="12">
        <f t="shared" si="19"/>
        <v>0</v>
      </c>
      <c r="AN35" s="12">
        <f t="shared" si="19"/>
        <v>0</v>
      </c>
      <c r="AO35" s="12">
        <f t="shared" si="19"/>
        <v>0</v>
      </c>
      <c r="AP35" s="12">
        <f t="shared" si="19"/>
        <v>0</v>
      </c>
    </row>
    <row r="36" spans="1:42" ht="16.5" thickTop="1" thickBot="1" x14ac:dyDescent="0.3"/>
    <row r="37" spans="1:42" ht="27" thickBot="1" x14ac:dyDescent="0.45">
      <c r="AF37" s="28">
        <f>AF35+AJ35+AL35+AN35+AP35</f>
        <v>4555</v>
      </c>
      <c r="AG37" s="27"/>
      <c r="AH37" s="18"/>
    </row>
    <row r="38" spans="1:42" ht="26.25" x14ac:dyDescent="0.4">
      <c r="AF38" s="17"/>
      <c r="AG38" s="17"/>
      <c r="AH38" s="18"/>
    </row>
    <row r="39" spans="1:42" ht="26.25" x14ac:dyDescent="0.4">
      <c r="AF39" s="17"/>
      <c r="AG39" s="17"/>
      <c r="AH39" s="18"/>
    </row>
    <row r="40" spans="1:42" ht="26.25" x14ac:dyDescent="0.4">
      <c r="AD40" s="40"/>
      <c r="AF40" s="17"/>
      <c r="AG40" s="17"/>
      <c r="AH40" s="18"/>
    </row>
    <row r="41" spans="1:42" x14ac:dyDescent="0.25">
      <c r="AF41" s="40"/>
    </row>
  </sheetData>
  <mergeCells count="17">
    <mergeCell ref="A35:B35"/>
    <mergeCell ref="AA1:AD1"/>
    <mergeCell ref="AH1:AH2"/>
    <mergeCell ref="AI1:AI2"/>
    <mergeCell ref="AJ1:AJ2"/>
    <mergeCell ref="A1:A2"/>
    <mergeCell ref="B1:B2"/>
    <mergeCell ref="C1:R1"/>
    <mergeCell ref="S1:X1"/>
    <mergeCell ref="Y1:Y2"/>
    <mergeCell ref="Z1:Z2"/>
    <mergeCell ref="AM1:AM2"/>
    <mergeCell ref="AN1:AN2"/>
    <mergeCell ref="AO1:AO2"/>
    <mergeCell ref="AP1:AP2"/>
    <mergeCell ref="AK1:AK2"/>
    <mergeCell ref="AL1:AL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41"/>
  <sheetViews>
    <sheetView topLeftCell="A7" zoomScaleNormal="100" workbookViewId="0">
      <pane xSplit="1" topLeftCell="T1" activePane="topRight" state="frozen"/>
      <selection pane="topRight" activeCell="Z41" sqref="Z41"/>
    </sheetView>
  </sheetViews>
  <sheetFormatPr defaultRowHeight="15" x14ac:dyDescent="0.25"/>
  <cols>
    <col min="1" max="1" width="23.5703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53" max="76" width="9.140625" style="25"/>
  </cols>
  <sheetData>
    <row r="1" spans="1:76" ht="16.5" thickTop="1" thickBot="1" x14ac:dyDescent="0.3">
      <c r="A1" s="103" t="s">
        <v>0</v>
      </c>
      <c r="B1" s="104" t="s">
        <v>16</v>
      </c>
      <c r="C1" s="106" t="s">
        <v>1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7" t="s">
        <v>11</v>
      </c>
      <c r="T1" s="107"/>
      <c r="U1" s="107"/>
      <c r="V1" s="107"/>
      <c r="W1" s="107"/>
      <c r="X1" s="107"/>
      <c r="Y1" s="108" t="s">
        <v>18</v>
      </c>
      <c r="Z1" s="108" t="s">
        <v>3</v>
      </c>
      <c r="AA1" s="109" t="s">
        <v>26</v>
      </c>
      <c r="AB1" s="110"/>
      <c r="AC1" s="110"/>
      <c r="AD1" s="111"/>
      <c r="AE1" s="43"/>
      <c r="AF1" s="14"/>
      <c r="AG1" s="14"/>
      <c r="AH1" s="103" t="s">
        <v>15</v>
      </c>
      <c r="AI1" s="112" t="s">
        <v>19</v>
      </c>
      <c r="AJ1" s="112" t="s">
        <v>3</v>
      </c>
      <c r="AK1" s="113" t="s">
        <v>20</v>
      </c>
      <c r="AL1" s="112" t="s">
        <v>3</v>
      </c>
      <c r="AM1" s="112" t="s">
        <v>182</v>
      </c>
      <c r="AN1" s="112" t="s">
        <v>3</v>
      </c>
      <c r="AO1" s="112" t="s">
        <v>36</v>
      </c>
      <c r="AP1" s="112" t="s">
        <v>3</v>
      </c>
      <c r="AQ1" s="114" t="s">
        <v>51</v>
      </c>
      <c r="AR1" s="112" t="s">
        <v>3</v>
      </c>
    </row>
    <row r="2" spans="1:76" ht="25.5" thickTop="1" thickBot="1" x14ac:dyDescent="0.3">
      <c r="A2" s="103"/>
      <c r="B2" s="105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08"/>
      <c r="Z2" s="108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03"/>
      <c r="AI2" s="112"/>
      <c r="AJ2" s="112"/>
      <c r="AK2" s="113"/>
      <c r="AL2" s="112"/>
      <c r="AM2" s="112"/>
      <c r="AN2" s="112"/>
      <c r="AO2" s="112"/>
      <c r="AP2" s="112"/>
      <c r="AQ2" s="115"/>
      <c r="AR2" s="112"/>
    </row>
    <row r="3" spans="1:76" s="1" customFormat="1" ht="16.5" thickTop="1" thickBot="1" x14ac:dyDescent="0.3">
      <c r="A3" s="1" t="s">
        <v>172</v>
      </c>
      <c r="B3" s="10">
        <v>9332287145</v>
      </c>
      <c r="C3" s="1">
        <v>1</v>
      </c>
      <c r="D3" s="1">
        <f>PRODUCT(C3*50)</f>
        <v>50</v>
      </c>
      <c r="F3" s="1">
        <f>PRODUCT(E3*50)</f>
        <v>0</v>
      </c>
      <c r="H3" s="1">
        <f>PRODUCT(G3*250)</f>
        <v>0</v>
      </c>
      <c r="J3" s="1">
        <f>PRODUCT(I3*300)</f>
        <v>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R3" s="1">
        <f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2">AD3+AC3+AB3+AA3+Z3+X3+V3+T3+R3+P3+N3+L3+J3+H3+F3+D3+AE3</f>
        <v>50</v>
      </c>
      <c r="AG3" s="34"/>
      <c r="AH3" s="33" t="s">
        <v>30</v>
      </c>
      <c r="AJ3" s="1">
        <f>PRODUCT(AI3*145)</f>
        <v>0</v>
      </c>
      <c r="AL3" s="1">
        <f>PRODUCT(AK3*550)</f>
        <v>0</v>
      </c>
      <c r="AN3" s="1">
        <f>PRODUCT(AM3*295)</f>
        <v>0</v>
      </c>
      <c r="AP3" s="1">
        <f t="shared" ref="AP3:AP6" si="3">PRODUCT(AO3*460)</f>
        <v>0</v>
      </c>
      <c r="AR3" s="1">
        <f>PRODUCT(AQ3*150)</f>
        <v>0</v>
      </c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</row>
    <row r="4" spans="1:76" ht="16.5" thickTop="1" thickBot="1" x14ac:dyDescent="0.3">
      <c r="A4" s="1" t="s">
        <v>173</v>
      </c>
      <c r="B4" s="10">
        <v>9209381210</v>
      </c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/>
      <c r="J4" s="1">
        <f t="shared" ref="J4:J34" si="7">PRODUCT(I4*300)</f>
        <v>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>
        <v>1</v>
      </c>
      <c r="P4" s="1">
        <f t="shared" si="1"/>
        <v>300</v>
      </c>
      <c r="Q4" s="1"/>
      <c r="R4" s="1">
        <f t="shared" ref="R4:R34" si="9">PRODUCT(Q4*300)</f>
        <v>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32">
        <f t="shared" si="2"/>
        <v>300</v>
      </c>
      <c r="AG4" s="35"/>
      <c r="AH4" s="33" t="s">
        <v>126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ref="AN4:AN34" si="15">PRODUCT(AM4*295)</f>
        <v>0</v>
      </c>
      <c r="AO4" s="1"/>
      <c r="AP4" s="1">
        <f t="shared" si="3"/>
        <v>0</v>
      </c>
      <c r="AQ4" s="1"/>
      <c r="AR4" s="1">
        <f t="shared" ref="AR4:AR34" si="16">PRODUCT(AQ4*150)</f>
        <v>0</v>
      </c>
    </row>
    <row r="5" spans="1:76" ht="16.5" thickTop="1" thickBot="1" x14ac:dyDescent="0.3">
      <c r="A5" s="1" t="s">
        <v>174</v>
      </c>
      <c r="B5" s="10">
        <v>9178220076</v>
      </c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/>
      <c r="J5" s="1">
        <f t="shared" si="7"/>
        <v>0</v>
      </c>
      <c r="K5" s="1"/>
      <c r="L5" s="1">
        <f t="shared" si="8"/>
        <v>0</v>
      </c>
      <c r="M5" s="1"/>
      <c r="N5" s="1">
        <f t="shared" si="0"/>
        <v>0</v>
      </c>
      <c r="O5" s="1"/>
      <c r="P5" s="1">
        <f t="shared" si="1"/>
        <v>0</v>
      </c>
      <c r="Q5" s="1">
        <v>1</v>
      </c>
      <c r="R5" s="1">
        <f t="shared" si="9"/>
        <v>300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32">
        <f t="shared" si="2"/>
        <v>300</v>
      </c>
      <c r="AG5" s="35"/>
      <c r="AH5" s="33" t="s">
        <v>30</v>
      </c>
      <c r="AI5" s="1"/>
      <c r="AJ5" s="1">
        <f t="shared" ref="AJ5:AJ34" si="17">PRODUCT(AI5*145)</f>
        <v>0</v>
      </c>
      <c r="AK5" s="1"/>
      <c r="AL5" s="1">
        <f t="shared" si="14"/>
        <v>0</v>
      </c>
      <c r="AM5" s="1"/>
      <c r="AN5" s="1">
        <f t="shared" si="15"/>
        <v>0</v>
      </c>
      <c r="AO5" s="1"/>
      <c r="AP5" s="1">
        <f t="shared" si="3"/>
        <v>0</v>
      </c>
      <c r="AQ5" s="1"/>
      <c r="AR5" s="1">
        <f t="shared" si="16"/>
        <v>0</v>
      </c>
    </row>
    <row r="6" spans="1:76" ht="16.5" thickTop="1" thickBot="1" x14ac:dyDescent="0.3">
      <c r="A6" s="1" t="s">
        <v>175</v>
      </c>
      <c r="B6" s="10">
        <v>9195892551</v>
      </c>
      <c r="C6" s="1">
        <v>4</v>
      </c>
      <c r="D6" s="1">
        <f t="shared" si="4"/>
        <v>200</v>
      </c>
      <c r="E6" s="1"/>
      <c r="F6" s="1">
        <f t="shared" si="5"/>
        <v>0</v>
      </c>
      <c r="G6" s="1"/>
      <c r="H6" s="1">
        <f t="shared" si="6"/>
        <v>0</v>
      </c>
      <c r="I6" s="1"/>
      <c r="J6" s="1">
        <f t="shared" si="7"/>
        <v>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/>
      <c r="R6" s="1">
        <f t="shared" si="9"/>
        <v>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2"/>
        <v>200</v>
      </c>
      <c r="AG6" s="35"/>
      <c r="AH6" s="33" t="s">
        <v>176</v>
      </c>
      <c r="AI6" s="1"/>
      <c r="AJ6" s="1">
        <f t="shared" si="17"/>
        <v>0</v>
      </c>
      <c r="AK6" s="1"/>
      <c r="AL6" s="1">
        <f t="shared" si="14"/>
        <v>0</v>
      </c>
      <c r="AM6" s="1"/>
      <c r="AN6" s="1">
        <f t="shared" si="15"/>
        <v>0</v>
      </c>
      <c r="AO6" s="1"/>
      <c r="AP6" s="1">
        <f t="shared" si="3"/>
        <v>0</v>
      </c>
      <c r="AQ6" s="1"/>
      <c r="AR6" s="1">
        <f t="shared" si="16"/>
        <v>0</v>
      </c>
    </row>
    <row r="7" spans="1:76" ht="16.5" thickTop="1" thickBot="1" x14ac:dyDescent="0.3">
      <c r="A7" s="1" t="s">
        <v>177</v>
      </c>
      <c r="B7" s="10">
        <v>9176890301</v>
      </c>
      <c r="C7" s="1">
        <v>1</v>
      </c>
      <c r="D7" s="1">
        <f t="shared" si="4"/>
        <v>50</v>
      </c>
      <c r="E7" s="1">
        <v>1</v>
      </c>
      <c r="F7" s="1">
        <f t="shared" si="5"/>
        <v>50</v>
      </c>
      <c r="G7" s="1"/>
      <c r="H7" s="1">
        <f t="shared" si="6"/>
        <v>0</v>
      </c>
      <c r="I7" s="1"/>
      <c r="J7" s="1">
        <f t="shared" si="7"/>
        <v>0</v>
      </c>
      <c r="K7" s="1"/>
      <c r="L7" s="1">
        <f t="shared" si="8"/>
        <v>0</v>
      </c>
      <c r="M7" s="1"/>
      <c r="N7" s="1">
        <f t="shared" si="0"/>
        <v>0</v>
      </c>
      <c r="O7" s="1"/>
      <c r="P7" s="1">
        <f t="shared" si="1"/>
        <v>0</v>
      </c>
      <c r="Q7" s="1"/>
      <c r="R7" s="1">
        <f t="shared" si="9"/>
        <v>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2"/>
        <v>100</v>
      </c>
      <c r="AG7" s="35"/>
      <c r="AH7" s="33" t="s">
        <v>126</v>
      </c>
      <c r="AI7" s="1"/>
      <c r="AJ7" s="1">
        <f t="shared" si="17"/>
        <v>0</v>
      </c>
      <c r="AK7" s="1"/>
      <c r="AL7" s="1">
        <f t="shared" si="14"/>
        <v>0</v>
      </c>
      <c r="AM7" s="1"/>
      <c r="AN7" s="1">
        <f t="shared" si="15"/>
        <v>0</v>
      </c>
      <c r="AO7" s="1"/>
      <c r="AP7" s="1">
        <f>PRODUCT(AO7*460)</f>
        <v>0</v>
      </c>
      <c r="AQ7" s="1"/>
      <c r="AR7" s="1">
        <f t="shared" si="16"/>
        <v>0</v>
      </c>
    </row>
    <row r="8" spans="1:76" s="1" customFormat="1" ht="16.5" thickTop="1" thickBot="1" x14ac:dyDescent="0.3">
      <c r="A8" s="1" t="s">
        <v>178</v>
      </c>
      <c r="B8" s="10"/>
      <c r="D8" s="1">
        <f t="shared" si="4"/>
        <v>0</v>
      </c>
      <c r="F8" s="1">
        <f t="shared" si="5"/>
        <v>0</v>
      </c>
      <c r="G8" s="22"/>
      <c r="H8" s="1">
        <f t="shared" si="6"/>
        <v>0</v>
      </c>
      <c r="J8" s="1">
        <f t="shared" si="7"/>
        <v>0</v>
      </c>
      <c r="K8" s="1">
        <v>1</v>
      </c>
      <c r="L8" s="1">
        <v>150</v>
      </c>
      <c r="N8" s="1">
        <f t="shared" si="0"/>
        <v>0</v>
      </c>
      <c r="P8" s="1">
        <f t="shared" si="1"/>
        <v>0</v>
      </c>
      <c r="Q8" s="1">
        <v>1</v>
      </c>
      <c r="R8" s="1">
        <v>150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32">
        <f t="shared" si="2"/>
        <v>300</v>
      </c>
      <c r="AG8" s="35"/>
      <c r="AH8" s="33" t="s">
        <v>196</v>
      </c>
      <c r="AJ8" s="1">
        <f t="shared" si="17"/>
        <v>0</v>
      </c>
      <c r="AL8" s="1">
        <f t="shared" si="14"/>
        <v>0</v>
      </c>
      <c r="AN8" s="1">
        <f t="shared" si="15"/>
        <v>0</v>
      </c>
      <c r="AP8" s="1">
        <f t="shared" ref="AP8:AP34" si="18">PRODUCT(AO8*460)</f>
        <v>0</v>
      </c>
      <c r="AR8" s="1">
        <f t="shared" si="16"/>
        <v>0</v>
      </c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</row>
    <row r="9" spans="1:76" ht="16.5" thickTop="1" thickBot="1" x14ac:dyDescent="0.3">
      <c r="A9" s="1" t="s">
        <v>179</v>
      </c>
      <c r="B9" s="11">
        <v>9261980192</v>
      </c>
      <c r="C9" s="1"/>
      <c r="D9" s="1">
        <f t="shared" si="4"/>
        <v>0</v>
      </c>
      <c r="E9" s="1"/>
      <c r="F9" s="1">
        <f t="shared" si="5"/>
        <v>0</v>
      </c>
      <c r="G9" s="1">
        <v>2</v>
      </c>
      <c r="H9" s="1">
        <f t="shared" si="6"/>
        <v>500</v>
      </c>
      <c r="I9" s="1"/>
      <c r="J9" s="1">
        <f t="shared" si="7"/>
        <v>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9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/>
      <c r="AC9" s="1"/>
      <c r="AD9" s="1"/>
      <c r="AE9" s="1"/>
      <c r="AF9" s="32">
        <f t="shared" si="2"/>
        <v>500</v>
      </c>
      <c r="AG9" s="35"/>
      <c r="AH9" s="33" t="s">
        <v>180</v>
      </c>
      <c r="AI9" s="1"/>
      <c r="AJ9" s="1">
        <f t="shared" si="17"/>
        <v>0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8"/>
        <v>0</v>
      </c>
      <c r="AQ9" s="1"/>
      <c r="AR9" s="1">
        <f t="shared" si="16"/>
        <v>0</v>
      </c>
    </row>
    <row r="10" spans="1:76" ht="16.5" thickTop="1" thickBot="1" x14ac:dyDescent="0.3">
      <c r="A10" s="1" t="s">
        <v>181</v>
      </c>
      <c r="B10" s="10">
        <v>9228236957</v>
      </c>
      <c r="C10" s="1"/>
      <c r="D10" s="1">
        <f t="shared" si="4"/>
        <v>0</v>
      </c>
      <c r="E10" s="1"/>
      <c r="F10" s="1">
        <f t="shared" si="5"/>
        <v>0</v>
      </c>
      <c r="G10" s="1">
        <v>2</v>
      </c>
      <c r="H10" s="1">
        <f t="shared" si="6"/>
        <v>500</v>
      </c>
      <c r="I10" s="1"/>
      <c r="J10" s="1">
        <f t="shared" si="7"/>
        <v>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9"/>
        <v>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32">
        <f t="shared" si="2"/>
        <v>500</v>
      </c>
      <c r="AG10" s="35"/>
      <c r="AH10" s="33" t="s">
        <v>176</v>
      </c>
      <c r="AI10" s="1"/>
      <c r="AJ10" s="1">
        <f t="shared" si="17"/>
        <v>0</v>
      </c>
      <c r="AK10" s="1"/>
      <c r="AL10" s="1">
        <f t="shared" si="14"/>
        <v>0</v>
      </c>
      <c r="AM10" s="1">
        <v>2</v>
      </c>
      <c r="AN10" s="1">
        <f t="shared" si="15"/>
        <v>590</v>
      </c>
      <c r="AO10" s="1"/>
      <c r="AP10" s="1">
        <f t="shared" si="18"/>
        <v>0</v>
      </c>
      <c r="AQ10" s="1"/>
      <c r="AR10" s="1">
        <f t="shared" si="16"/>
        <v>0</v>
      </c>
    </row>
    <row r="11" spans="1:76" ht="16.5" thickTop="1" thickBot="1" x14ac:dyDescent="0.3">
      <c r="A11" s="1" t="s">
        <v>183</v>
      </c>
      <c r="B11" s="10">
        <v>9178842817</v>
      </c>
      <c r="C11" s="1"/>
      <c r="D11" s="1">
        <f t="shared" si="4"/>
        <v>0</v>
      </c>
      <c r="E11" s="1"/>
      <c r="F11" s="1">
        <f t="shared" si="5"/>
        <v>0</v>
      </c>
      <c r="G11" s="1">
        <v>1</v>
      </c>
      <c r="H11" s="1">
        <f t="shared" si="6"/>
        <v>250</v>
      </c>
      <c r="I11" s="1"/>
      <c r="J11" s="1">
        <f t="shared" si="7"/>
        <v>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>
        <v>1</v>
      </c>
      <c r="R11" s="1">
        <f t="shared" si="9"/>
        <v>300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32">
        <f t="shared" si="2"/>
        <v>550</v>
      </c>
      <c r="AG11" s="35"/>
      <c r="AH11" s="33" t="s">
        <v>184</v>
      </c>
      <c r="AI11" s="1"/>
      <c r="AJ11" s="1">
        <f t="shared" si="17"/>
        <v>0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8"/>
        <v>0</v>
      </c>
      <c r="AQ11" s="1"/>
      <c r="AR11" s="1">
        <f t="shared" si="16"/>
        <v>0</v>
      </c>
    </row>
    <row r="12" spans="1:76" ht="16.5" thickTop="1" thickBot="1" x14ac:dyDescent="0.3">
      <c r="A12" s="1" t="s">
        <v>185</v>
      </c>
      <c r="B12" s="10">
        <v>9174680735</v>
      </c>
      <c r="C12" s="1">
        <v>2</v>
      </c>
      <c r="D12" s="1">
        <f t="shared" si="4"/>
        <v>100</v>
      </c>
      <c r="E12" s="1">
        <v>1</v>
      </c>
      <c r="F12" s="1">
        <f t="shared" si="5"/>
        <v>50</v>
      </c>
      <c r="G12" s="1"/>
      <c r="H12" s="1">
        <f t="shared" si="6"/>
        <v>0</v>
      </c>
      <c r="I12" s="1"/>
      <c r="J12" s="1">
        <f t="shared" si="7"/>
        <v>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9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2"/>
        <v>150</v>
      </c>
      <c r="AG12" s="35"/>
      <c r="AH12" s="33" t="s">
        <v>73</v>
      </c>
      <c r="AI12" s="1"/>
      <c r="AJ12" s="1">
        <f t="shared" si="17"/>
        <v>0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8"/>
        <v>0</v>
      </c>
      <c r="AQ12" s="1"/>
      <c r="AR12" s="1">
        <f t="shared" si="16"/>
        <v>0</v>
      </c>
    </row>
    <row r="13" spans="1:76" ht="16.5" thickTop="1" thickBot="1" x14ac:dyDescent="0.3">
      <c r="A13" s="1" t="s">
        <v>186</v>
      </c>
      <c r="B13" s="11">
        <v>9158796279</v>
      </c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>
        <v>1</v>
      </c>
      <c r="J13" s="1">
        <f t="shared" si="7"/>
        <v>300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9"/>
        <v>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2"/>
        <v>300</v>
      </c>
      <c r="AG13" s="35"/>
      <c r="AH13" s="33" t="s">
        <v>30</v>
      </c>
      <c r="AI13" s="1"/>
      <c r="AJ13" s="1">
        <f t="shared" si="17"/>
        <v>0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8"/>
        <v>0</v>
      </c>
      <c r="AQ13" s="1"/>
      <c r="AR13" s="1">
        <f t="shared" si="16"/>
        <v>0</v>
      </c>
    </row>
    <row r="14" spans="1:76" ht="16.5" thickTop="1" thickBot="1" x14ac:dyDescent="0.3">
      <c r="A14" s="1" t="s">
        <v>187</v>
      </c>
      <c r="B14" s="11">
        <v>9777277207</v>
      </c>
      <c r="C14" s="1">
        <v>3</v>
      </c>
      <c r="D14" s="1">
        <f t="shared" si="4"/>
        <v>150</v>
      </c>
      <c r="E14" s="1"/>
      <c r="F14" s="1">
        <f t="shared" si="5"/>
        <v>0</v>
      </c>
      <c r="G14" s="1">
        <v>3</v>
      </c>
      <c r="H14" s="1">
        <f t="shared" si="6"/>
        <v>750</v>
      </c>
      <c r="I14" s="1"/>
      <c r="J14" s="1">
        <f t="shared" si="7"/>
        <v>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9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2"/>
        <v>900</v>
      </c>
      <c r="AG14" s="35"/>
      <c r="AH14" s="33" t="s">
        <v>188</v>
      </c>
      <c r="AI14" s="1"/>
      <c r="AJ14" s="1">
        <f t="shared" si="17"/>
        <v>0</v>
      </c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8"/>
        <v>0</v>
      </c>
      <c r="AQ14" s="1"/>
      <c r="AR14" s="1">
        <f t="shared" si="16"/>
        <v>0</v>
      </c>
    </row>
    <row r="15" spans="1:76" ht="16.5" thickTop="1" thickBot="1" x14ac:dyDescent="0.3">
      <c r="A15" s="1" t="s">
        <v>189</v>
      </c>
      <c r="B15" s="11">
        <v>9989675713</v>
      </c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/>
      <c r="J15" s="1">
        <f t="shared" si="7"/>
        <v>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9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>
        <v>2</v>
      </c>
      <c r="Z15" s="1">
        <f t="shared" si="13"/>
        <v>1700</v>
      </c>
      <c r="AA15" s="1"/>
      <c r="AB15" s="1"/>
      <c r="AC15" s="1"/>
      <c r="AD15" s="1"/>
      <c r="AE15" s="1">
        <v>30</v>
      </c>
      <c r="AF15" s="32">
        <f t="shared" si="2"/>
        <v>1730</v>
      </c>
      <c r="AG15" s="35"/>
      <c r="AH15" s="33" t="s">
        <v>190</v>
      </c>
      <c r="AI15" s="1"/>
      <c r="AJ15" s="1">
        <f t="shared" si="17"/>
        <v>0</v>
      </c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8"/>
        <v>0</v>
      </c>
      <c r="AQ15" s="1"/>
      <c r="AR15" s="1">
        <f t="shared" si="16"/>
        <v>0</v>
      </c>
    </row>
    <row r="16" spans="1:76" ht="16.5" thickTop="1" thickBot="1" x14ac:dyDescent="0.3">
      <c r="A16" s="1" t="s">
        <v>191</v>
      </c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/>
      <c r="J16" s="1">
        <f t="shared" si="7"/>
        <v>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32">
        <f t="shared" si="2"/>
        <v>0</v>
      </c>
      <c r="AG16" s="35"/>
      <c r="AH16" s="33"/>
      <c r="AI16" s="1">
        <v>1</v>
      </c>
      <c r="AJ16" s="1">
        <v>116</v>
      </c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8"/>
        <v>0</v>
      </c>
      <c r="AQ16" s="1"/>
      <c r="AR16" s="1">
        <f t="shared" si="16"/>
        <v>0</v>
      </c>
    </row>
    <row r="17" spans="1:44" ht="16.5" thickTop="1" thickBot="1" x14ac:dyDescent="0.3">
      <c r="A17" s="1" t="s">
        <v>192</v>
      </c>
      <c r="B17" s="11"/>
      <c r="C17" s="1">
        <v>1</v>
      </c>
      <c r="D17" s="1">
        <f t="shared" si="4"/>
        <v>50</v>
      </c>
      <c r="E17" s="1"/>
      <c r="F17" s="1">
        <f t="shared" si="5"/>
        <v>0</v>
      </c>
      <c r="G17" s="1"/>
      <c r="H17" s="1">
        <f t="shared" si="6"/>
        <v>0</v>
      </c>
      <c r="I17" s="1"/>
      <c r="J17" s="1">
        <f t="shared" si="7"/>
        <v>0</v>
      </c>
      <c r="K17" s="1">
        <v>1</v>
      </c>
      <c r="L17" s="1">
        <f t="shared" si="8"/>
        <v>300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2"/>
        <v>350</v>
      </c>
      <c r="AG17" s="35"/>
      <c r="AH17" s="33" t="s">
        <v>73</v>
      </c>
      <c r="AI17" s="1"/>
      <c r="AJ17" s="1">
        <f t="shared" si="17"/>
        <v>0</v>
      </c>
      <c r="AK17" s="1"/>
      <c r="AL17" s="1">
        <f t="shared" si="14"/>
        <v>0</v>
      </c>
      <c r="AM17" s="1"/>
      <c r="AN17" s="1">
        <f t="shared" si="15"/>
        <v>0</v>
      </c>
      <c r="AO17" s="1"/>
      <c r="AP17" s="1">
        <f t="shared" si="18"/>
        <v>0</v>
      </c>
      <c r="AQ17" s="1"/>
      <c r="AR17" s="1">
        <f t="shared" si="16"/>
        <v>0</v>
      </c>
    </row>
    <row r="18" spans="1:44" ht="16.5" thickTop="1" thickBot="1" x14ac:dyDescent="0.3">
      <c r="A18" s="1" t="s">
        <v>193</v>
      </c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>
        <v>2</v>
      </c>
      <c r="J18" s="1">
        <f t="shared" si="7"/>
        <v>600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>PRODUCT(Q18*300*0.5)</f>
        <v>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32">
        <f t="shared" si="2"/>
        <v>600</v>
      </c>
      <c r="AG18" s="35"/>
      <c r="AH18" s="33" t="s">
        <v>194</v>
      </c>
      <c r="AI18" s="1"/>
      <c r="AJ18" s="1">
        <f t="shared" si="17"/>
        <v>0</v>
      </c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8"/>
        <v>0</v>
      </c>
      <c r="AQ18" s="1"/>
      <c r="AR18" s="1">
        <f t="shared" si="16"/>
        <v>0</v>
      </c>
    </row>
    <row r="19" spans="1:44" ht="16.5" thickTop="1" thickBot="1" x14ac:dyDescent="0.3">
      <c r="A19" s="1" t="s">
        <v>195</v>
      </c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>
        <v>1</v>
      </c>
      <c r="J19" s="1">
        <f t="shared" si="7"/>
        <v>300</v>
      </c>
      <c r="K19" s="1"/>
      <c r="L19" s="1">
        <f t="shared" si="8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9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32">
        <f t="shared" si="2"/>
        <v>300</v>
      </c>
      <c r="AG19" s="35"/>
      <c r="AH19" s="33" t="s">
        <v>60</v>
      </c>
      <c r="AI19" s="1"/>
      <c r="AJ19" s="1">
        <f t="shared" si="17"/>
        <v>0</v>
      </c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8"/>
        <v>0</v>
      </c>
      <c r="AQ19" s="1"/>
      <c r="AR19" s="1">
        <f t="shared" si="16"/>
        <v>0</v>
      </c>
    </row>
    <row r="20" spans="1:44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7"/>
        <v>0</v>
      </c>
      <c r="K20" s="1"/>
      <c r="L20" s="1">
        <f t="shared" si="8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9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2"/>
        <v>0</v>
      </c>
      <c r="AG20" s="35"/>
      <c r="AH20" s="33"/>
      <c r="AI20" s="1"/>
      <c r="AJ20" s="1">
        <f t="shared" si="17"/>
        <v>0</v>
      </c>
      <c r="AK20" s="1"/>
      <c r="AL20" s="1">
        <f t="shared" si="14"/>
        <v>0</v>
      </c>
      <c r="AM20" s="1"/>
      <c r="AN20" s="1">
        <f t="shared" si="15"/>
        <v>0</v>
      </c>
      <c r="AO20" s="1"/>
      <c r="AP20" s="1">
        <f t="shared" si="18"/>
        <v>0</v>
      </c>
      <c r="AQ20" s="1"/>
      <c r="AR20" s="1">
        <f t="shared" si="16"/>
        <v>0</v>
      </c>
    </row>
    <row r="21" spans="1:44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7"/>
        <v>0</v>
      </c>
      <c r="K21" s="1"/>
      <c r="L21" s="1">
        <f t="shared" si="8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9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 t="s">
        <v>171</v>
      </c>
      <c r="AD21" s="1"/>
      <c r="AE21" s="1"/>
      <c r="AF21" s="32"/>
      <c r="AG21" s="35"/>
      <c r="AH21" s="33"/>
      <c r="AI21" s="1"/>
      <c r="AJ21" s="1">
        <f t="shared" si="17"/>
        <v>0</v>
      </c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8"/>
        <v>0</v>
      </c>
      <c r="AQ21" s="1"/>
      <c r="AR21" s="1">
        <f t="shared" si="16"/>
        <v>0</v>
      </c>
    </row>
    <row r="22" spans="1:44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7"/>
        <v>0</v>
      </c>
      <c r="K22" s="1"/>
      <c r="L22" s="1">
        <f t="shared" si="8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9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32">
        <f t="shared" si="2"/>
        <v>0</v>
      </c>
      <c r="AG22" s="35"/>
      <c r="AH22" s="33"/>
      <c r="AI22" s="1"/>
      <c r="AJ22" s="1">
        <f t="shared" si="17"/>
        <v>0</v>
      </c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8"/>
        <v>0</v>
      </c>
      <c r="AQ22" s="1"/>
      <c r="AR22" s="1">
        <f t="shared" si="16"/>
        <v>0</v>
      </c>
    </row>
    <row r="23" spans="1:44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7"/>
        <v>0</v>
      </c>
      <c r="K23" s="1"/>
      <c r="L23" s="1">
        <f t="shared" si="8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9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2"/>
        <v>0</v>
      </c>
      <c r="AG23" s="35"/>
      <c r="AH23" s="33"/>
      <c r="AI23" s="1"/>
      <c r="AJ23" s="1">
        <f t="shared" si="17"/>
        <v>0</v>
      </c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8"/>
        <v>0</v>
      </c>
      <c r="AQ23" s="1"/>
      <c r="AR23" s="1">
        <f t="shared" si="16"/>
        <v>0</v>
      </c>
    </row>
    <row r="24" spans="1:44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7"/>
        <v>0</v>
      </c>
      <c r="K24" s="1"/>
      <c r="L24" s="1">
        <f t="shared" si="8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9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2"/>
        <v>0</v>
      </c>
      <c r="AG24" s="35"/>
      <c r="AH24" s="33"/>
      <c r="AI24" s="1"/>
      <c r="AJ24" s="1">
        <f t="shared" si="17"/>
        <v>0</v>
      </c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8"/>
        <v>0</v>
      </c>
      <c r="AQ24" s="1"/>
      <c r="AR24" s="1">
        <f t="shared" si="16"/>
        <v>0</v>
      </c>
    </row>
    <row r="25" spans="1:44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7"/>
        <v>0</v>
      </c>
      <c r="K25" s="1"/>
      <c r="L25" s="1">
        <f t="shared" si="8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9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2"/>
        <v>0</v>
      </c>
      <c r="AG25" s="35"/>
      <c r="AH25" s="33"/>
      <c r="AI25" s="1"/>
      <c r="AJ25" s="1">
        <f t="shared" si="17"/>
        <v>0</v>
      </c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8"/>
        <v>0</v>
      </c>
      <c r="AQ25" s="1"/>
      <c r="AR25" s="1">
        <f t="shared" si="16"/>
        <v>0</v>
      </c>
    </row>
    <row r="26" spans="1:44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7"/>
        <v>0</v>
      </c>
      <c r="K26" s="1"/>
      <c r="L26" s="1">
        <f t="shared" si="8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9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2"/>
        <v>0</v>
      </c>
      <c r="AG26" s="35"/>
      <c r="AH26" s="33"/>
      <c r="AI26" s="1"/>
      <c r="AJ26" s="1">
        <f t="shared" si="17"/>
        <v>0</v>
      </c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8"/>
        <v>0</v>
      </c>
      <c r="AQ26" s="1"/>
      <c r="AR26" s="1">
        <f t="shared" si="16"/>
        <v>0</v>
      </c>
    </row>
    <row r="27" spans="1:44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7"/>
        <v>0</v>
      </c>
      <c r="K27" s="1"/>
      <c r="L27" s="1">
        <f t="shared" si="8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9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2"/>
        <v>0</v>
      </c>
      <c r="AG27" s="35"/>
      <c r="AH27" s="33"/>
      <c r="AI27" s="1"/>
      <c r="AJ27" s="1">
        <f t="shared" si="17"/>
        <v>0</v>
      </c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8"/>
        <v>0</v>
      </c>
      <c r="AQ27" s="1"/>
      <c r="AR27" s="1">
        <f t="shared" si="16"/>
        <v>0</v>
      </c>
    </row>
    <row r="28" spans="1:44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7"/>
        <v>0</v>
      </c>
      <c r="K28" s="1"/>
      <c r="L28" s="1">
        <f t="shared" si="8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9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2"/>
        <v>0</v>
      </c>
      <c r="AG28" s="35"/>
      <c r="AH28" s="33"/>
      <c r="AI28" s="1"/>
      <c r="AJ28" s="1">
        <f t="shared" si="17"/>
        <v>0</v>
      </c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8"/>
        <v>0</v>
      </c>
      <c r="AQ28" s="1"/>
      <c r="AR28" s="1">
        <f t="shared" si="16"/>
        <v>0</v>
      </c>
    </row>
    <row r="29" spans="1:44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7"/>
        <v>0</v>
      </c>
      <c r="K29" s="1"/>
      <c r="L29" s="1">
        <f t="shared" si="8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9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2"/>
        <v>0</v>
      </c>
      <c r="AG29" s="35"/>
      <c r="AH29" s="33"/>
      <c r="AI29" s="1"/>
      <c r="AJ29" s="1">
        <f t="shared" si="17"/>
        <v>0</v>
      </c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8"/>
        <v>0</v>
      </c>
      <c r="AQ29" s="1"/>
      <c r="AR29" s="1">
        <f t="shared" si="16"/>
        <v>0</v>
      </c>
    </row>
    <row r="30" spans="1:44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7"/>
        <v>0</v>
      </c>
      <c r="K30" s="1"/>
      <c r="L30" s="1">
        <f t="shared" si="8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si="9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2"/>
        <v>0</v>
      </c>
      <c r="AG30" s="35"/>
      <c r="AH30" s="33"/>
      <c r="AI30" s="1"/>
      <c r="AJ30" s="1">
        <f t="shared" si="17"/>
        <v>0</v>
      </c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8"/>
        <v>0</v>
      </c>
      <c r="AQ30" s="1"/>
      <c r="AR30" s="1">
        <f t="shared" si="16"/>
        <v>0</v>
      </c>
    </row>
    <row r="31" spans="1:44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7"/>
        <v>0</v>
      </c>
      <c r="K31" s="1"/>
      <c r="L31" s="1">
        <f t="shared" si="8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9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2"/>
        <v>0</v>
      </c>
      <c r="AG31" s="35"/>
      <c r="AH31" s="33"/>
      <c r="AI31" s="1"/>
      <c r="AJ31" s="1">
        <f t="shared" si="17"/>
        <v>0</v>
      </c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8"/>
        <v>0</v>
      </c>
      <c r="AQ31" s="1"/>
      <c r="AR31" s="1">
        <f t="shared" si="16"/>
        <v>0</v>
      </c>
    </row>
    <row r="32" spans="1:44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7"/>
        <v>0</v>
      </c>
      <c r="K32" s="1"/>
      <c r="L32" s="1">
        <f t="shared" si="8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9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2"/>
        <v>0</v>
      </c>
      <c r="AG32" s="35"/>
      <c r="AH32" s="33"/>
      <c r="AI32" s="1"/>
      <c r="AJ32" s="1">
        <f t="shared" si="17"/>
        <v>0</v>
      </c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8"/>
        <v>0</v>
      </c>
      <c r="AQ32" s="1"/>
      <c r="AR32" s="1">
        <f t="shared" si="16"/>
        <v>0</v>
      </c>
    </row>
    <row r="33" spans="1:44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7"/>
        <v>0</v>
      </c>
      <c r="K33" s="1"/>
      <c r="L33" s="1">
        <f t="shared" si="8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9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2"/>
        <v>0</v>
      </c>
      <c r="AG33" s="35"/>
      <c r="AH33" s="33"/>
      <c r="AI33" s="1"/>
      <c r="AJ33" s="1">
        <f t="shared" si="17"/>
        <v>0</v>
      </c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8"/>
        <v>0</v>
      </c>
      <c r="AQ33" s="1"/>
      <c r="AR33" s="1">
        <f t="shared" si="16"/>
        <v>0</v>
      </c>
    </row>
    <row r="34" spans="1:44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7"/>
        <v>0</v>
      </c>
      <c r="K34" s="1"/>
      <c r="L34" s="1">
        <f t="shared" si="8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9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2"/>
        <v>0</v>
      </c>
      <c r="AG34" s="36"/>
      <c r="AH34" s="33"/>
      <c r="AI34" s="1"/>
      <c r="AJ34" s="1">
        <f t="shared" si="17"/>
        <v>0</v>
      </c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8"/>
        <v>0</v>
      </c>
      <c r="AQ34" s="1"/>
      <c r="AR34" s="1">
        <f t="shared" si="16"/>
        <v>0</v>
      </c>
    </row>
    <row r="35" spans="1:44" ht="24" customHeight="1" thickTop="1" thickBot="1" x14ac:dyDescent="0.5">
      <c r="A35" s="101" t="s">
        <v>21</v>
      </c>
      <c r="B35" s="102"/>
      <c r="C35" s="12">
        <f>C3+C4+C5+C6+C7+C8+C9+C10+C11+C12+C13+C14+C15+C16+C17+C18+C19+C20+C21+C22+C23+C24+C25+C26+C27+C28+C29+C30+C31+C32+C33+C34</f>
        <v>12</v>
      </c>
      <c r="D35" s="12">
        <f t="shared" ref="D35:Z35" si="19">D3+D4+D5+D6+D7+D8+D9+D10+D11+D12+D13+D14+D15+D16+D17+D18+D19+D20+D21+D22+D23+D24+D25+D26+D27+D28+D29+D30+D31+D32+D33+D34</f>
        <v>600</v>
      </c>
      <c r="E35" s="12">
        <f t="shared" si="19"/>
        <v>2</v>
      </c>
      <c r="F35" s="12">
        <f t="shared" si="19"/>
        <v>100</v>
      </c>
      <c r="G35" s="12">
        <f t="shared" si="19"/>
        <v>8</v>
      </c>
      <c r="H35" s="12">
        <f t="shared" si="19"/>
        <v>2000</v>
      </c>
      <c r="I35" s="12">
        <f t="shared" si="19"/>
        <v>4</v>
      </c>
      <c r="J35" s="12">
        <f t="shared" si="19"/>
        <v>1200</v>
      </c>
      <c r="K35" s="12">
        <f t="shared" si="19"/>
        <v>2</v>
      </c>
      <c r="L35" s="12">
        <f t="shared" si="19"/>
        <v>450</v>
      </c>
      <c r="M35" s="12">
        <f t="shared" si="19"/>
        <v>0</v>
      </c>
      <c r="N35" s="12">
        <f t="shared" si="19"/>
        <v>0</v>
      </c>
      <c r="O35" s="12">
        <f t="shared" si="19"/>
        <v>1</v>
      </c>
      <c r="P35" s="12">
        <f t="shared" si="19"/>
        <v>300</v>
      </c>
      <c r="Q35" s="12">
        <f t="shared" si="19"/>
        <v>3</v>
      </c>
      <c r="R35" s="12">
        <f t="shared" si="19"/>
        <v>750</v>
      </c>
      <c r="S35" s="12">
        <f t="shared" si="19"/>
        <v>0</v>
      </c>
      <c r="T35" s="12">
        <f t="shared" si="19"/>
        <v>0</v>
      </c>
      <c r="U35" s="12">
        <f t="shared" si="19"/>
        <v>0</v>
      </c>
      <c r="V35" s="12">
        <f t="shared" si="19"/>
        <v>0</v>
      </c>
      <c r="W35" s="12">
        <f t="shared" si="19"/>
        <v>0</v>
      </c>
      <c r="X35" s="12">
        <f t="shared" si="19"/>
        <v>0</v>
      </c>
      <c r="Y35" s="12">
        <f t="shared" si="19"/>
        <v>2</v>
      </c>
      <c r="Z35" s="12">
        <f t="shared" si="19"/>
        <v>1700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0</v>
      </c>
      <c r="AC35" s="12"/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7130</v>
      </c>
      <c r="AG35" s="39">
        <f>C35+E35+G35+I35+K35+M35+O35+Q35+S35+U35+W35+Y35</f>
        <v>34</v>
      </c>
      <c r="AH35" s="13"/>
      <c r="AI35" s="12">
        <f t="shared" ref="AI35:AR35" si="20">AI3+AI4+AI5+AI6+AI7+AI8+AI9+AI10+AI11+AI12+AI13+AI14+AI15+AI16+AI17+AI18+AI19+AI20+AI21+AI22+AI23+AI24+AI25+AI26+AI27+AI28+AI29+AI30+AI31+AI32+AI33+AI34</f>
        <v>1</v>
      </c>
      <c r="AJ35" s="12">
        <f t="shared" si="20"/>
        <v>116</v>
      </c>
      <c r="AK35" s="12">
        <f t="shared" si="20"/>
        <v>0</v>
      </c>
      <c r="AL35" s="12">
        <f t="shared" si="20"/>
        <v>0</v>
      </c>
      <c r="AM35" s="12">
        <f t="shared" ref="AM35:AN35" si="21">AM3+AM4+AM5+AM6+AM7+AM8+AM9+AM10+AM11+AM12+AM13+AM14+AM15+AM16+AM17+AM18+AM19+AM20+AM21+AM22+AM23+AM24+AM25+AM26+AM27+AM28+AM29+AM30+AM31+AM32+AM33+AM34</f>
        <v>2</v>
      </c>
      <c r="AN35" s="12">
        <f t="shared" si="21"/>
        <v>590</v>
      </c>
      <c r="AO35" s="12">
        <f t="shared" si="20"/>
        <v>0</v>
      </c>
      <c r="AP35" s="12">
        <f t="shared" si="20"/>
        <v>0</v>
      </c>
      <c r="AQ35" s="12">
        <f t="shared" si="20"/>
        <v>0</v>
      </c>
      <c r="AR35" s="12">
        <f t="shared" si="20"/>
        <v>0</v>
      </c>
    </row>
    <row r="36" spans="1:44" ht="16.5" thickTop="1" thickBot="1" x14ac:dyDescent="0.3"/>
    <row r="37" spans="1:44" ht="27" thickBot="1" x14ac:dyDescent="0.45">
      <c r="AF37" s="28">
        <f>AF35+AJ35+AL35+AP35+AR35+AN35</f>
        <v>7836</v>
      </c>
      <c r="AG37" s="27"/>
      <c r="AH37" s="18"/>
    </row>
    <row r="38" spans="1:44" ht="26.25" x14ac:dyDescent="0.4">
      <c r="AF38" s="17"/>
      <c r="AG38" s="17"/>
      <c r="AH38" s="18"/>
    </row>
    <row r="39" spans="1:44" ht="26.25" x14ac:dyDescent="0.4">
      <c r="AF39" s="17"/>
      <c r="AG39" s="17"/>
      <c r="AH39" s="18"/>
    </row>
    <row r="40" spans="1:44" ht="26.25" x14ac:dyDescent="0.4">
      <c r="AD40" s="40"/>
      <c r="AF40" s="17"/>
      <c r="AG40" s="17"/>
      <c r="AH40" s="18"/>
    </row>
    <row r="41" spans="1:44" x14ac:dyDescent="0.25">
      <c r="AF41" s="40"/>
    </row>
  </sheetData>
  <mergeCells count="19">
    <mergeCell ref="AQ1:AQ2"/>
    <mergeCell ref="AR1:AR2"/>
    <mergeCell ref="A35:B35"/>
    <mergeCell ref="AM1:AM2"/>
    <mergeCell ref="AN1:AN2"/>
    <mergeCell ref="AA1:AD1"/>
    <mergeCell ref="AH1:AH2"/>
    <mergeCell ref="AI1:AI2"/>
    <mergeCell ref="AJ1:AJ2"/>
    <mergeCell ref="AK1:AK2"/>
    <mergeCell ref="AL1:AL2"/>
    <mergeCell ref="A1:A2"/>
    <mergeCell ref="B1:B2"/>
    <mergeCell ref="C1:R1"/>
    <mergeCell ref="S1:X1"/>
    <mergeCell ref="Y1:Y2"/>
    <mergeCell ref="Z1:Z2"/>
    <mergeCell ref="AO1:AO2"/>
    <mergeCell ref="AP1:AP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41"/>
  <sheetViews>
    <sheetView topLeftCell="A10" zoomScaleNormal="100" workbookViewId="0">
      <pane xSplit="1" topLeftCell="AA1" activePane="topRight" state="frozen"/>
      <selection pane="topRight" activeCell="AO17" sqref="AO17"/>
    </sheetView>
  </sheetViews>
  <sheetFormatPr defaultRowHeight="15" x14ac:dyDescent="0.25"/>
  <cols>
    <col min="1" max="1" width="23.5703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8.85546875" customWidth="1"/>
    <col min="55" max="78" width="9.140625" style="25"/>
  </cols>
  <sheetData>
    <row r="1" spans="1:78" ht="16.5" thickTop="1" thickBot="1" x14ac:dyDescent="0.3">
      <c r="A1" s="103" t="s">
        <v>0</v>
      </c>
      <c r="B1" s="104" t="s">
        <v>16</v>
      </c>
      <c r="C1" s="106" t="s">
        <v>1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7" t="s">
        <v>11</v>
      </c>
      <c r="T1" s="107"/>
      <c r="U1" s="107"/>
      <c r="V1" s="107"/>
      <c r="W1" s="107"/>
      <c r="X1" s="107"/>
      <c r="Y1" s="108" t="s">
        <v>18</v>
      </c>
      <c r="Z1" s="108" t="s">
        <v>3</v>
      </c>
      <c r="AA1" s="109" t="s">
        <v>26</v>
      </c>
      <c r="AB1" s="110"/>
      <c r="AC1" s="110"/>
      <c r="AD1" s="111"/>
      <c r="AE1" s="44"/>
      <c r="AF1" s="14"/>
      <c r="AG1" s="14"/>
      <c r="AH1" s="103" t="s">
        <v>15</v>
      </c>
      <c r="AI1" s="112" t="s">
        <v>19</v>
      </c>
      <c r="AJ1" s="112" t="s">
        <v>3</v>
      </c>
      <c r="AK1" s="113" t="s">
        <v>20</v>
      </c>
      <c r="AL1" s="112" t="s">
        <v>3</v>
      </c>
      <c r="AM1" s="112" t="s">
        <v>182</v>
      </c>
      <c r="AN1" s="112" t="s">
        <v>3</v>
      </c>
      <c r="AO1" s="112" t="s">
        <v>198</v>
      </c>
      <c r="AP1" s="112" t="s">
        <v>3</v>
      </c>
      <c r="AQ1" s="112" t="s">
        <v>36</v>
      </c>
      <c r="AR1" s="112" t="s">
        <v>3</v>
      </c>
      <c r="AS1" s="114" t="s">
        <v>212</v>
      </c>
      <c r="AT1" s="112" t="s">
        <v>3</v>
      </c>
    </row>
    <row r="2" spans="1:78" ht="25.5" thickTop="1" thickBot="1" x14ac:dyDescent="0.3">
      <c r="A2" s="103"/>
      <c r="B2" s="105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08"/>
      <c r="Z2" s="108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03"/>
      <c r="AI2" s="112"/>
      <c r="AJ2" s="112"/>
      <c r="AK2" s="113"/>
      <c r="AL2" s="112"/>
      <c r="AM2" s="112"/>
      <c r="AN2" s="112"/>
      <c r="AO2" s="112"/>
      <c r="AP2" s="112"/>
      <c r="AQ2" s="112"/>
      <c r="AR2" s="112"/>
      <c r="AS2" s="115"/>
      <c r="AT2" s="112"/>
    </row>
    <row r="3" spans="1:78" s="1" customFormat="1" ht="16.5" thickTop="1" thickBot="1" x14ac:dyDescent="0.3">
      <c r="A3" s="1" t="s">
        <v>197</v>
      </c>
      <c r="B3" s="10">
        <v>9159452330</v>
      </c>
      <c r="D3" s="1">
        <f>PRODUCT(C3*50)</f>
        <v>0</v>
      </c>
      <c r="F3" s="1">
        <f>PRODUCT(E3*50)</f>
        <v>0</v>
      </c>
      <c r="H3" s="1">
        <f>PRODUCT(G3*250)</f>
        <v>0</v>
      </c>
      <c r="J3" s="1">
        <f>PRODUCT(I3*300)</f>
        <v>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R3" s="1">
        <f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2">AD3+AC3+AB3+AA3+Z3+X3+V3+T3+R3+P3+N3+L3+J3+H3+F3+D3+AE3</f>
        <v>0</v>
      </c>
      <c r="AG3" s="34"/>
      <c r="AH3" s="33"/>
      <c r="AJ3" s="1">
        <f>PRODUCT(AI3*145)</f>
        <v>0</v>
      </c>
      <c r="AL3" s="1">
        <f>PRODUCT(AK3*550)</f>
        <v>0</v>
      </c>
      <c r="AN3" s="1">
        <f>PRODUCT(AM3*295)</f>
        <v>0</v>
      </c>
      <c r="AO3" s="1">
        <v>4</v>
      </c>
      <c r="AP3" s="1">
        <f>PRODUCT(AO3*300)</f>
        <v>1200</v>
      </c>
      <c r="AR3" s="1">
        <f t="shared" ref="AR3:AR6" si="3">PRODUCT(AQ3*460)</f>
        <v>0</v>
      </c>
      <c r="AT3" s="1">
        <f>PRODUCT(AS3*150)</f>
        <v>0</v>
      </c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</row>
    <row r="4" spans="1:78" ht="16.5" thickTop="1" thickBot="1" x14ac:dyDescent="0.3">
      <c r="A4" s="1" t="s">
        <v>199</v>
      </c>
      <c r="B4" s="10">
        <v>9214907103</v>
      </c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/>
      <c r="J4" s="1">
        <f t="shared" ref="J4:J34" si="7">PRODUCT(I4*300)</f>
        <v>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/>
      <c r="R4" s="1">
        <f t="shared" ref="R4:R34" si="9">PRODUCT(Q4*300)</f>
        <v>0</v>
      </c>
      <c r="S4" s="1"/>
      <c r="T4" s="1">
        <f t="shared" ref="T4:T34" si="10">PRODUCT(S4*550)</f>
        <v>0</v>
      </c>
      <c r="U4" s="1">
        <v>1</v>
      </c>
      <c r="V4" s="1">
        <f t="shared" ref="V4:V34" si="11">PRODUCT(U4*650)</f>
        <v>650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32">
        <f t="shared" si="2"/>
        <v>650</v>
      </c>
      <c r="AG4" s="35"/>
      <c r="AH4" s="33" t="s">
        <v>60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ref="AN4:AN34" si="15">PRODUCT(AM4*295)</f>
        <v>0</v>
      </c>
      <c r="AO4" s="1"/>
      <c r="AP4" s="1">
        <f t="shared" ref="AP4:AP34" si="16">PRODUCT(AO4*300)</f>
        <v>0</v>
      </c>
      <c r="AQ4" s="1"/>
      <c r="AR4" s="1">
        <f t="shared" si="3"/>
        <v>0</v>
      </c>
      <c r="AS4" s="1"/>
      <c r="AT4" s="1">
        <f t="shared" ref="AT4:AT34" si="17">PRODUCT(AS4*150)</f>
        <v>0</v>
      </c>
    </row>
    <row r="5" spans="1:78" ht="16.5" thickTop="1" thickBot="1" x14ac:dyDescent="0.3">
      <c r="A5" s="1" t="s">
        <v>200</v>
      </c>
      <c r="B5" s="10">
        <v>3024599</v>
      </c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>
        <v>1</v>
      </c>
      <c r="J5" s="1">
        <f t="shared" si="7"/>
        <v>300</v>
      </c>
      <c r="K5" s="1">
        <v>1</v>
      </c>
      <c r="L5" s="1">
        <f t="shared" si="8"/>
        <v>300</v>
      </c>
      <c r="M5" s="1"/>
      <c r="N5" s="1">
        <f t="shared" si="0"/>
        <v>0</v>
      </c>
      <c r="O5" s="1"/>
      <c r="P5" s="1">
        <f t="shared" si="1"/>
        <v>0</v>
      </c>
      <c r="Q5" s="1"/>
      <c r="R5" s="1">
        <f t="shared" si="9"/>
        <v>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>
        <v>80</v>
      </c>
      <c r="AC5" s="1"/>
      <c r="AD5" s="1"/>
      <c r="AE5" s="1"/>
      <c r="AF5" s="32">
        <f t="shared" si="2"/>
        <v>680</v>
      </c>
      <c r="AG5" s="35"/>
      <c r="AH5" s="33" t="s">
        <v>66</v>
      </c>
      <c r="AI5" s="1"/>
      <c r="AJ5" s="1">
        <f t="shared" ref="AJ5:AJ34" si="18">PRODUCT(AI5*145)</f>
        <v>0</v>
      </c>
      <c r="AK5" s="1"/>
      <c r="AL5" s="1">
        <f t="shared" si="14"/>
        <v>0</v>
      </c>
      <c r="AM5" s="1"/>
      <c r="AN5" s="1">
        <f t="shared" si="15"/>
        <v>0</v>
      </c>
      <c r="AO5" s="1"/>
      <c r="AP5" s="1">
        <f t="shared" si="16"/>
        <v>0</v>
      </c>
      <c r="AQ5" s="1"/>
      <c r="AR5" s="1">
        <f t="shared" si="3"/>
        <v>0</v>
      </c>
      <c r="AS5" s="1"/>
      <c r="AT5" s="1">
        <f t="shared" si="17"/>
        <v>0</v>
      </c>
    </row>
    <row r="6" spans="1:78" ht="16.5" thickTop="1" thickBot="1" x14ac:dyDescent="0.3">
      <c r="A6" s="1" t="s">
        <v>201</v>
      </c>
      <c r="B6" s="10">
        <v>9177114187</v>
      </c>
      <c r="C6" s="1"/>
      <c r="D6" s="1">
        <f t="shared" si="4"/>
        <v>0</v>
      </c>
      <c r="E6" s="1"/>
      <c r="F6" s="1">
        <f t="shared" si="5"/>
        <v>0</v>
      </c>
      <c r="G6" s="1"/>
      <c r="H6" s="1">
        <f t="shared" si="6"/>
        <v>0</v>
      </c>
      <c r="I6" s="1">
        <v>1</v>
      </c>
      <c r="J6" s="1">
        <v>150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>
        <v>1</v>
      </c>
      <c r="R6" s="1">
        <v>150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2"/>
        <v>300</v>
      </c>
      <c r="AG6" s="35"/>
      <c r="AH6" s="33" t="s">
        <v>206</v>
      </c>
      <c r="AI6" s="1"/>
      <c r="AJ6" s="1">
        <f t="shared" si="18"/>
        <v>0</v>
      </c>
      <c r="AK6" s="1">
        <v>1</v>
      </c>
      <c r="AL6" s="1">
        <f t="shared" si="14"/>
        <v>550</v>
      </c>
      <c r="AM6" s="1"/>
      <c r="AN6" s="1">
        <f t="shared" si="15"/>
        <v>0</v>
      </c>
      <c r="AO6" s="1"/>
      <c r="AP6" s="1">
        <f t="shared" si="16"/>
        <v>0</v>
      </c>
      <c r="AQ6" s="1"/>
      <c r="AR6" s="1">
        <f t="shared" si="3"/>
        <v>0</v>
      </c>
      <c r="AS6" s="1"/>
      <c r="AT6" s="1">
        <f t="shared" si="17"/>
        <v>0</v>
      </c>
    </row>
    <row r="7" spans="1:78" ht="16.5" thickTop="1" thickBot="1" x14ac:dyDescent="0.3">
      <c r="A7" s="1" t="s">
        <v>202</v>
      </c>
      <c r="B7" s="10">
        <v>9063831031</v>
      </c>
      <c r="C7" s="1"/>
      <c r="D7" s="1">
        <f t="shared" si="4"/>
        <v>0</v>
      </c>
      <c r="E7" s="1"/>
      <c r="F7" s="1">
        <f t="shared" si="5"/>
        <v>0</v>
      </c>
      <c r="G7" s="1"/>
      <c r="H7" s="1">
        <f t="shared" si="6"/>
        <v>0</v>
      </c>
      <c r="I7" s="1"/>
      <c r="J7" s="1">
        <f t="shared" si="7"/>
        <v>0</v>
      </c>
      <c r="K7" s="1"/>
      <c r="L7" s="1">
        <f t="shared" si="8"/>
        <v>0</v>
      </c>
      <c r="M7" s="1"/>
      <c r="N7" s="1">
        <f t="shared" si="0"/>
        <v>0</v>
      </c>
      <c r="O7" s="1"/>
      <c r="P7" s="1">
        <f t="shared" si="1"/>
        <v>0</v>
      </c>
      <c r="Q7" s="1">
        <v>1.5</v>
      </c>
      <c r="R7" s="1">
        <f t="shared" si="9"/>
        <v>450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2"/>
        <v>450</v>
      </c>
      <c r="AG7" s="35"/>
      <c r="AH7" s="33" t="s">
        <v>49</v>
      </c>
      <c r="AI7" s="1"/>
      <c r="AJ7" s="1">
        <f t="shared" si="18"/>
        <v>0</v>
      </c>
      <c r="AK7" s="1"/>
      <c r="AL7" s="1">
        <f t="shared" si="14"/>
        <v>0</v>
      </c>
      <c r="AM7" s="1"/>
      <c r="AN7" s="1">
        <f t="shared" si="15"/>
        <v>0</v>
      </c>
      <c r="AO7" s="1"/>
      <c r="AP7" s="1">
        <f t="shared" si="16"/>
        <v>0</v>
      </c>
      <c r="AQ7" s="1"/>
      <c r="AR7" s="1">
        <f>PRODUCT(AQ7*460)</f>
        <v>0</v>
      </c>
      <c r="AS7" s="1"/>
      <c r="AT7" s="1">
        <f t="shared" si="17"/>
        <v>0</v>
      </c>
    </row>
    <row r="8" spans="1:78" s="1" customFormat="1" ht="16.5" thickTop="1" thickBot="1" x14ac:dyDescent="0.3">
      <c r="A8" s="1" t="s">
        <v>203</v>
      </c>
      <c r="B8" s="10">
        <v>9178106720</v>
      </c>
      <c r="D8" s="1">
        <f t="shared" si="4"/>
        <v>0</v>
      </c>
      <c r="F8" s="1">
        <f t="shared" si="5"/>
        <v>0</v>
      </c>
      <c r="G8" s="22">
        <v>1</v>
      </c>
      <c r="H8" s="1">
        <f t="shared" si="6"/>
        <v>250</v>
      </c>
      <c r="J8" s="1">
        <f t="shared" si="7"/>
        <v>0</v>
      </c>
      <c r="L8" s="1">
        <f t="shared" si="8"/>
        <v>0</v>
      </c>
      <c r="N8" s="1">
        <f t="shared" si="0"/>
        <v>0</v>
      </c>
      <c r="P8" s="1">
        <f t="shared" si="1"/>
        <v>0</v>
      </c>
      <c r="R8" s="1">
        <f t="shared" si="9"/>
        <v>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32">
        <f t="shared" si="2"/>
        <v>250</v>
      </c>
      <c r="AG8" s="35"/>
      <c r="AH8" s="33" t="s">
        <v>30</v>
      </c>
      <c r="AJ8" s="1">
        <f t="shared" si="18"/>
        <v>0</v>
      </c>
      <c r="AL8" s="1">
        <f t="shared" si="14"/>
        <v>0</v>
      </c>
      <c r="AN8" s="1">
        <f t="shared" si="15"/>
        <v>0</v>
      </c>
      <c r="AP8" s="1">
        <f t="shared" si="16"/>
        <v>0</v>
      </c>
      <c r="AR8" s="1">
        <f t="shared" ref="AR8:AR34" si="19">PRODUCT(AQ8*460)</f>
        <v>0</v>
      </c>
      <c r="AT8" s="1">
        <f t="shared" si="17"/>
        <v>0</v>
      </c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</row>
    <row r="9" spans="1:78" ht="16.5" thickTop="1" thickBot="1" x14ac:dyDescent="0.3">
      <c r="A9" s="1" t="s">
        <v>204</v>
      </c>
      <c r="B9" s="11">
        <v>9066695688</v>
      </c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/>
      <c r="J9" s="1">
        <f t="shared" si="7"/>
        <v>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9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>
        <v>2</v>
      </c>
      <c r="Z9" s="1">
        <f t="shared" si="13"/>
        <v>1700</v>
      </c>
      <c r="AA9" s="1"/>
      <c r="AB9" s="1"/>
      <c r="AC9" s="1"/>
      <c r="AD9" s="1"/>
      <c r="AE9" s="1"/>
      <c r="AF9" s="32">
        <f t="shared" si="2"/>
        <v>1700</v>
      </c>
      <c r="AG9" s="35"/>
      <c r="AH9" s="33" t="s">
        <v>205</v>
      </c>
      <c r="AI9" s="1"/>
      <c r="AJ9" s="1">
        <f t="shared" si="18"/>
        <v>0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6"/>
        <v>0</v>
      </c>
      <c r="AQ9" s="1"/>
      <c r="AR9" s="1">
        <f t="shared" si="19"/>
        <v>0</v>
      </c>
      <c r="AS9" s="1"/>
      <c r="AT9" s="1">
        <f t="shared" si="17"/>
        <v>0</v>
      </c>
    </row>
    <row r="10" spans="1:78" ht="16.5" thickTop="1" thickBot="1" x14ac:dyDescent="0.3">
      <c r="A10" s="1" t="s">
        <v>207</v>
      </c>
      <c r="B10" s="10">
        <v>9494535518</v>
      </c>
      <c r="C10" s="1"/>
      <c r="D10" s="1">
        <f t="shared" si="4"/>
        <v>0</v>
      </c>
      <c r="E10" s="1"/>
      <c r="F10" s="1">
        <f t="shared" si="5"/>
        <v>0</v>
      </c>
      <c r="G10" s="1"/>
      <c r="H10" s="1">
        <f t="shared" si="6"/>
        <v>0</v>
      </c>
      <c r="I10" s="1"/>
      <c r="J10" s="1">
        <f t="shared" si="7"/>
        <v>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>
        <v>1</v>
      </c>
      <c r="R10" s="1">
        <f t="shared" si="9"/>
        <v>300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32">
        <f t="shared" si="2"/>
        <v>300</v>
      </c>
      <c r="AG10" s="35"/>
      <c r="AH10" s="33" t="s">
        <v>49</v>
      </c>
      <c r="AI10" s="1"/>
      <c r="AJ10" s="1">
        <f t="shared" si="18"/>
        <v>0</v>
      </c>
      <c r="AK10" s="1"/>
      <c r="AL10" s="1">
        <f t="shared" si="14"/>
        <v>0</v>
      </c>
      <c r="AM10" s="1"/>
      <c r="AN10" s="1">
        <f t="shared" si="15"/>
        <v>0</v>
      </c>
      <c r="AO10" s="1"/>
      <c r="AP10" s="1">
        <f t="shared" si="16"/>
        <v>0</v>
      </c>
      <c r="AQ10" s="1"/>
      <c r="AR10" s="1">
        <f t="shared" si="19"/>
        <v>0</v>
      </c>
      <c r="AS10" s="1"/>
      <c r="AT10" s="1">
        <f t="shared" si="17"/>
        <v>0</v>
      </c>
    </row>
    <row r="11" spans="1:78" ht="16.5" thickTop="1" thickBot="1" x14ac:dyDescent="0.3">
      <c r="A11" s="1" t="s">
        <v>208</v>
      </c>
      <c r="B11" s="10">
        <v>9258082699</v>
      </c>
      <c r="C11" s="1">
        <v>1</v>
      </c>
      <c r="D11" s="1">
        <f t="shared" si="4"/>
        <v>50</v>
      </c>
      <c r="E11" s="1">
        <v>1</v>
      </c>
      <c r="F11" s="1">
        <f t="shared" si="5"/>
        <v>50</v>
      </c>
      <c r="G11" s="1"/>
      <c r="H11" s="1">
        <f t="shared" si="6"/>
        <v>0</v>
      </c>
      <c r="I11" s="1"/>
      <c r="J11" s="1">
        <f t="shared" si="7"/>
        <v>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/>
      <c r="R11" s="1">
        <f t="shared" si="9"/>
        <v>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32">
        <f t="shared" si="2"/>
        <v>100</v>
      </c>
      <c r="AG11" s="35"/>
      <c r="AH11" s="33" t="s">
        <v>118</v>
      </c>
      <c r="AI11" s="1"/>
      <c r="AJ11" s="1">
        <f t="shared" si="18"/>
        <v>0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  <c r="AQ11" s="1"/>
      <c r="AR11" s="1">
        <f t="shared" si="19"/>
        <v>0</v>
      </c>
      <c r="AS11" s="1"/>
      <c r="AT11" s="1">
        <f t="shared" si="17"/>
        <v>0</v>
      </c>
    </row>
    <row r="12" spans="1:78" ht="16.5" thickTop="1" thickBot="1" x14ac:dyDescent="0.3">
      <c r="A12" s="1" t="s">
        <v>209</v>
      </c>
      <c r="B12" s="10">
        <v>9063514532</v>
      </c>
      <c r="C12" s="1"/>
      <c r="D12" s="1">
        <f t="shared" si="4"/>
        <v>0</v>
      </c>
      <c r="E12" s="1"/>
      <c r="F12" s="1">
        <f t="shared" si="5"/>
        <v>0</v>
      </c>
      <c r="G12" s="1"/>
      <c r="H12" s="1">
        <f t="shared" si="6"/>
        <v>0</v>
      </c>
      <c r="I12" s="1">
        <v>1</v>
      </c>
      <c r="J12" s="1">
        <f t="shared" si="7"/>
        <v>300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9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>
        <v>150</v>
      </c>
      <c r="AB12" s="1">
        <v>80</v>
      </c>
      <c r="AC12" s="1"/>
      <c r="AD12" s="1"/>
      <c r="AE12" s="1"/>
      <c r="AF12" s="32">
        <f t="shared" si="2"/>
        <v>530</v>
      </c>
      <c r="AG12" s="35"/>
      <c r="AH12" s="33" t="s">
        <v>66</v>
      </c>
      <c r="AI12" s="1"/>
      <c r="AJ12" s="1">
        <f t="shared" si="18"/>
        <v>0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  <c r="AQ12" s="1"/>
      <c r="AR12" s="1">
        <f t="shared" si="19"/>
        <v>0</v>
      </c>
      <c r="AS12" s="1">
        <v>1</v>
      </c>
      <c r="AT12" s="1">
        <f t="shared" si="17"/>
        <v>150</v>
      </c>
    </row>
    <row r="13" spans="1:78" ht="16.5" thickTop="1" thickBot="1" x14ac:dyDescent="0.3">
      <c r="A13" s="1" t="s">
        <v>210</v>
      </c>
      <c r="B13" s="11">
        <v>9154501706</v>
      </c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/>
      <c r="J13" s="1">
        <f t="shared" si="7"/>
        <v>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>
        <v>2</v>
      </c>
      <c r="R13" s="1">
        <v>100</v>
      </c>
      <c r="S13" s="1"/>
      <c r="T13" s="1">
        <f t="shared" si="10"/>
        <v>0</v>
      </c>
      <c r="U13" s="1">
        <v>2</v>
      </c>
      <c r="V13" s="1">
        <f t="shared" si="11"/>
        <v>1300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>
        <v>30</v>
      </c>
      <c r="AF13" s="32">
        <f t="shared" si="2"/>
        <v>1430</v>
      </c>
      <c r="AG13" s="35"/>
      <c r="AH13" s="33" t="s">
        <v>206</v>
      </c>
      <c r="AI13" s="1"/>
      <c r="AJ13" s="1">
        <f t="shared" si="18"/>
        <v>0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  <c r="AQ13" s="1"/>
      <c r="AR13" s="1">
        <f t="shared" si="19"/>
        <v>0</v>
      </c>
      <c r="AS13" s="1"/>
      <c r="AT13" s="1">
        <f t="shared" si="17"/>
        <v>0</v>
      </c>
    </row>
    <row r="14" spans="1:78" ht="16.5" thickTop="1" thickBot="1" x14ac:dyDescent="0.3">
      <c r="A14" s="1" t="s">
        <v>86</v>
      </c>
      <c r="B14" s="11">
        <v>9177997118</v>
      </c>
      <c r="C14" s="1"/>
      <c r="D14" s="1">
        <f t="shared" si="4"/>
        <v>0</v>
      </c>
      <c r="E14" s="1"/>
      <c r="F14" s="1">
        <f t="shared" ref="F14:F20" si="20">PRODUCT(E14*50)</f>
        <v>0</v>
      </c>
      <c r="G14" s="1"/>
      <c r="H14" s="1">
        <f t="shared" si="6"/>
        <v>0</v>
      </c>
      <c r="I14" s="1"/>
      <c r="J14" s="1">
        <f t="shared" si="7"/>
        <v>0</v>
      </c>
      <c r="K14" s="1">
        <v>2</v>
      </c>
      <c r="L14" s="1">
        <v>300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9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2"/>
        <v>300</v>
      </c>
      <c r="AG14" s="35"/>
      <c r="AH14" s="33" t="s">
        <v>211</v>
      </c>
      <c r="AI14" s="1"/>
      <c r="AJ14" s="1">
        <f t="shared" si="18"/>
        <v>0</v>
      </c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  <c r="AQ14" s="1"/>
      <c r="AR14" s="1">
        <f t="shared" si="19"/>
        <v>0</v>
      </c>
      <c r="AS14" s="1"/>
      <c r="AT14" s="1">
        <f t="shared" si="17"/>
        <v>0</v>
      </c>
    </row>
    <row r="15" spans="1:78" ht="16.5" thickTop="1" thickBot="1" x14ac:dyDescent="0.3">
      <c r="A15" s="1" t="s">
        <v>213</v>
      </c>
      <c r="B15" s="11">
        <v>9335420937</v>
      </c>
      <c r="C15" s="1"/>
      <c r="D15" s="1">
        <f t="shared" si="4"/>
        <v>0</v>
      </c>
      <c r="E15" s="1"/>
      <c r="F15" s="1">
        <f t="shared" si="20"/>
        <v>0</v>
      </c>
      <c r="G15" s="1"/>
      <c r="H15" s="1">
        <f t="shared" si="6"/>
        <v>0</v>
      </c>
      <c r="I15" s="1"/>
      <c r="J15" s="1">
        <f t="shared" si="7"/>
        <v>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>
        <v>2</v>
      </c>
      <c r="R15" s="1">
        <f t="shared" si="9"/>
        <v>600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32">
        <f t="shared" si="2"/>
        <v>600</v>
      </c>
      <c r="AG15" s="35"/>
      <c r="AH15" s="33" t="s">
        <v>214</v>
      </c>
      <c r="AI15" s="1"/>
      <c r="AJ15" s="1">
        <f t="shared" si="18"/>
        <v>0</v>
      </c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6"/>
        <v>0</v>
      </c>
      <c r="AQ15" s="1"/>
      <c r="AR15" s="1">
        <f t="shared" si="19"/>
        <v>0</v>
      </c>
      <c r="AS15" s="1"/>
      <c r="AT15" s="1">
        <f t="shared" si="17"/>
        <v>0</v>
      </c>
    </row>
    <row r="16" spans="1:78" ht="16.5" thickTop="1" thickBot="1" x14ac:dyDescent="0.3">
      <c r="A16" s="1" t="s">
        <v>215</v>
      </c>
      <c r="B16" s="11">
        <v>9178576409</v>
      </c>
      <c r="C16" s="1"/>
      <c r="D16" s="1">
        <f t="shared" si="4"/>
        <v>0</v>
      </c>
      <c r="E16" s="1"/>
      <c r="F16" s="1">
        <f t="shared" si="20"/>
        <v>0</v>
      </c>
      <c r="G16" s="1"/>
      <c r="H16" s="1">
        <f t="shared" si="6"/>
        <v>0</v>
      </c>
      <c r="I16" s="1"/>
      <c r="J16" s="1">
        <f t="shared" si="7"/>
        <v>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32">
        <f t="shared" si="2"/>
        <v>0</v>
      </c>
      <c r="AG16" s="35"/>
      <c r="AH16" s="33"/>
      <c r="AI16" s="1"/>
      <c r="AJ16" s="1">
        <f t="shared" si="18"/>
        <v>0</v>
      </c>
      <c r="AK16" s="1"/>
      <c r="AL16" s="1">
        <f t="shared" si="14"/>
        <v>0</v>
      </c>
      <c r="AM16" s="1"/>
      <c r="AN16" s="1">
        <f t="shared" si="15"/>
        <v>0</v>
      </c>
      <c r="AO16" s="1">
        <v>2</v>
      </c>
      <c r="AP16" s="1">
        <f t="shared" si="16"/>
        <v>600</v>
      </c>
      <c r="AQ16" s="1"/>
      <c r="AR16" s="1">
        <f t="shared" si="19"/>
        <v>0</v>
      </c>
      <c r="AS16" s="1"/>
      <c r="AT16" s="1">
        <f t="shared" si="17"/>
        <v>0</v>
      </c>
    </row>
    <row r="17" spans="1:46" ht="16.5" thickTop="1" thickBot="1" x14ac:dyDescent="0.3">
      <c r="A17" s="1" t="s">
        <v>216</v>
      </c>
      <c r="B17" s="11">
        <v>9175110426</v>
      </c>
      <c r="C17" s="1"/>
      <c r="D17" s="1">
        <f t="shared" si="4"/>
        <v>0</v>
      </c>
      <c r="E17" s="1"/>
      <c r="F17" s="1">
        <f t="shared" si="20"/>
        <v>0</v>
      </c>
      <c r="G17" s="1"/>
      <c r="H17" s="1">
        <f t="shared" si="6"/>
        <v>0</v>
      </c>
      <c r="I17" s="1">
        <v>2</v>
      </c>
      <c r="J17" s="1">
        <v>300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2"/>
        <v>300</v>
      </c>
      <c r="AG17" s="35"/>
      <c r="AH17" s="33" t="s">
        <v>217</v>
      </c>
      <c r="AI17" s="1"/>
      <c r="AJ17" s="1">
        <f t="shared" si="18"/>
        <v>0</v>
      </c>
      <c r="AK17" s="1">
        <v>1</v>
      </c>
      <c r="AL17" s="1">
        <f t="shared" si="14"/>
        <v>550</v>
      </c>
      <c r="AM17" s="1"/>
      <c r="AN17" s="1">
        <f t="shared" si="15"/>
        <v>0</v>
      </c>
      <c r="AO17" s="1"/>
      <c r="AP17" s="1">
        <f t="shared" si="16"/>
        <v>0</v>
      </c>
      <c r="AQ17" s="1"/>
      <c r="AR17" s="1">
        <f t="shared" si="19"/>
        <v>0</v>
      </c>
      <c r="AS17" s="1"/>
      <c r="AT17" s="1">
        <f t="shared" si="17"/>
        <v>0</v>
      </c>
    </row>
    <row r="18" spans="1:46" ht="16.5" thickTop="1" thickBot="1" x14ac:dyDescent="0.3">
      <c r="A18" s="1" t="s">
        <v>218</v>
      </c>
      <c r="B18" s="11">
        <v>9209493135</v>
      </c>
      <c r="C18" s="1">
        <v>1</v>
      </c>
      <c r="D18" s="1">
        <f t="shared" si="4"/>
        <v>50</v>
      </c>
      <c r="E18" s="1">
        <v>1</v>
      </c>
      <c r="F18" s="1">
        <f t="shared" si="20"/>
        <v>50</v>
      </c>
      <c r="G18" s="1"/>
      <c r="H18" s="1">
        <f t="shared" si="6"/>
        <v>0</v>
      </c>
      <c r="I18" s="1"/>
      <c r="J18" s="1">
        <f t="shared" si="7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>PRODUCT(Q18*300*0.5)</f>
        <v>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32">
        <f t="shared" si="2"/>
        <v>100</v>
      </c>
      <c r="AG18" s="35"/>
      <c r="AH18" s="33" t="s">
        <v>60</v>
      </c>
      <c r="AI18" s="1"/>
      <c r="AJ18" s="1">
        <f t="shared" si="18"/>
        <v>0</v>
      </c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  <c r="AQ18" s="1"/>
      <c r="AR18" s="1">
        <f t="shared" si="19"/>
        <v>0</v>
      </c>
      <c r="AS18" s="1"/>
      <c r="AT18" s="1">
        <f t="shared" si="17"/>
        <v>0</v>
      </c>
    </row>
    <row r="19" spans="1:46" ht="16.5" thickTop="1" thickBot="1" x14ac:dyDescent="0.3">
      <c r="A19" s="1" t="s">
        <v>219</v>
      </c>
      <c r="B19" s="11">
        <v>9178576409</v>
      </c>
      <c r="C19" s="1"/>
      <c r="D19" s="1">
        <f t="shared" si="4"/>
        <v>0</v>
      </c>
      <c r="E19" s="1"/>
      <c r="F19" s="1">
        <f t="shared" si="20"/>
        <v>0</v>
      </c>
      <c r="G19" s="1"/>
      <c r="H19" s="1">
        <f t="shared" si="6"/>
        <v>0</v>
      </c>
      <c r="I19" s="1"/>
      <c r="J19" s="1">
        <f t="shared" si="7"/>
        <v>0</v>
      </c>
      <c r="K19" s="1"/>
      <c r="L19" s="1">
        <f t="shared" si="8"/>
        <v>0</v>
      </c>
      <c r="M19" s="1"/>
      <c r="N19" s="1">
        <f t="shared" si="0"/>
        <v>0</v>
      </c>
      <c r="O19" s="1"/>
      <c r="P19" s="1">
        <f t="shared" si="1"/>
        <v>0</v>
      </c>
      <c r="Q19" s="1">
        <v>1</v>
      </c>
      <c r="R19" s="1">
        <v>50</v>
      </c>
      <c r="S19" s="1"/>
      <c r="T19" s="1">
        <f t="shared" si="10"/>
        <v>0</v>
      </c>
      <c r="U19" s="1"/>
      <c r="V19" s="1">
        <f t="shared" si="11"/>
        <v>0</v>
      </c>
      <c r="W19" s="1">
        <v>1</v>
      </c>
      <c r="X19" s="1">
        <f t="shared" si="12"/>
        <v>750</v>
      </c>
      <c r="Y19" s="1"/>
      <c r="Z19" s="1">
        <f t="shared" si="13"/>
        <v>0</v>
      </c>
      <c r="AA19" s="1"/>
      <c r="AB19" s="1"/>
      <c r="AC19" s="1"/>
      <c r="AD19" s="1">
        <v>15</v>
      </c>
      <c r="AE19" s="1"/>
      <c r="AF19" s="32">
        <f t="shared" si="2"/>
        <v>815</v>
      </c>
      <c r="AG19" s="35"/>
      <c r="AH19" s="33" t="s">
        <v>30</v>
      </c>
      <c r="AI19" s="1"/>
      <c r="AJ19" s="1">
        <f t="shared" si="18"/>
        <v>0</v>
      </c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  <c r="AQ19" s="1"/>
      <c r="AR19" s="1">
        <f t="shared" si="19"/>
        <v>0</v>
      </c>
      <c r="AS19" s="1"/>
      <c r="AT19" s="1">
        <f t="shared" si="17"/>
        <v>0</v>
      </c>
    </row>
    <row r="20" spans="1:46" ht="16.5" thickTop="1" thickBot="1" x14ac:dyDescent="0.3">
      <c r="A20" s="1" t="s">
        <v>220</v>
      </c>
      <c r="B20" s="11">
        <v>9204284819</v>
      </c>
      <c r="C20" s="1"/>
      <c r="D20" s="1">
        <f t="shared" si="4"/>
        <v>0</v>
      </c>
      <c r="E20" s="1"/>
      <c r="F20" s="1">
        <f t="shared" si="20"/>
        <v>0</v>
      </c>
      <c r="G20" s="1"/>
      <c r="H20" s="1">
        <f t="shared" si="6"/>
        <v>0</v>
      </c>
      <c r="I20" s="1">
        <v>2</v>
      </c>
      <c r="J20" s="1">
        <f t="shared" si="7"/>
        <v>600</v>
      </c>
      <c r="K20" s="1"/>
      <c r="L20" s="1">
        <f t="shared" si="8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9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2"/>
        <v>600</v>
      </c>
      <c r="AG20" s="35"/>
      <c r="AH20" s="33" t="s">
        <v>221</v>
      </c>
      <c r="AI20" s="1"/>
      <c r="AJ20" s="1">
        <f t="shared" si="18"/>
        <v>0</v>
      </c>
      <c r="AK20" s="1"/>
      <c r="AL20" s="1">
        <f t="shared" si="14"/>
        <v>0</v>
      </c>
      <c r="AM20" s="1"/>
      <c r="AN20" s="1">
        <f t="shared" si="15"/>
        <v>0</v>
      </c>
      <c r="AO20" s="1"/>
      <c r="AP20" s="1">
        <f t="shared" si="16"/>
        <v>0</v>
      </c>
      <c r="AQ20" s="1"/>
      <c r="AR20" s="1">
        <f t="shared" si="19"/>
        <v>0</v>
      </c>
      <c r="AS20" s="1"/>
      <c r="AT20" s="1">
        <f t="shared" si="17"/>
        <v>0</v>
      </c>
    </row>
    <row r="21" spans="1:46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7"/>
        <v>0</v>
      </c>
      <c r="K21" s="1"/>
      <c r="L21" s="1">
        <f t="shared" si="8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9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 t="s">
        <v>171</v>
      </c>
      <c r="AD21" s="1"/>
      <c r="AE21" s="1"/>
      <c r="AF21" s="32"/>
      <c r="AG21" s="35"/>
      <c r="AH21" s="33"/>
      <c r="AI21" s="1"/>
      <c r="AJ21" s="1">
        <f t="shared" si="18"/>
        <v>0</v>
      </c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  <c r="AQ21" s="1"/>
      <c r="AR21" s="1">
        <f t="shared" si="19"/>
        <v>0</v>
      </c>
      <c r="AS21" s="1"/>
      <c r="AT21" s="1">
        <f t="shared" si="17"/>
        <v>0</v>
      </c>
    </row>
    <row r="22" spans="1:46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7"/>
        <v>0</v>
      </c>
      <c r="K22" s="1"/>
      <c r="L22" s="1">
        <f t="shared" si="8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9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32">
        <f t="shared" si="2"/>
        <v>0</v>
      </c>
      <c r="AG22" s="35"/>
      <c r="AH22" s="33"/>
      <c r="AI22" s="1"/>
      <c r="AJ22" s="1">
        <f t="shared" si="18"/>
        <v>0</v>
      </c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  <c r="AQ22" s="1"/>
      <c r="AR22" s="1">
        <f t="shared" si="19"/>
        <v>0</v>
      </c>
      <c r="AS22" s="1"/>
      <c r="AT22" s="1">
        <f t="shared" si="17"/>
        <v>0</v>
      </c>
    </row>
    <row r="23" spans="1:46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7"/>
        <v>0</v>
      </c>
      <c r="K23" s="1"/>
      <c r="L23" s="1">
        <f t="shared" si="8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9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2"/>
        <v>0</v>
      </c>
      <c r="AG23" s="35"/>
      <c r="AH23" s="33"/>
      <c r="AI23" s="1"/>
      <c r="AJ23" s="1">
        <f t="shared" si="18"/>
        <v>0</v>
      </c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  <c r="AQ23" s="1"/>
      <c r="AR23" s="1">
        <f t="shared" si="19"/>
        <v>0</v>
      </c>
      <c r="AS23" s="1"/>
      <c r="AT23" s="1">
        <f t="shared" si="17"/>
        <v>0</v>
      </c>
    </row>
    <row r="24" spans="1:46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7"/>
        <v>0</v>
      </c>
      <c r="K24" s="1"/>
      <c r="L24" s="1">
        <f t="shared" si="8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9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2"/>
        <v>0</v>
      </c>
      <c r="AG24" s="35"/>
      <c r="AH24" s="33"/>
      <c r="AI24" s="1"/>
      <c r="AJ24" s="1">
        <f t="shared" si="18"/>
        <v>0</v>
      </c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  <c r="AQ24" s="1"/>
      <c r="AR24" s="1">
        <f t="shared" si="19"/>
        <v>0</v>
      </c>
      <c r="AS24" s="1"/>
      <c r="AT24" s="1">
        <f t="shared" si="17"/>
        <v>0</v>
      </c>
    </row>
    <row r="25" spans="1:46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7"/>
        <v>0</v>
      </c>
      <c r="K25" s="1"/>
      <c r="L25" s="1">
        <f t="shared" si="8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9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2"/>
        <v>0</v>
      </c>
      <c r="AG25" s="35"/>
      <c r="AH25" s="33"/>
      <c r="AI25" s="1"/>
      <c r="AJ25" s="1">
        <f t="shared" si="18"/>
        <v>0</v>
      </c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  <c r="AQ25" s="1"/>
      <c r="AR25" s="1">
        <f t="shared" si="19"/>
        <v>0</v>
      </c>
      <c r="AS25" s="1"/>
      <c r="AT25" s="1">
        <f t="shared" si="17"/>
        <v>0</v>
      </c>
    </row>
    <row r="26" spans="1:46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7"/>
        <v>0</v>
      </c>
      <c r="K26" s="1"/>
      <c r="L26" s="1">
        <f t="shared" si="8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9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2"/>
        <v>0</v>
      </c>
      <c r="AG26" s="35"/>
      <c r="AH26" s="33"/>
      <c r="AI26" s="1"/>
      <c r="AJ26" s="1">
        <f t="shared" si="18"/>
        <v>0</v>
      </c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  <c r="AQ26" s="1"/>
      <c r="AR26" s="1">
        <f t="shared" si="19"/>
        <v>0</v>
      </c>
      <c r="AS26" s="1"/>
      <c r="AT26" s="1">
        <f t="shared" si="17"/>
        <v>0</v>
      </c>
    </row>
    <row r="27" spans="1:46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7"/>
        <v>0</v>
      </c>
      <c r="K27" s="1"/>
      <c r="L27" s="1">
        <f t="shared" si="8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9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2"/>
        <v>0</v>
      </c>
      <c r="AG27" s="35"/>
      <c r="AH27" s="33"/>
      <c r="AI27" s="1"/>
      <c r="AJ27" s="1">
        <f t="shared" si="18"/>
        <v>0</v>
      </c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  <c r="AQ27" s="1"/>
      <c r="AR27" s="1">
        <f t="shared" si="19"/>
        <v>0</v>
      </c>
      <c r="AS27" s="1"/>
      <c r="AT27" s="1">
        <f t="shared" si="17"/>
        <v>0</v>
      </c>
    </row>
    <row r="28" spans="1:46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7"/>
        <v>0</v>
      </c>
      <c r="K28" s="1"/>
      <c r="L28" s="1">
        <f t="shared" si="8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9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2"/>
        <v>0</v>
      </c>
      <c r="AG28" s="35"/>
      <c r="AH28" s="33"/>
      <c r="AI28" s="1"/>
      <c r="AJ28" s="1">
        <f t="shared" si="18"/>
        <v>0</v>
      </c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  <c r="AQ28" s="1"/>
      <c r="AR28" s="1">
        <f t="shared" si="19"/>
        <v>0</v>
      </c>
      <c r="AS28" s="1"/>
      <c r="AT28" s="1">
        <f t="shared" si="17"/>
        <v>0</v>
      </c>
    </row>
    <row r="29" spans="1:46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7"/>
        <v>0</v>
      </c>
      <c r="K29" s="1"/>
      <c r="L29" s="1">
        <f t="shared" si="8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9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2"/>
        <v>0</v>
      </c>
      <c r="AG29" s="35"/>
      <c r="AH29" s="33"/>
      <c r="AI29" s="1"/>
      <c r="AJ29" s="1">
        <f t="shared" si="18"/>
        <v>0</v>
      </c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  <c r="AQ29" s="1"/>
      <c r="AR29" s="1">
        <f t="shared" si="19"/>
        <v>0</v>
      </c>
      <c r="AS29" s="1"/>
      <c r="AT29" s="1">
        <f t="shared" si="17"/>
        <v>0</v>
      </c>
    </row>
    <row r="30" spans="1:46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7"/>
        <v>0</v>
      </c>
      <c r="K30" s="1"/>
      <c r="L30" s="1">
        <f t="shared" si="8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si="9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2"/>
        <v>0</v>
      </c>
      <c r="AG30" s="35"/>
      <c r="AH30" s="33"/>
      <c r="AI30" s="1"/>
      <c r="AJ30" s="1">
        <f t="shared" si="18"/>
        <v>0</v>
      </c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  <c r="AQ30" s="1"/>
      <c r="AR30" s="1">
        <f t="shared" si="19"/>
        <v>0</v>
      </c>
      <c r="AS30" s="1"/>
      <c r="AT30" s="1">
        <f t="shared" si="17"/>
        <v>0</v>
      </c>
    </row>
    <row r="31" spans="1:46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7"/>
        <v>0</v>
      </c>
      <c r="K31" s="1"/>
      <c r="L31" s="1">
        <f t="shared" si="8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9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2"/>
        <v>0</v>
      </c>
      <c r="AG31" s="35"/>
      <c r="AH31" s="33"/>
      <c r="AI31" s="1"/>
      <c r="AJ31" s="1">
        <f t="shared" si="18"/>
        <v>0</v>
      </c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  <c r="AQ31" s="1"/>
      <c r="AR31" s="1">
        <f t="shared" si="19"/>
        <v>0</v>
      </c>
      <c r="AS31" s="1"/>
      <c r="AT31" s="1">
        <f t="shared" si="17"/>
        <v>0</v>
      </c>
    </row>
    <row r="32" spans="1:46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7"/>
        <v>0</v>
      </c>
      <c r="K32" s="1"/>
      <c r="L32" s="1">
        <f t="shared" si="8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9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2"/>
        <v>0</v>
      </c>
      <c r="AG32" s="35"/>
      <c r="AH32" s="33"/>
      <c r="AI32" s="1"/>
      <c r="AJ32" s="1">
        <f t="shared" si="18"/>
        <v>0</v>
      </c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  <c r="AQ32" s="1"/>
      <c r="AR32" s="1">
        <f t="shared" si="19"/>
        <v>0</v>
      </c>
      <c r="AS32" s="1"/>
      <c r="AT32" s="1">
        <f t="shared" si="17"/>
        <v>0</v>
      </c>
    </row>
    <row r="33" spans="1:46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7"/>
        <v>0</v>
      </c>
      <c r="K33" s="1"/>
      <c r="L33" s="1">
        <f t="shared" si="8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9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2"/>
        <v>0</v>
      </c>
      <c r="AG33" s="35"/>
      <c r="AH33" s="33"/>
      <c r="AI33" s="1"/>
      <c r="AJ33" s="1">
        <f t="shared" si="18"/>
        <v>0</v>
      </c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  <c r="AQ33" s="1"/>
      <c r="AR33" s="1">
        <f t="shared" si="19"/>
        <v>0</v>
      </c>
      <c r="AS33" s="1"/>
      <c r="AT33" s="1">
        <f t="shared" si="17"/>
        <v>0</v>
      </c>
    </row>
    <row r="34" spans="1:46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7"/>
        <v>0</v>
      </c>
      <c r="K34" s="1"/>
      <c r="L34" s="1">
        <f t="shared" si="8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9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2"/>
        <v>0</v>
      </c>
      <c r="AG34" s="36"/>
      <c r="AH34" s="33"/>
      <c r="AI34" s="1"/>
      <c r="AJ34" s="1">
        <f t="shared" si="18"/>
        <v>0</v>
      </c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  <c r="AQ34" s="1"/>
      <c r="AR34" s="1">
        <f t="shared" si="19"/>
        <v>0</v>
      </c>
      <c r="AS34" s="1"/>
      <c r="AT34" s="1">
        <f t="shared" si="17"/>
        <v>0</v>
      </c>
    </row>
    <row r="35" spans="1:46" ht="24" customHeight="1" thickTop="1" thickBot="1" x14ac:dyDescent="0.5">
      <c r="A35" s="101" t="s">
        <v>21</v>
      </c>
      <c r="B35" s="102"/>
      <c r="C35" s="12">
        <f>C3+C4+C5+C6+C7+C8+C9+C10+C11+C12+C13+C14+C15+C16+C17+C18+C19+C20+C21+C22+C23+C24+C25+C26+C27+C28+C29+C30+C31+C32+C33+C34</f>
        <v>2</v>
      </c>
      <c r="D35" s="12">
        <f t="shared" ref="D35:Z35" si="21">D3+D4+D5+D6+D7+D8+D9+D10+D11+D12+D13+D14+D15+D16+D17+D18+D19+D20+D21+D22+D23+D24+D25+D26+D27+D28+D29+D30+D31+D32+D33+D34</f>
        <v>100</v>
      </c>
      <c r="E35" s="12">
        <f>E3+E4+E5+E6+E7+E8+E9+E10+E11+E12+E13+E14+E15+E16+E17+E18+E19+E20+E21+E22+E23+E24+E25+E26+E27+E28+E29+E30+E31+E32+E33+E34</f>
        <v>2</v>
      </c>
      <c r="F35" s="12">
        <f t="shared" si="21"/>
        <v>100</v>
      </c>
      <c r="G35" s="12">
        <f t="shared" si="21"/>
        <v>1</v>
      </c>
      <c r="H35" s="12">
        <f t="shared" si="21"/>
        <v>250</v>
      </c>
      <c r="I35" s="12">
        <f t="shared" si="21"/>
        <v>7</v>
      </c>
      <c r="J35" s="12">
        <f t="shared" si="21"/>
        <v>1650</v>
      </c>
      <c r="K35" s="12">
        <f t="shared" si="21"/>
        <v>3</v>
      </c>
      <c r="L35" s="12">
        <f t="shared" si="21"/>
        <v>600</v>
      </c>
      <c r="M35" s="12">
        <f t="shared" si="21"/>
        <v>0</v>
      </c>
      <c r="N35" s="12">
        <f t="shared" si="21"/>
        <v>0</v>
      </c>
      <c r="O35" s="12">
        <f t="shared" si="21"/>
        <v>0</v>
      </c>
      <c r="P35" s="12">
        <f t="shared" si="21"/>
        <v>0</v>
      </c>
      <c r="Q35" s="12">
        <f t="shared" si="21"/>
        <v>8.5</v>
      </c>
      <c r="R35" s="12">
        <f t="shared" si="21"/>
        <v>1650</v>
      </c>
      <c r="S35" s="12">
        <f t="shared" si="21"/>
        <v>0</v>
      </c>
      <c r="T35" s="12">
        <f t="shared" si="21"/>
        <v>0</v>
      </c>
      <c r="U35" s="12">
        <f t="shared" si="21"/>
        <v>3</v>
      </c>
      <c r="V35" s="12">
        <f t="shared" si="21"/>
        <v>1950</v>
      </c>
      <c r="W35" s="12">
        <f t="shared" si="21"/>
        <v>1</v>
      </c>
      <c r="X35" s="12">
        <f t="shared" si="21"/>
        <v>750</v>
      </c>
      <c r="Y35" s="12">
        <f t="shared" si="21"/>
        <v>2</v>
      </c>
      <c r="Z35" s="12">
        <f t="shared" si="21"/>
        <v>1700</v>
      </c>
      <c r="AA35" s="12">
        <f>AA3+AA4+AA5+AA6+AA7+AA8+AA9+AA10+AA11+AA13+AA12+AA14+AA15+AA16+AA17+AA18+AA19+AA20+AA22+AA21+AA23+AA24+AA25+AA26+AA27+AA28+AA29+AA30+AA31+AA32+AA33+AA34</f>
        <v>150</v>
      </c>
      <c r="AB35" s="12">
        <f>AB3+AB4+AB5+AB6+AB7+AB8+AB9+AB10+AB11+AB13+AB12+AB14+AB15+AB16+AB17+AB18+AB19+AB20+AB22+AB21+AB23+AB24+AB25+AB26+AB27+AB28+AB29+AB30+AB31+AB32+AB33+AB34</f>
        <v>160</v>
      </c>
      <c r="AC35" s="12"/>
      <c r="AD35" s="12">
        <f>AD3+AD4+AD5+AD6+AD7+AD8+AD9+AD10+AD11+AD13+AD12+AD14+AD15+AD16+AD17+AD18+AD19+AD20+AD22+AD21+AD23+AD24+AD25+AD26+AD27+AD28+AD29+AD30+AD31+AD32+AD33+AD34</f>
        <v>15</v>
      </c>
      <c r="AE35" s="12"/>
      <c r="AF35" s="16">
        <f>AF3+AF4+AF5+AF6+AF7+AF8+AF9+AF10+AF11+AF12+AF13+AF14+AF15+AF16+AF17+AF18+AF20+AF19+AF21+AF22+AF23+AF24+AF25+AF26+AF27+AF28+AF29+AF30+AF31+AF32+AF33+AF34</f>
        <v>9105</v>
      </c>
      <c r="AG35" s="39">
        <f>C35+E35+G35+I35+K35+M35+O35+Q35+S35+U35+W35+Y35</f>
        <v>29.5</v>
      </c>
      <c r="AH35" s="13"/>
      <c r="AI35" s="12">
        <f t="shared" ref="AI35:AT35" si="22">AI3+AI4+AI5+AI6+AI7+AI8+AI9+AI10+AI11+AI12+AI13+AI14+AI15+AI16+AI17+AI18+AI19+AI20+AI21+AI22+AI23+AI24+AI25+AI26+AI27+AI28+AI29+AI30+AI31+AI32+AI33+AI34</f>
        <v>0</v>
      </c>
      <c r="AJ35" s="12">
        <f t="shared" si="22"/>
        <v>0</v>
      </c>
      <c r="AK35" s="12">
        <f t="shared" si="22"/>
        <v>2</v>
      </c>
      <c r="AL35" s="12">
        <f t="shared" si="22"/>
        <v>1100</v>
      </c>
      <c r="AM35" s="12">
        <f t="shared" si="22"/>
        <v>0</v>
      </c>
      <c r="AN35" s="12">
        <f t="shared" si="22"/>
        <v>0</v>
      </c>
      <c r="AO35" s="12">
        <f t="shared" ref="AO35:AP35" si="23">AO3+AO4+AO5+AO6+AO7+AO8+AO9+AO10+AO11+AO12+AO13+AO14+AO15+AO16+AO17+AO18+AO19+AO20+AO21+AO22+AO23+AO24+AO25+AO26+AO27+AO28+AO29+AO30+AO31+AO32+AO33+AO34</f>
        <v>6</v>
      </c>
      <c r="AP35" s="12">
        <f t="shared" si="23"/>
        <v>1800</v>
      </c>
      <c r="AQ35" s="12">
        <f t="shared" si="22"/>
        <v>0</v>
      </c>
      <c r="AR35" s="12">
        <f t="shared" si="22"/>
        <v>0</v>
      </c>
      <c r="AS35" s="12">
        <f t="shared" si="22"/>
        <v>1</v>
      </c>
      <c r="AT35" s="12">
        <f t="shared" si="22"/>
        <v>150</v>
      </c>
    </row>
    <row r="36" spans="1:46" ht="16.5" thickTop="1" thickBot="1" x14ac:dyDescent="0.3"/>
    <row r="37" spans="1:46" ht="27" thickBot="1" x14ac:dyDescent="0.45">
      <c r="AF37" s="28">
        <f>AF35+AJ35+AL35+AR35+AT35+AN35+AP35</f>
        <v>12155</v>
      </c>
      <c r="AG37" s="27"/>
      <c r="AH37" s="18"/>
    </row>
    <row r="38" spans="1:46" ht="26.25" x14ac:dyDescent="0.4">
      <c r="AF38" s="17"/>
      <c r="AG38" s="17"/>
      <c r="AH38" s="18"/>
    </row>
    <row r="39" spans="1:46" ht="26.25" x14ac:dyDescent="0.4">
      <c r="AF39" s="17"/>
      <c r="AG39" s="17"/>
      <c r="AH39" s="18"/>
    </row>
    <row r="40" spans="1:46" ht="26.25" x14ac:dyDescent="0.4">
      <c r="AD40" s="40"/>
      <c r="AF40" s="17"/>
      <c r="AG40" s="17"/>
      <c r="AH40" s="18"/>
    </row>
    <row r="41" spans="1:46" x14ac:dyDescent="0.25">
      <c r="AF41" s="40"/>
    </row>
  </sheetData>
  <mergeCells count="21">
    <mergeCell ref="A35:B35"/>
    <mergeCell ref="AO1:AO2"/>
    <mergeCell ref="AP1:AP2"/>
    <mergeCell ref="AM1:AM2"/>
    <mergeCell ref="AN1:AN2"/>
    <mergeCell ref="A1:A2"/>
    <mergeCell ref="B1:B2"/>
    <mergeCell ref="C1:R1"/>
    <mergeCell ref="S1:X1"/>
    <mergeCell ref="Y1:Y2"/>
    <mergeCell ref="Z1:Z2"/>
    <mergeCell ref="AQ1:AQ2"/>
    <mergeCell ref="AR1:AR2"/>
    <mergeCell ref="AS1:AS2"/>
    <mergeCell ref="AT1:AT2"/>
    <mergeCell ref="AA1:AD1"/>
    <mergeCell ref="AH1:AH2"/>
    <mergeCell ref="AI1:AI2"/>
    <mergeCell ref="AJ1:AJ2"/>
    <mergeCell ref="AK1:AK2"/>
    <mergeCell ref="AL1:AL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DEC 01</vt:lpstr>
      <vt:lpstr>DEC 02</vt:lpstr>
      <vt:lpstr>DEC3</vt:lpstr>
      <vt:lpstr>DEC 4</vt:lpstr>
      <vt:lpstr>DEC 5</vt:lpstr>
      <vt:lpstr>DEC 6</vt:lpstr>
      <vt:lpstr>DEC 7</vt:lpstr>
      <vt:lpstr>DEC 8</vt:lpstr>
      <vt:lpstr>DEC 9</vt:lpstr>
      <vt:lpstr>DEC 10</vt:lpstr>
      <vt:lpstr>DEC11</vt:lpstr>
      <vt:lpstr>DEC12</vt:lpstr>
      <vt:lpstr>DEC 13</vt:lpstr>
      <vt:lpstr>DEC 14</vt:lpstr>
      <vt:lpstr>DEC 15</vt:lpstr>
      <vt:lpstr>DEC 16</vt:lpstr>
      <vt:lpstr>DEC 17</vt:lpstr>
      <vt:lpstr>DEC 18</vt:lpstr>
      <vt:lpstr>DEC 19</vt:lpstr>
      <vt:lpstr>DEC 20</vt:lpstr>
      <vt:lpstr>DEC 21</vt:lpstr>
      <vt:lpstr>DEC 22</vt:lpstr>
      <vt:lpstr>DEC 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&amp; S Pte Ltd</dc:creator>
  <cp:lastModifiedBy>S &amp; S Pte Ltd</cp:lastModifiedBy>
  <dcterms:created xsi:type="dcterms:W3CDTF">2015-11-10T08:24:24Z</dcterms:created>
  <dcterms:modified xsi:type="dcterms:W3CDTF">2015-12-26T05:11:20Z</dcterms:modified>
</cp:coreProperties>
</file>