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540" windowWidth="20730" windowHeight="11760" firstSheet="3" activeTab="14"/>
  </bookViews>
  <sheets>
    <sheet name="NOV11" sheetId="1" r:id="rId1"/>
    <sheet name="NOV12" sheetId="2" r:id="rId2"/>
    <sheet name="NOV13" sheetId="3" r:id="rId3"/>
    <sheet name="NOV14" sheetId="4" r:id="rId4"/>
    <sheet name="NOV15" sheetId="5" r:id="rId5"/>
    <sheet name="NOV16" sheetId="6" r:id="rId6"/>
    <sheet name="NOV17" sheetId="7" r:id="rId7"/>
    <sheet name="NOV18" sheetId="8" r:id="rId8"/>
    <sheet name="NOV19" sheetId="9" r:id="rId9"/>
    <sheet name="NOV20" sheetId="10" r:id="rId10"/>
    <sheet name="NOV21" sheetId="11" r:id="rId11"/>
    <sheet name="NOV22" sheetId="13" r:id="rId12"/>
    <sheet name="NOV23" sheetId="12" r:id="rId13"/>
    <sheet name="NOV24" sheetId="14" r:id="rId14"/>
    <sheet name="NOV25" sheetId="15" r:id="rId15"/>
    <sheet name="NOV26" sheetId="16" r:id="rId16"/>
    <sheet name="NOV27" sheetId="17" r:id="rId17"/>
  </sheets>
  <calcPr calcId="144525"/>
</workbook>
</file>

<file path=xl/calcChain.xml><?xml version="1.0" encoding="utf-8"?>
<calcChain xmlns="http://schemas.openxmlformats.org/spreadsheetml/2006/main">
  <c r="E14" i="15" l="1"/>
  <c r="E12" i="15"/>
  <c r="E11" i="15"/>
  <c r="E10" i="15"/>
  <c r="E9" i="15"/>
  <c r="E7" i="15"/>
  <c r="E6" i="15"/>
  <c r="E5" i="15"/>
  <c r="E4" i="15"/>
  <c r="E3" i="15"/>
  <c r="R3" i="15"/>
  <c r="Q3" i="15"/>
  <c r="O3" i="15"/>
  <c r="M3" i="15"/>
  <c r="K3" i="15"/>
  <c r="I3" i="15"/>
  <c r="G3" i="15"/>
  <c r="S3" i="15"/>
  <c r="E14" i="14"/>
  <c r="E12" i="14"/>
  <c r="E9" i="14"/>
  <c r="E8" i="14"/>
  <c r="E7" i="14"/>
  <c r="E6" i="14"/>
  <c r="E5" i="14"/>
  <c r="E4" i="14"/>
  <c r="E3" i="14"/>
  <c r="R3" i="14"/>
  <c r="Q3" i="14"/>
  <c r="O3" i="14"/>
  <c r="M3" i="14"/>
  <c r="K3" i="14"/>
  <c r="I3" i="14"/>
  <c r="G3" i="14"/>
  <c r="S3" i="14"/>
  <c r="E13" i="12"/>
  <c r="E10" i="12"/>
  <c r="E8" i="12"/>
  <c r="E7" i="12"/>
  <c r="E6" i="12"/>
  <c r="E5" i="12"/>
  <c r="E4" i="12"/>
  <c r="E3" i="12"/>
  <c r="R3" i="12"/>
  <c r="Q3" i="12"/>
  <c r="O3" i="12"/>
  <c r="M3" i="12"/>
  <c r="K3" i="12"/>
  <c r="I3" i="12"/>
  <c r="G3" i="12"/>
  <c r="S3" i="12"/>
  <c r="E14" i="13"/>
  <c r="E13" i="13"/>
  <c r="E12" i="13"/>
  <c r="E11" i="13"/>
  <c r="E10" i="13"/>
  <c r="E9" i="13"/>
  <c r="E8" i="13"/>
  <c r="E7" i="13"/>
  <c r="E6" i="13"/>
  <c r="E5" i="13"/>
  <c r="E4" i="13"/>
  <c r="E3" i="13"/>
  <c r="S3" i="13" s="1"/>
  <c r="E14" i="11"/>
  <c r="E13" i="11"/>
  <c r="E12" i="11"/>
  <c r="E11" i="11"/>
  <c r="E10" i="11"/>
  <c r="E9" i="11"/>
  <c r="E8" i="11"/>
  <c r="E7" i="11"/>
  <c r="E6" i="11"/>
  <c r="R3" i="13"/>
  <c r="Q3" i="13"/>
  <c r="O3" i="13"/>
  <c r="M3" i="13"/>
  <c r="K3" i="13"/>
  <c r="I3" i="13"/>
  <c r="G3" i="13"/>
  <c r="E5" i="11"/>
  <c r="E4" i="11"/>
  <c r="E3" i="11"/>
  <c r="R3" i="11"/>
  <c r="Q3" i="11"/>
  <c r="O3" i="11"/>
  <c r="M3" i="11"/>
  <c r="K3" i="11"/>
  <c r="I3" i="11"/>
  <c r="G3" i="11"/>
  <c r="S3" i="11"/>
  <c r="E4" i="10"/>
  <c r="E3" i="10"/>
  <c r="E4" i="9"/>
  <c r="E3" i="9"/>
  <c r="S3" i="9" s="1"/>
  <c r="E14" i="10"/>
  <c r="E13" i="10"/>
  <c r="E12" i="10"/>
  <c r="E11" i="10"/>
  <c r="E10" i="10"/>
  <c r="E9" i="10"/>
  <c r="E8" i="10"/>
  <c r="E7" i="10"/>
  <c r="E6" i="10"/>
  <c r="E5" i="10"/>
  <c r="S3" i="10"/>
  <c r="E14" i="9"/>
  <c r="E13" i="9"/>
  <c r="E12" i="9"/>
  <c r="E11" i="9"/>
  <c r="E10" i="9"/>
  <c r="E9" i="9"/>
  <c r="E8" i="9"/>
  <c r="E7" i="9"/>
  <c r="R3" i="10"/>
  <c r="Q3" i="10"/>
  <c r="O3" i="10"/>
  <c r="M3" i="10"/>
  <c r="K3" i="10"/>
  <c r="I3" i="10"/>
  <c r="G3" i="10"/>
  <c r="R3" i="9"/>
  <c r="Q3" i="9"/>
  <c r="O3" i="9"/>
  <c r="M3" i="9"/>
  <c r="K3" i="9"/>
  <c r="I3" i="9"/>
  <c r="G3" i="9"/>
  <c r="E14" i="8"/>
  <c r="E13" i="8"/>
  <c r="E12" i="8"/>
  <c r="E11" i="8"/>
  <c r="E10" i="8"/>
  <c r="E9" i="8"/>
  <c r="E7" i="8"/>
  <c r="E6" i="8"/>
  <c r="E4" i="8"/>
  <c r="E3" i="8"/>
  <c r="R3" i="8"/>
  <c r="Q3" i="8"/>
  <c r="O3" i="8"/>
  <c r="M3" i="8"/>
  <c r="K3" i="8"/>
  <c r="I3" i="8"/>
  <c r="G3" i="8"/>
  <c r="S3" i="8"/>
  <c r="E14" i="7"/>
  <c r="E13" i="7"/>
  <c r="E12" i="7"/>
  <c r="E10" i="7"/>
  <c r="E9" i="7"/>
  <c r="E8" i="7"/>
  <c r="E6" i="7"/>
  <c r="E5" i="7"/>
  <c r="E4" i="7"/>
  <c r="E3" i="7"/>
  <c r="R3" i="7"/>
  <c r="Q3" i="7"/>
  <c r="O3" i="7"/>
  <c r="M3" i="7"/>
  <c r="K3" i="7"/>
  <c r="I3" i="7"/>
  <c r="G3" i="7"/>
  <c r="S3" i="7"/>
  <c r="E14" i="6"/>
  <c r="E13" i="6"/>
  <c r="E11" i="6"/>
  <c r="E10" i="6"/>
  <c r="E8" i="6"/>
  <c r="E7" i="6"/>
  <c r="E6" i="6"/>
  <c r="E5" i="6"/>
  <c r="E4" i="6"/>
  <c r="E3" i="6"/>
  <c r="R3" i="6"/>
  <c r="Q3" i="6"/>
  <c r="O3" i="6"/>
  <c r="M3" i="6"/>
  <c r="K3" i="6"/>
  <c r="I3" i="6"/>
  <c r="G3" i="6"/>
  <c r="S3" i="6"/>
  <c r="E13" i="5"/>
  <c r="E12" i="5"/>
  <c r="E11" i="5"/>
  <c r="E9" i="5"/>
  <c r="E8" i="5"/>
  <c r="E7" i="5"/>
  <c r="E6" i="5"/>
  <c r="E5" i="5"/>
  <c r="E4" i="5"/>
  <c r="E3" i="5"/>
  <c r="S3" i="5" s="1"/>
  <c r="R3" i="5"/>
  <c r="Q3" i="5"/>
  <c r="O3" i="5"/>
  <c r="M3" i="5"/>
  <c r="K3" i="5"/>
  <c r="I3" i="5"/>
  <c r="G3" i="5"/>
  <c r="E14" i="4"/>
  <c r="E13" i="4"/>
  <c r="E12" i="4"/>
  <c r="E11" i="4"/>
  <c r="E10" i="4"/>
  <c r="E9" i="4"/>
  <c r="E8" i="4"/>
  <c r="E7" i="4"/>
  <c r="E6" i="4"/>
  <c r="E5" i="4"/>
  <c r="E4" i="4"/>
  <c r="E3" i="4"/>
  <c r="R3" i="4"/>
  <c r="Q3" i="4"/>
  <c r="O3" i="4"/>
  <c r="M3" i="4"/>
  <c r="K3" i="4"/>
  <c r="I3" i="4"/>
  <c r="G3" i="4"/>
  <c r="S3" i="4"/>
  <c r="E14" i="3"/>
  <c r="E13" i="3"/>
  <c r="E12" i="3"/>
  <c r="E11" i="3"/>
  <c r="E10" i="3"/>
  <c r="E9" i="3"/>
  <c r="E8" i="3"/>
  <c r="E7" i="3"/>
  <c r="E6" i="3"/>
  <c r="E5" i="3"/>
  <c r="E4" i="3"/>
  <c r="E3" i="3"/>
  <c r="R3" i="3"/>
  <c r="Q3" i="3"/>
  <c r="O3" i="3"/>
  <c r="M3" i="3"/>
  <c r="K3" i="3"/>
  <c r="I3" i="3"/>
  <c r="G3" i="3"/>
  <c r="S3" i="3"/>
  <c r="E14" i="2"/>
  <c r="E12" i="2"/>
  <c r="E11" i="2"/>
  <c r="E10" i="2"/>
  <c r="E9" i="2"/>
  <c r="E8" i="2"/>
  <c r="E7" i="2"/>
  <c r="E5" i="2"/>
  <c r="E4" i="2"/>
  <c r="E3" i="2"/>
  <c r="R3" i="2"/>
  <c r="Q3" i="2"/>
  <c r="O3" i="2"/>
  <c r="M3" i="2"/>
  <c r="K3" i="2"/>
  <c r="I3" i="2"/>
  <c r="G3" i="2"/>
  <c r="S3" i="2"/>
  <c r="E3" i="1"/>
  <c r="S3" i="1" s="1"/>
  <c r="E6" i="1"/>
  <c r="E4" i="1"/>
  <c r="R3" i="1"/>
  <c r="Q3" i="1"/>
  <c r="O3" i="1"/>
  <c r="M3" i="1"/>
  <c r="K3" i="1"/>
  <c r="I3" i="1"/>
  <c r="G3" i="1"/>
  <c r="E13" i="17" l="1"/>
  <c r="E12" i="17"/>
  <c r="S12" i="17" s="1"/>
  <c r="E11" i="17"/>
  <c r="E10" i="17"/>
  <c r="E9" i="17"/>
  <c r="S9" i="17" s="1"/>
  <c r="E8" i="17"/>
  <c r="S8" i="17" s="1"/>
  <c r="E7" i="17"/>
  <c r="E6" i="17"/>
  <c r="E5" i="17"/>
  <c r="E13" i="16"/>
  <c r="S13" i="16" s="1"/>
  <c r="E12" i="16"/>
  <c r="S12" i="16" s="1"/>
  <c r="E11" i="16"/>
  <c r="E10" i="16"/>
  <c r="E9" i="16"/>
  <c r="E8" i="16"/>
  <c r="E7" i="16"/>
  <c r="E6" i="16"/>
  <c r="E5" i="16"/>
  <c r="R13" i="17"/>
  <c r="Q13" i="17"/>
  <c r="O13" i="17"/>
  <c r="M13" i="17"/>
  <c r="K13" i="17"/>
  <c r="I13" i="17"/>
  <c r="G13" i="17"/>
  <c r="S13" i="17"/>
  <c r="R12" i="17"/>
  <c r="Q12" i="17"/>
  <c r="O12" i="17"/>
  <c r="M12" i="17"/>
  <c r="K12" i="17"/>
  <c r="I12" i="17"/>
  <c r="G12" i="17"/>
  <c r="R11" i="17"/>
  <c r="Q11" i="17"/>
  <c r="O11" i="17"/>
  <c r="M11" i="17"/>
  <c r="K11" i="17"/>
  <c r="I11" i="17"/>
  <c r="G11" i="17"/>
  <c r="S11" i="17"/>
  <c r="R10" i="17"/>
  <c r="Q10" i="17"/>
  <c r="O10" i="17"/>
  <c r="M10" i="17"/>
  <c r="K10" i="17"/>
  <c r="I10" i="17"/>
  <c r="G10" i="17"/>
  <c r="S10" i="17"/>
  <c r="R9" i="17"/>
  <c r="Q9" i="17"/>
  <c r="O9" i="17"/>
  <c r="M9" i="17"/>
  <c r="K9" i="17"/>
  <c r="I9" i="17"/>
  <c r="G9" i="17"/>
  <c r="R8" i="17"/>
  <c r="Q8" i="17"/>
  <c r="O8" i="17"/>
  <c r="M8" i="17"/>
  <c r="K8" i="17"/>
  <c r="I8" i="17"/>
  <c r="G8" i="17"/>
  <c r="R7" i="17"/>
  <c r="Q7" i="17"/>
  <c r="O7" i="17"/>
  <c r="M7" i="17"/>
  <c r="K7" i="17"/>
  <c r="I7" i="17"/>
  <c r="G7" i="17"/>
  <c r="S7" i="17"/>
  <c r="R6" i="17"/>
  <c r="Q6" i="17"/>
  <c r="O6" i="17"/>
  <c r="M6" i="17"/>
  <c r="K6" i="17"/>
  <c r="I6" i="17"/>
  <c r="G6" i="17"/>
  <c r="S6" i="17"/>
  <c r="R5" i="17"/>
  <c r="Q5" i="17"/>
  <c r="O5" i="17"/>
  <c r="M5" i="17"/>
  <c r="K5" i="17"/>
  <c r="I5" i="17"/>
  <c r="G5" i="17"/>
  <c r="S5" i="17"/>
  <c r="R4" i="17"/>
  <c r="Q4" i="17"/>
  <c r="O4" i="17"/>
  <c r="M4" i="17"/>
  <c r="K4" i="17"/>
  <c r="I4" i="17"/>
  <c r="G4" i="17"/>
  <c r="E4" i="17"/>
  <c r="S4" i="17" s="1"/>
  <c r="R3" i="17"/>
  <c r="Q3" i="17"/>
  <c r="O3" i="17"/>
  <c r="M3" i="17"/>
  <c r="K3" i="17"/>
  <c r="I3" i="17"/>
  <c r="G3" i="17"/>
  <c r="E3" i="17"/>
  <c r="S3" i="17" s="1"/>
  <c r="R12" i="16"/>
  <c r="Q12" i="16"/>
  <c r="O12" i="16"/>
  <c r="M12" i="16"/>
  <c r="K12" i="16"/>
  <c r="I12" i="16"/>
  <c r="G12" i="16"/>
  <c r="S11" i="16"/>
  <c r="E4" i="16"/>
  <c r="E3" i="16"/>
  <c r="R7" i="16"/>
  <c r="Q7" i="16"/>
  <c r="O7" i="16"/>
  <c r="M7" i="16"/>
  <c r="K7" i="16"/>
  <c r="I7" i="16"/>
  <c r="G7" i="16"/>
  <c r="S7" i="16"/>
  <c r="R13" i="16"/>
  <c r="Q13" i="16"/>
  <c r="O13" i="16"/>
  <c r="M13" i="16"/>
  <c r="K13" i="16"/>
  <c r="I13" i="16"/>
  <c r="G13" i="16"/>
  <c r="R11" i="16"/>
  <c r="Q11" i="16"/>
  <c r="O11" i="16"/>
  <c r="M11" i="16"/>
  <c r="K11" i="16"/>
  <c r="I11" i="16"/>
  <c r="G11" i="16"/>
  <c r="R10" i="16"/>
  <c r="Q10" i="16"/>
  <c r="O10" i="16"/>
  <c r="M10" i="16"/>
  <c r="K10" i="16"/>
  <c r="I10" i="16"/>
  <c r="G10" i="16"/>
  <c r="S10" i="16"/>
  <c r="R9" i="16"/>
  <c r="Q9" i="16"/>
  <c r="O9" i="16"/>
  <c r="M9" i="16"/>
  <c r="K9" i="16"/>
  <c r="I9" i="16"/>
  <c r="G9" i="16"/>
  <c r="S9" i="16"/>
  <c r="R8" i="16"/>
  <c r="Q8" i="16"/>
  <c r="O8" i="16"/>
  <c r="M8" i="16"/>
  <c r="K8" i="16"/>
  <c r="I8" i="16"/>
  <c r="G8" i="16"/>
  <c r="S8" i="16"/>
  <c r="R6" i="16"/>
  <c r="Q6" i="16"/>
  <c r="O6" i="16"/>
  <c r="M6" i="16"/>
  <c r="K6" i="16"/>
  <c r="I6" i="16"/>
  <c r="G6" i="16"/>
  <c r="S6" i="16"/>
  <c r="R5" i="16"/>
  <c r="Q5" i="16"/>
  <c r="O5" i="16"/>
  <c r="M5" i="16"/>
  <c r="K5" i="16"/>
  <c r="I5" i="16"/>
  <c r="G5" i="16"/>
  <c r="S5" i="16"/>
  <c r="R4" i="16"/>
  <c r="Q4" i="16"/>
  <c r="O4" i="16"/>
  <c r="M4" i="16"/>
  <c r="K4" i="16"/>
  <c r="I4" i="16"/>
  <c r="G4" i="16"/>
  <c r="S4" i="16"/>
  <c r="R3" i="16"/>
  <c r="Q3" i="16"/>
  <c r="O3" i="16"/>
  <c r="M3" i="16"/>
  <c r="K3" i="16"/>
  <c r="I3" i="16"/>
  <c r="G3" i="16"/>
  <c r="S3" i="16"/>
  <c r="R11" i="15" l="1"/>
  <c r="Q11" i="15"/>
  <c r="O11" i="15"/>
  <c r="M11" i="15"/>
  <c r="K11" i="15"/>
  <c r="I11" i="15"/>
  <c r="G11" i="15"/>
  <c r="S11" i="15"/>
  <c r="R10" i="15"/>
  <c r="Q10" i="15"/>
  <c r="O10" i="15"/>
  <c r="M10" i="15"/>
  <c r="K10" i="15"/>
  <c r="I10" i="15"/>
  <c r="G10" i="15"/>
  <c r="S10" i="15"/>
  <c r="R14" i="15"/>
  <c r="Q14" i="15"/>
  <c r="O14" i="15"/>
  <c r="M14" i="15"/>
  <c r="K14" i="15"/>
  <c r="I14" i="15"/>
  <c r="G14" i="15"/>
  <c r="S14" i="15"/>
  <c r="R12" i="15"/>
  <c r="Q12" i="15"/>
  <c r="O12" i="15"/>
  <c r="M12" i="15"/>
  <c r="K12" i="15"/>
  <c r="I12" i="15"/>
  <c r="G12" i="15"/>
  <c r="S12" i="15"/>
  <c r="R9" i="15"/>
  <c r="Q9" i="15"/>
  <c r="O9" i="15"/>
  <c r="M9" i="15"/>
  <c r="K9" i="15"/>
  <c r="I9" i="15"/>
  <c r="G9" i="15"/>
  <c r="S9" i="15"/>
  <c r="R7" i="15"/>
  <c r="Q7" i="15"/>
  <c r="O7" i="15"/>
  <c r="M7" i="15"/>
  <c r="K7" i="15"/>
  <c r="I7" i="15"/>
  <c r="G7" i="15"/>
  <c r="S7" i="15"/>
  <c r="R6" i="15"/>
  <c r="Q6" i="15"/>
  <c r="O6" i="15"/>
  <c r="M6" i="15"/>
  <c r="K6" i="15"/>
  <c r="I6" i="15"/>
  <c r="G6" i="15"/>
  <c r="S6" i="15"/>
  <c r="R5" i="15"/>
  <c r="Q5" i="15"/>
  <c r="O5" i="15"/>
  <c r="M5" i="15"/>
  <c r="K5" i="15"/>
  <c r="I5" i="15"/>
  <c r="G5" i="15"/>
  <c r="S5" i="15"/>
  <c r="R4" i="15"/>
  <c r="Q4" i="15"/>
  <c r="O4" i="15"/>
  <c r="M4" i="15"/>
  <c r="K4" i="15"/>
  <c r="I4" i="15"/>
  <c r="G4" i="15"/>
  <c r="S4" i="15"/>
  <c r="R7" i="14" l="1"/>
  <c r="Q7" i="14"/>
  <c r="O7" i="14"/>
  <c r="M7" i="14"/>
  <c r="K7" i="14"/>
  <c r="I7" i="14"/>
  <c r="G7" i="14"/>
  <c r="S7" i="14"/>
  <c r="R14" i="14" l="1"/>
  <c r="Q14" i="14"/>
  <c r="O14" i="14"/>
  <c r="M14" i="14"/>
  <c r="K14" i="14"/>
  <c r="I14" i="14"/>
  <c r="G14" i="14"/>
  <c r="S14" i="14"/>
  <c r="R12" i="14"/>
  <c r="Q12" i="14"/>
  <c r="O12" i="14"/>
  <c r="M12" i="14"/>
  <c r="K12" i="14"/>
  <c r="I12" i="14"/>
  <c r="G12" i="14"/>
  <c r="S12" i="14"/>
  <c r="R9" i="14"/>
  <c r="Q9" i="14"/>
  <c r="O9" i="14"/>
  <c r="M9" i="14"/>
  <c r="K9" i="14"/>
  <c r="I9" i="14"/>
  <c r="G9" i="14"/>
  <c r="S9" i="14"/>
  <c r="G4" i="14"/>
  <c r="S4" i="14" s="1"/>
  <c r="I4" i="14"/>
  <c r="K4" i="14"/>
  <c r="M4" i="14"/>
  <c r="O4" i="14"/>
  <c r="Q4" i="14"/>
  <c r="R4" i="14"/>
  <c r="G5" i="14"/>
  <c r="I5" i="14"/>
  <c r="K5" i="14"/>
  <c r="M5" i="14"/>
  <c r="O5" i="14"/>
  <c r="Q5" i="14"/>
  <c r="R5" i="14"/>
  <c r="S5" i="14"/>
  <c r="G6" i="14"/>
  <c r="S6" i="14" s="1"/>
  <c r="I6" i="14"/>
  <c r="K6" i="14"/>
  <c r="M6" i="14"/>
  <c r="O6" i="14"/>
  <c r="Q6" i="14"/>
  <c r="R6" i="14"/>
  <c r="G8" i="14"/>
  <c r="S8" i="14" s="1"/>
  <c r="I8" i="14"/>
  <c r="K8" i="14"/>
  <c r="M8" i="14"/>
  <c r="O8" i="14"/>
  <c r="Q8" i="14"/>
  <c r="R8" i="14"/>
  <c r="R14" i="13"/>
  <c r="Q14" i="13"/>
  <c r="O14" i="13"/>
  <c r="M14" i="13"/>
  <c r="K14" i="13"/>
  <c r="I14" i="13"/>
  <c r="G14" i="13"/>
  <c r="S14" i="13"/>
  <c r="R13" i="13"/>
  <c r="Q13" i="13"/>
  <c r="O13" i="13"/>
  <c r="M13" i="13"/>
  <c r="K13" i="13"/>
  <c r="I13" i="13"/>
  <c r="G13" i="13"/>
  <c r="S13" i="13"/>
  <c r="R12" i="13"/>
  <c r="Q12" i="13"/>
  <c r="O12" i="13"/>
  <c r="M12" i="13"/>
  <c r="K12" i="13"/>
  <c r="I12" i="13"/>
  <c r="G12" i="13"/>
  <c r="S12" i="13"/>
  <c r="R11" i="13"/>
  <c r="Q11" i="13"/>
  <c r="O11" i="13"/>
  <c r="M11" i="13"/>
  <c r="K11" i="13"/>
  <c r="I11" i="13"/>
  <c r="G11" i="13"/>
  <c r="S11" i="13"/>
  <c r="R10" i="13"/>
  <c r="Q10" i="13"/>
  <c r="O10" i="13"/>
  <c r="M10" i="13"/>
  <c r="K10" i="13"/>
  <c r="I10" i="13"/>
  <c r="G10" i="13"/>
  <c r="S10" i="13"/>
  <c r="R9" i="13"/>
  <c r="Q9" i="13"/>
  <c r="O9" i="13"/>
  <c r="M9" i="13"/>
  <c r="K9" i="13"/>
  <c r="I9" i="13"/>
  <c r="G9" i="13"/>
  <c r="S9" i="13"/>
  <c r="R8" i="13"/>
  <c r="Q8" i="13"/>
  <c r="O8" i="13"/>
  <c r="M8" i="13"/>
  <c r="K8" i="13"/>
  <c r="I8" i="13"/>
  <c r="G8" i="13"/>
  <c r="S8" i="13"/>
  <c r="R7" i="13"/>
  <c r="Q7" i="13"/>
  <c r="O7" i="13"/>
  <c r="M7" i="13"/>
  <c r="K7" i="13"/>
  <c r="I7" i="13"/>
  <c r="G7" i="13"/>
  <c r="S7" i="13"/>
  <c r="R6" i="13"/>
  <c r="Q6" i="13"/>
  <c r="O6" i="13"/>
  <c r="M6" i="13"/>
  <c r="K6" i="13"/>
  <c r="I6" i="13"/>
  <c r="G6" i="13"/>
  <c r="S6" i="13"/>
  <c r="R5" i="13"/>
  <c r="Q5" i="13"/>
  <c r="O5" i="13"/>
  <c r="M5" i="13"/>
  <c r="K5" i="13"/>
  <c r="I5" i="13"/>
  <c r="G5" i="13"/>
  <c r="S5" i="13"/>
  <c r="R4" i="13"/>
  <c r="Q4" i="13"/>
  <c r="O4" i="13"/>
  <c r="M4" i="13"/>
  <c r="K4" i="13"/>
  <c r="I4" i="13"/>
  <c r="G4" i="13"/>
  <c r="S4" i="13"/>
  <c r="R13" i="12" l="1"/>
  <c r="Q13" i="12"/>
  <c r="O13" i="12"/>
  <c r="M13" i="12"/>
  <c r="K13" i="12"/>
  <c r="I13" i="12"/>
  <c r="G13" i="12"/>
  <c r="S13" i="12"/>
  <c r="R10" i="12"/>
  <c r="Q10" i="12"/>
  <c r="O10" i="12"/>
  <c r="M10" i="12"/>
  <c r="K10" i="12"/>
  <c r="I10" i="12"/>
  <c r="G10" i="12"/>
  <c r="S10" i="12"/>
  <c r="R8" i="12"/>
  <c r="Q8" i="12"/>
  <c r="O8" i="12"/>
  <c r="M8" i="12"/>
  <c r="K8" i="12"/>
  <c r="I8" i="12"/>
  <c r="G8" i="12"/>
  <c r="S8" i="12"/>
  <c r="R7" i="12"/>
  <c r="Q7" i="12"/>
  <c r="O7" i="12"/>
  <c r="M7" i="12"/>
  <c r="K7" i="12"/>
  <c r="I7" i="12"/>
  <c r="G7" i="12"/>
  <c r="S7" i="12"/>
  <c r="R6" i="12"/>
  <c r="Q6" i="12"/>
  <c r="O6" i="12"/>
  <c r="M6" i="12"/>
  <c r="K6" i="12"/>
  <c r="I6" i="12"/>
  <c r="G6" i="12"/>
  <c r="S6" i="12"/>
  <c r="R5" i="12"/>
  <c r="Q5" i="12"/>
  <c r="O5" i="12"/>
  <c r="M5" i="12"/>
  <c r="K5" i="12"/>
  <c r="I5" i="12"/>
  <c r="G5" i="12"/>
  <c r="S5" i="12"/>
  <c r="R4" i="12"/>
  <c r="Q4" i="12"/>
  <c r="O4" i="12"/>
  <c r="M4" i="12"/>
  <c r="K4" i="12"/>
  <c r="I4" i="12"/>
  <c r="G4" i="12"/>
  <c r="S4" i="12"/>
  <c r="R14" i="11" l="1"/>
  <c r="Q14" i="11"/>
  <c r="O14" i="11"/>
  <c r="M14" i="11"/>
  <c r="K14" i="11"/>
  <c r="I14" i="11"/>
  <c r="G14" i="11"/>
  <c r="S14" i="11"/>
  <c r="R13" i="11"/>
  <c r="Q13" i="11"/>
  <c r="O13" i="11"/>
  <c r="M13" i="11"/>
  <c r="K13" i="11"/>
  <c r="I13" i="11"/>
  <c r="G13" i="11"/>
  <c r="S13" i="11"/>
  <c r="R12" i="11"/>
  <c r="Q12" i="11"/>
  <c r="O12" i="11"/>
  <c r="M12" i="11"/>
  <c r="K12" i="11"/>
  <c r="I12" i="11"/>
  <c r="G12" i="11"/>
  <c r="S12" i="11"/>
  <c r="R11" i="11"/>
  <c r="Q11" i="11"/>
  <c r="O11" i="11"/>
  <c r="M11" i="11"/>
  <c r="K11" i="11"/>
  <c r="I11" i="11"/>
  <c r="G11" i="11"/>
  <c r="S11" i="11"/>
  <c r="R10" i="11"/>
  <c r="Q10" i="11"/>
  <c r="O10" i="11"/>
  <c r="M10" i="11"/>
  <c r="K10" i="11"/>
  <c r="I10" i="11"/>
  <c r="G10" i="11"/>
  <c r="S10" i="11"/>
  <c r="R9" i="11"/>
  <c r="Q9" i="11"/>
  <c r="O9" i="11"/>
  <c r="M9" i="11"/>
  <c r="K9" i="11"/>
  <c r="I9" i="11"/>
  <c r="G9" i="11"/>
  <c r="S9" i="11"/>
  <c r="R8" i="11"/>
  <c r="Q8" i="11"/>
  <c r="O8" i="11"/>
  <c r="M8" i="11"/>
  <c r="K8" i="11"/>
  <c r="I8" i="11"/>
  <c r="G8" i="11"/>
  <c r="S8" i="11"/>
  <c r="R7" i="11"/>
  <c r="Q7" i="11"/>
  <c r="O7" i="11"/>
  <c r="M7" i="11"/>
  <c r="K7" i="11"/>
  <c r="I7" i="11"/>
  <c r="G7" i="11"/>
  <c r="S7" i="11"/>
  <c r="R6" i="11"/>
  <c r="Q6" i="11"/>
  <c r="O6" i="11"/>
  <c r="M6" i="11"/>
  <c r="K6" i="11"/>
  <c r="I6" i="11"/>
  <c r="G6" i="11"/>
  <c r="S6" i="11"/>
  <c r="R5" i="11"/>
  <c r="Q5" i="11"/>
  <c r="O5" i="11"/>
  <c r="M5" i="11"/>
  <c r="K5" i="11"/>
  <c r="I5" i="11"/>
  <c r="G5" i="11"/>
  <c r="S5" i="11"/>
  <c r="R4" i="11"/>
  <c r="Q4" i="11"/>
  <c r="O4" i="11"/>
  <c r="M4" i="11"/>
  <c r="K4" i="11"/>
  <c r="I4" i="11"/>
  <c r="G4" i="11"/>
  <c r="S4" i="11"/>
  <c r="R6" i="10" l="1"/>
  <c r="Q6" i="10"/>
  <c r="O6" i="10"/>
  <c r="M6" i="10"/>
  <c r="K6" i="10"/>
  <c r="I6" i="10"/>
  <c r="G6" i="10"/>
  <c r="S6" i="10"/>
  <c r="R5" i="10"/>
  <c r="Q5" i="10"/>
  <c r="O5" i="10"/>
  <c r="M5" i="10"/>
  <c r="K5" i="10"/>
  <c r="I5" i="10"/>
  <c r="G5" i="10"/>
  <c r="S5" i="10"/>
  <c r="R14" i="10"/>
  <c r="Q14" i="10"/>
  <c r="O14" i="10"/>
  <c r="M14" i="10"/>
  <c r="K14" i="10"/>
  <c r="I14" i="10"/>
  <c r="G14" i="10"/>
  <c r="S14" i="10"/>
  <c r="R13" i="10"/>
  <c r="Q13" i="10"/>
  <c r="O13" i="10"/>
  <c r="M13" i="10"/>
  <c r="K13" i="10"/>
  <c r="I13" i="10"/>
  <c r="G13" i="10"/>
  <c r="S13" i="10"/>
  <c r="R12" i="10"/>
  <c r="Q12" i="10"/>
  <c r="O12" i="10"/>
  <c r="M12" i="10"/>
  <c r="K12" i="10"/>
  <c r="I12" i="10"/>
  <c r="G12" i="10"/>
  <c r="S12" i="10"/>
  <c r="R11" i="10"/>
  <c r="Q11" i="10"/>
  <c r="O11" i="10"/>
  <c r="M11" i="10"/>
  <c r="K11" i="10"/>
  <c r="I11" i="10"/>
  <c r="G11" i="10"/>
  <c r="S11" i="10"/>
  <c r="R10" i="10"/>
  <c r="Q10" i="10"/>
  <c r="O10" i="10"/>
  <c r="M10" i="10"/>
  <c r="K10" i="10"/>
  <c r="I10" i="10"/>
  <c r="G10" i="10"/>
  <c r="S10" i="10"/>
  <c r="R9" i="10"/>
  <c r="Q9" i="10"/>
  <c r="O9" i="10"/>
  <c r="M9" i="10"/>
  <c r="K9" i="10"/>
  <c r="I9" i="10"/>
  <c r="G9" i="10"/>
  <c r="S9" i="10"/>
  <c r="R8" i="10"/>
  <c r="Q8" i="10"/>
  <c r="O8" i="10"/>
  <c r="M8" i="10"/>
  <c r="K8" i="10"/>
  <c r="I8" i="10"/>
  <c r="G8" i="10"/>
  <c r="S8" i="10"/>
  <c r="R7" i="10"/>
  <c r="Q7" i="10"/>
  <c r="O7" i="10"/>
  <c r="M7" i="10"/>
  <c r="K7" i="10"/>
  <c r="I7" i="10"/>
  <c r="G7" i="10"/>
  <c r="S7" i="10"/>
  <c r="R4" i="10"/>
  <c r="Q4" i="10"/>
  <c r="O4" i="10"/>
  <c r="M4" i="10"/>
  <c r="K4" i="10"/>
  <c r="I4" i="10"/>
  <c r="G4" i="10"/>
  <c r="S4" i="10"/>
  <c r="R8" i="9" l="1"/>
  <c r="Q8" i="9"/>
  <c r="O8" i="9"/>
  <c r="M8" i="9"/>
  <c r="K8" i="9"/>
  <c r="I8" i="9"/>
  <c r="G8" i="9"/>
  <c r="S8" i="9"/>
  <c r="R14" i="9"/>
  <c r="Q14" i="9"/>
  <c r="O14" i="9"/>
  <c r="M14" i="9"/>
  <c r="K14" i="9"/>
  <c r="I14" i="9"/>
  <c r="G14" i="9"/>
  <c r="S14" i="9"/>
  <c r="R13" i="9"/>
  <c r="Q13" i="9"/>
  <c r="O13" i="9"/>
  <c r="M13" i="9"/>
  <c r="K13" i="9"/>
  <c r="I13" i="9"/>
  <c r="G13" i="9"/>
  <c r="S13" i="9"/>
  <c r="R12" i="9"/>
  <c r="Q12" i="9"/>
  <c r="O12" i="9"/>
  <c r="M12" i="9"/>
  <c r="K12" i="9"/>
  <c r="I12" i="9"/>
  <c r="G12" i="9"/>
  <c r="S12" i="9"/>
  <c r="R11" i="9"/>
  <c r="Q11" i="9"/>
  <c r="O11" i="9"/>
  <c r="M11" i="9"/>
  <c r="K11" i="9"/>
  <c r="I11" i="9"/>
  <c r="G11" i="9"/>
  <c r="S11" i="9"/>
  <c r="R10" i="9"/>
  <c r="Q10" i="9"/>
  <c r="O10" i="9"/>
  <c r="M10" i="9"/>
  <c r="K10" i="9"/>
  <c r="I10" i="9"/>
  <c r="G10" i="9"/>
  <c r="S10" i="9"/>
  <c r="R9" i="9"/>
  <c r="Q9" i="9"/>
  <c r="O9" i="9"/>
  <c r="M9" i="9"/>
  <c r="K9" i="9"/>
  <c r="I9" i="9"/>
  <c r="G9" i="9"/>
  <c r="S9" i="9"/>
  <c r="R7" i="9"/>
  <c r="Q7" i="9"/>
  <c r="O7" i="9"/>
  <c r="M7" i="9"/>
  <c r="K7" i="9"/>
  <c r="I7" i="9"/>
  <c r="G7" i="9"/>
  <c r="R4" i="9"/>
  <c r="Q4" i="9"/>
  <c r="O4" i="9"/>
  <c r="M4" i="9"/>
  <c r="K4" i="9"/>
  <c r="I4" i="9"/>
  <c r="G4" i="9"/>
  <c r="S4" i="9"/>
  <c r="S7" i="9" l="1"/>
  <c r="I4" i="2"/>
  <c r="R14" i="8" l="1"/>
  <c r="Q14" i="8"/>
  <c r="O14" i="8"/>
  <c r="M14" i="8"/>
  <c r="K14" i="8"/>
  <c r="I14" i="8"/>
  <c r="G14" i="8"/>
  <c r="S14" i="8"/>
  <c r="R13" i="8"/>
  <c r="Q13" i="8"/>
  <c r="O13" i="8"/>
  <c r="M13" i="8"/>
  <c r="K13" i="8"/>
  <c r="I13" i="8"/>
  <c r="G13" i="8"/>
  <c r="S13" i="8"/>
  <c r="R12" i="8"/>
  <c r="Q12" i="8"/>
  <c r="O12" i="8"/>
  <c r="M12" i="8"/>
  <c r="K12" i="8"/>
  <c r="I12" i="8"/>
  <c r="G12" i="8"/>
  <c r="S12" i="8"/>
  <c r="R11" i="8"/>
  <c r="Q11" i="8"/>
  <c r="O11" i="8"/>
  <c r="M11" i="8"/>
  <c r="K11" i="8"/>
  <c r="I11" i="8"/>
  <c r="G11" i="8"/>
  <c r="S11" i="8"/>
  <c r="R10" i="8"/>
  <c r="Q10" i="8"/>
  <c r="O10" i="8"/>
  <c r="M10" i="8"/>
  <c r="K10" i="8"/>
  <c r="I10" i="8"/>
  <c r="G10" i="8"/>
  <c r="S10" i="8"/>
  <c r="R9" i="8"/>
  <c r="Q9" i="8"/>
  <c r="O9" i="8"/>
  <c r="M9" i="8"/>
  <c r="K9" i="8"/>
  <c r="I9" i="8"/>
  <c r="G9" i="8"/>
  <c r="S9" i="8"/>
  <c r="R7" i="8"/>
  <c r="Q7" i="8"/>
  <c r="O7" i="8"/>
  <c r="M7" i="8"/>
  <c r="K7" i="8"/>
  <c r="I7" i="8"/>
  <c r="G7" i="8"/>
  <c r="S7" i="8"/>
  <c r="R6" i="8"/>
  <c r="Q6" i="8"/>
  <c r="O6" i="8"/>
  <c r="M6" i="8"/>
  <c r="K6" i="8"/>
  <c r="I6" i="8"/>
  <c r="G6" i="8"/>
  <c r="S6" i="8"/>
  <c r="R4" i="8"/>
  <c r="Q4" i="8"/>
  <c r="O4" i="8"/>
  <c r="M4" i="8"/>
  <c r="K4" i="8"/>
  <c r="I4" i="8"/>
  <c r="G4" i="8"/>
  <c r="S4" i="8" l="1"/>
  <c r="R14" i="7"/>
  <c r="Q14" i="7"/>
  <c r="O14" i="7"/>
  <c r="M14" i="7"/>
  <c r="K14" i="7"/>
  <c r="I14" i="7"/>
  <c r="G14" i="7"/>
  <c r="S14" i="7"/>
  <c r="R13" i="7"/>
  <c r="Q13" i="7"/>
  <c r="O13" i="7"/>
  <c r="M13" i="7"/>
  <c r="K13" i="7"/>
  <c r="I13" i="7"/>
  <c r="G13" i="7"/>
  <c r="S13" i="7"/>
  <c r="R12" i="7"/>
  <c r="Q12" i="7"/>
  <c r="O12" i="7"/>
  <c r="M12" i="7"/>
  <c r="K12" i="7"/>
  <c r="I12" i="7"/>
  <c r="G12" i="7"/>
  <c r="S12" i="7"/>
  <c r="R10" i="7"/>
  <c r="Q10" i="7"/>
  <c r="O10" i="7"/>
  <c r="M10" i="7"/>
  <c r="K10" i="7"/>
  <c r="I10" i="7"/>
  <c r="G10" i="7"/>
  <c r="S10" i="7"/>
  <c r="R9" i="7"/>
  <c r="Q9" i="7"/>
  <c r="O9" i="7"/>
  <c r="M9" i="7"/>
  <c r="K9" i="7"/>
  <c r="I9" i="7"/>
  <c r="G9" i="7"/>
  <c r="S9" i="7"/>
  <c r="R8" i="7"/>
  <c r="Q8" i="7"/>
  <c r="O8" i="7"/>
  <c r="M8" i="7"/>
  <c r="K8" i="7"/>
  <c r="I8" i="7"/>
  <c r="G8" i="7"/>
  <c r="S8" i="7"/>
  <c r="R6" i="7"/>
  <c r="Q6" i="7"/>
  <c r="O6" i="7"/>
  <c r="M6" i="7"/>
  <c r="K6" i="7"/>
  <c r="I6" i="7"/>
  <c r="G6" i="7"/>
  <c r="S6" i="7"/>
  <c r="R5" i="7"/>
  <c r="Q5" i="7"/>
  <c r="O5" i="7"/>
  <c r="M5" i="7"/>
  <c r="K5" i="7"/>
  <c r="I5" i="7"/>
  <c r="G5" i="7"/>
  <c r="S5" i="7"/>
  <c r="R4" i="7"/>
  <c r="Q4" i="7"/>
  <c r="O4" i="7"/>
  <c r="M4" i="7"/>
  <c r="K4" i="7"/>
  <c r="I4" i="7"/>
  <c r="G4" i="7"/>
  <c r="S4" i="7"/>
  <c r="R14" i="6"/>
  <c r="Q14" i="6"/>
  <c r="O14" i="6"/>
  <c r="M14" i="6"/>
  <c r="K14" i="6"/>
  <c r="I14" i="6"/>
  <c r="G14" i="6"/>
  <c r="S14" i="6"/>
  <c r="R13" i="6"/>
  <c r="Q13" i="6"/>
  <c r="O13" i="6"/>
  <c r="M13" i="6"/>
  <c r="K13" i="6"/>
  <c r="I13" i="6"/>
  <c r="G13" i="6"/>
  <c r="S13" i="6"/>
  <c r="R11" i="6"/>
  <c r="Q11" i="6"/>
  <c r="O11" i="6"/>
  <c r="M11" i="6"/>
  <c r="K11" i="6"/>
  <c r="I11" i="6"/>
  <c r="G11" i="6"/>
  <c r="S11" i="6"/>
  <c r="R10" i="6"/>
  <c r="Q10" i="6"/>
  <c r="O10" i="6"/>
  <c r="M10" i="6"/>
  <c r="K10" i="6"/>
  <c r="I10" i="6"/>
  <c r="G10" i="6"/>
  <c r="S10" i="6"/>
  <c r="R8" i="6"/>
  <c r="Q8" i="6"/>
  <c r="O8" i="6"/>
  <c r="M8" i="6"/>
  <c r="K8" i="6"/>
  <c r="I8" i="6"/>
  <c r="G8" i="6"/>
  <c r="S8" i="6"/>
  <c r="R7" i="6"/>
  <c r="Q7" i="6"/>
  <c r="O7" i="6"/>
  <c r="M7" i="6"/>
  <c r="K7" i="6"/>
  <c r="I7" i="6"/>
  <c r="G7" i="6"/>
  <c r="S7" i="6"/>
  <c r="R6" i="6"/>
  <c r="Q6" i="6"/>
  <c r="O6" i="6"/>
  <c r="M6" i="6"/>
  <c r="K6" i="6"/>
  <c r="I6" i="6"/>
  <c r="G6" i="6"/>
  <c r="S6" i="6"/>
  <c r="R5" i="6"/>
  <c r="Q5" i="6"/>
  <c r="O5" i="6"/>
  <c r="M5" i="6"/>
  <c r="K5" i="6"/>
  <c r="I5" i="6"/>
  <c r="G5" i="6"/>
  <c r="S5" i="6"/>
  <c r="R4" i="6"/>
  <c r="Q4" i="6"/>
  <c r="O4" i="6"/>
  <c r="M4" i="6"/>
  <c r="K4" i="6"/>
  <c r="I4" i="6"/>
  <c r="G4" i="6"/>
  <c r="S4" i="6"/>
  <c r="R13" i="5"/>
  <c r="Q13" i="5"/>
  <c r="O13" i="5"/>
  <c r="M13" i="5"/>
  <c r="K13" i="5"/>
  <c r="I13" i="5"/>
  <c r="G13" i="5"/>
  <c r="S13" i="5"/>
  <c r="R12" i="5"/>
  <c r="Q12" i="5"/>
  <c r="O12" i="5"/>
  <c r="M12" i="5"/>
  <c r="K12" i="5"/>
  <c r="I12" i="5"/>
  <c r="G12" i="5"/>
  <c r="S12" i="5"/>
  <c r="R11" i="5"/>
  <c r="Q11" i="5"/>
  <c r="O11" i="5"/>
  <c r="M11" i="5"/>
  <c r="K11" i="5"/>
  <c r="I11" i="5"/>
  <c r="G11" i="5"/>
  <c r="S11" i="5"/>
  <c r="R9" i="5"/>
  <c r="Q9" i="5"/>
  <c r="O9" i="5"/>
  <c r="M9" i="5"/>
  <c r="K9" i="5"/>
  <c r="I9" i="5"/>
  <c r="G9" i="5"/>
  <c r="S9" i="5"/>
  <c r="R8" i="5"/>
  <c r="Q8" i="5"/>
  <c r="O8" i="5"/>
  <c r="M8" i="5"/>
  <c r="K8" i="5"/>
  <c r="I8" i="5"/>
  <c r="G8" i="5"/>
  <c r="S8" i="5"/>
  <c r="R7" i="5"/>
  <c r="Q7" i="5"/>
  <c r="O7" i="5"/>
  <c r="M7" i="5"/>
  <c r="K7" i="5"/>
  <c r="I7" i="5"/>
  <c r="G7" i="5"/>
  <c r="S7" i="5"/>
  <c r="R6" i="5"/>
  <c r="Q6" i="5"/>
  <c r="O6" i="5"/>
  <c r="M6" i="5"/>
  <c r="K6" i="5"/>
  <c r="I6" i="5"/>
  <c r="G6" i="5"/>
  <c r="S6" i="5"/>
  <c r="R5" i="5"/>
  <c r="Q5" i="5"/>
  <c r="O5" i="5"/>
  <c r="M5" i="5"/>
  <c r="K5" i="5"/>
  <c r="I5" i="5"/>
  <c r="G5" i="5"/>
  <c r="S5" i="5"/>
  <c r="R4" i="5"/>
  <c r="Q4" i="5"/>
  <c r="O4" i="5"/>
  <c r="M4" i="5"/>
  <c r="K4" i="5"/>
  <c r="I4" i="5"/>
  <c r="G4" i="5"/>
  <c r="S4" i="5"/>
  <c r="R14" i="4"/>
  <c r="Q14" i="4"/>
  <c r="O14" i="4"/>
  <c r="M14" i="4"/>
  <c r="K14" i="4"/>
  <c r="I14" i="4"/>
  <c r="G14" i="4"/>
  <c r="S14" i="4"/>
  <c r="R13" i="4"/>
  <c r="Q13" i="4"/>
  <c r="O13" i="4"/>
  <c r="M13" i="4"/>
  <c r="K13" i="4"/>
  <c r="I13" i="4"/>
  <c r="G13" i="4"/>
  <c r="S13" i="4"/>
  <c r="R12" i="4"/>
  <c r="Q12" i="4"/>
  <c r="O12" i="4"/>
  <c r="M12" i="4"/>
  <c r="K12" i="4"/>
  <c r="I12" i="4"/>
  <c r="G12" i="4"/>
  <c r="S12" i="4"/>
  <c r="R11" i="4"/>
  <c r="Q11" i="4"/>
  <c r="O11" i="4"/>
  <c r="M11" i="4"/>
  <c r="K11" i="4"/>
  <c r="I11" i="4"/>
  <c r="G11" i="4"/>
  <c r="S11" i="4"/>
  <c r="R10" i="4"/>
  <c r="Q10" i="4"/>
  <c r="O10" i="4"/>
  <c r="M10" i="4"/>
  <c r="K10" i="4"/>
  <c r="I10" i="4"/>
  <c r="G10" i="4"/>
  <c r="S10" i="4"/>
  <c r="R9" i="4"/>
  <c r="Q9" i="4"/>
  <c r="O9" i="4"/>
  <c r="M9" i="4"/>
  <c r="K9" i="4"/>
  <c r="I9" i="4"/>
  <c r="G9" i="4"/>
  <c r="S9" i="4"/>
  <c r="R8" i="4"/>
  <c r="Q8" i="4"/>
  <c r="O8" i="4"/>
  <c r="M8" i="4"/>
  <c r="K8" i="4"/>
  <c r="I8" i="4"/>
  <c r="G8" i="4"/>
  <c r="S8" i="4"/>
  <c r="R7" i="4"/>
  <c r="Q7" i="4"/>
  <c r="O7" i="4"/>
  <c r="M7" i="4"/>
  <c r="K7" i="4"/>
  <c r="I7" i="4"/>
  <c r="G7" i="4"/>
  <c r="S7" i="4"/>
  <c r="R6" i="4"/>
  <c r="Q6" i="4"/>
  <c r="O6" i="4"/>
  <c r="M6" i="4"/>
  <c r="K6" i="4"/>
  <c r="I6" i="4"/>
  <c r="G6" i="4"/>
  <c r="S6" i="4"/>
  <c r="R5" i="4"/>
  <c r="Q5" i="4"/>
  <c r="O5" i="4"/>
  <c r="M5" i="4"/>
  <c r="K5" i="4"/>
  <c r="I5" i="4"/>
  <c r="G5" i="4"/>
  <c r="S5" i="4"/>
  <c r="R4" i="4"/>
  <c r="Q4" i="4"/>
  <c r="O4" i="4"/>
  <c r="M4" i="4"/>
  <c r="K4" i="4"/>
  <c r="I4" i="4"/>
  <c r="G4" i="4"/>
  <c r="S4" i="4"/>
  <c r="R14" i="3"/>
  <c r="Q14" i="3"/>
  <c r="O14" i="3"/>
  <c r="M14" i="3"/>
  <c r="K14" i="3"/>
  <c r="I14" i="3"/>
  <c r="G14" i="3"/>
  <c r="S14" i="3"/>
  <c r="R13" i="3"/>
  <c r="Q13" i="3"/>
  <c r="O13" i="3"/>
  <c r="M13" i="3"/>
  <c r="K13" i="3"/>
  <c r="I13" i="3"/>
  <c r="G13" i="3"/>
  <c r="S13" i="3"/>
  <c r="R12" i="3"/>
  <c r="Q12" i="3"/>
  <c r="O12" i="3"/>
  <c r="M12" i="3"/>
  <c r="K12" i="3"/>
  <c r="I12" i="3"/>
  <c r="G12" i="3"/>
  <c r="S12" i="3"/>
  <c r="R11" i="3"/>
  <c r="Q11" i="3"/>
  <c r="O11" i="3"/>
  <c r="M11" i="3"/>
  <c r="K11" i="3"/>
  <c r="I11" i="3"/>
  <c r="G11" i="3"/>
  <c r="S11" i="3"/>
  <c r="R10" i="3"/>
  <c r="Q10" i="3"/>
  <c r="O10" i="3"/>
  <c r="M10" i="3"/>
  <c r="K10" i="3"/>
  <c r="I10" i="3"/>
  <c r="G10" i="3"/>
  <c r="S10" i="3"/>
  <c r="R9" i="3"/>
  <c r="Q9" i="3"/>
  <c r="O9" i="3"/>
  <c r="M9" i="3"/>
  <c r="K9" i="3"/>
  <c r="I9" i="3"/>
  <c r="G9" i="3"/>
  <c r="S9" i="3"/>
  <c r="R8" i="3"/>
  <c r="Q8" i="3"/>
  <c r="O8" i="3"/>
  <c r="M8" i="3"/>
  <c r="K8" i="3"/>
  <c r="I8" i="3"/>
  <c r="G8" i="3"/>
  <c r="S8" i="3"/>
  <c r="R7" i="3"/>
  <c r="Q7" i="3"/>
  <c r="O7" i="3"/>
  <c r="M7" i="3"/>
  <c r="K7" i="3"/>
  <c r="I7" i="3"/>
  <c r="G7" i="3"/>
  <c r="S7" i="3"/>
  <c r="R6" i="3"/>
  <c r="Q6" i="3"/>
  <c r="O6" i="3"/>
  <c r="M6" i="3"/>
  <c r="K6" i="3"/>
  <c r="I6" i="3"/>
  <c r="G6" i="3"/>
  <c r="S6" i="3"/>
  <c r="R5" i="3"/>
  <c r="Q5" i="3"/>
  <c r="O5" i="3"/>
  <c r="M5" i="3"/>
  <c r="K5" i="3"/>
  <c r="I5" i="3"/>
  <c r="G5" i="3"/>
  <c r="S5" i="3"/>
  <c r="R4" i="3"/>
  <c r="Q4" i="3"/>
  <c r="O4" i="3"/>
  <c r="M4" i="3"/>
  <c r="K4" i="3"/>
  <c r="I4" i="3"/>
  <c r="G4" i="3"/>
  <c r="S4" i="3"/>
  <c r="R14" i="2"/>
  <c r="Q14" i="2"/>
  <c r="O14" i="2"/>
  <c r="M14" i="2"/>
  <c r="K14" i="2"/>
  <c r="I14" i="2"/>
  <c r="G14" i="2"/>
  <c r="R12" i="2"/>
  <c r="Q12" i="2"/>
  <c r="O12" i="2"/>
  <c r="M12" i="2"/>
  <c r="K12" i="2"/>
  <c r="I12" i="2"/>
  <c r="G12" i="2"/>
  <c r="R11" i="2"/>
  <c r="Q11" i="2"/>
  <c r="O11" i="2"/>
  <c r="M11" i="2"/>
  <c r="K11" i="2"/>
  <c r="I11" i="2"/>
  <c r="G11" i="2"/>
  <c r="R10" i="2"/>
  <c r="Q10" i="2"/>
  <c r="O10" i="2"/>
  <c r="M10" i="2"/>
  <c r="K10" i="2"/>
  <c r="I10" i="2"/>
  <c r="G10" i="2"/>
  <c r="R9" i="2"/>
  <c r="Q9" i="2"/>
  <c r="O9" i="2"/>
  <c r="M9" i="2"/>
  <c r="K9" i="2"/>
  <c r="I9" i="2"/>
  <c r="G9" i="2"/>
  <c r="R8" i="2"/>
  <c r="Q8" i="2"/>
  <c r="O8" i="2"/>
  <c r="M8" i="2"/>
  <c r="K8" i="2"/>
  <c r="I8" i="2"/>
  <c r="G8" i="2"/>
  <c r="R7" i="2"/>
  <c r="Q7" i="2"/>
  <c r="O7" i="2"/>
  <c r="M7" i="2"/>
  <c r="K7" i="2"/>
  <c r="I7" i="2"/>
  <c r="G7" i="2"/>
  <c r="R5" i="2"/>
  <c r="Q5" i="2"/>
  <c r="O5" i="2"/>
  <c r="M5" i="2"/>
  <c r="K5" i="2"/>
  <c r="I5" i="2"/>
  <c r="G5" i="2"/>
  <c r="R4" i="2"/>
  <c r="Q4" i="2"/>
  <c r="O4" i="2"/>
  <c r="M4" i="2"/>
  <c r="K4" i="2"/>
  <c r="G4" i="2"/>
  <c r="R14" i="1"/>
  <c r="R13" i="1"/>
  <c r="R12" i="1"/>
  <c r="R11" i="1"/>
  <c r="R10" i="1"/>
  <c r="R9" i="1"/>
  <c r="R7" i="1"/>
  <c r="R6" i="1"/>
  <c r="S14" i="1"/>
  <c r="Q14" i="1"/>
  <c r="Q13" i="1"/>
  <c r="Q12" i="1"/>
  <c r="Q11" i="1"/>
  <c r="Q10" i="1"/>
  <c r="Q9" i="1"/>
  <c r="Q7" i="1"/>
  <c r="Q6" i="1"/>
  <c r="O14" i="1"/>
  <c r="O13" i="1"/>
  <c r="O12" i="1"/>
  <c r="O11" i="1"/>
  <c r="O10" i="1"/>
  <c r="O9" i="1"/>
  <c r="O7" i="1"/>
  <c r="O6" i="1"/>
  <c r="M14" i="1"/>
  <c r="M13" i="1"/>
  <c r="M12" i="1"/>
  <c r="M11" i="1"/>
  <c r="M10" i="1"/>
  <c r="M9" i="1"/>
  <c r="M7" i="1"/>
  <c r="M6" i="1"/>
  <c r="K14" i="1"/>
  <c r="K13" i="1"/>
  <c r="K12" i="1"/>
  <c r="K11" i="1"/>
  <c r="K10" i="1"/>
  <c r="K9" i="1"/>
  <c r="K7" i="1"/>
  <c r="K6" i="1"/>
  <c r="I14" i="1"/>
  <c r="I13" i="1"/>
  <c r="I12" i="1"/>
  <c r="I11" i="1"/>
  <c r="I10" i="1"/>
  <c r="I9" i="1"/>
  <c r="I7" i="1"/>
  <c r="I6" i="1"/>
  <c r="G14" i="1"/>
  <c r="G13" i="1"/>
  <c r="G12" i="1"/>
  <c r="G11" i="1"/>
  <c r="G10" i="1"/>
  <c r="G9" i="1"/>
  <c r="G7" i="1"/>
  <c r="G6" i="1"/>
  <c r="O4" i="1"/>
  <c r="Q4" i="1"/>
  <c r="R4" i="1"/>
  <c r="G4" i="1"/>
  <c r="K4" i="1"/>
  <c r="I4" i="1"/>
  <c r="M4" i="1"/>
  <c r="E14" i="1"/>
  <c r="E13" i="1"/>
  <c r="E12" i="1"/>
  <c r="E11" i="1"/>
  <c r="E10" i="1"/>
  <c r="E9" i="1"/>
  <c r="E7" i="1"/>
  <c r="S5" i="2" l="1"/>
  <c r="S7" i="2"/>
  <c r="S8" i="2"/>
  <c r="S9" i="2"/>
  <c r="S10" i="2"/>
  <c r="S11" i="2"/>
  <c r="S12" i="2"/>
  <c r="S14" i="2"/>
  <c r="S4" i="2"/>
  <c r="S7" i="1"/>
  <c r="S4" i="1"/>
  <c r="S11" i="1"/>
  <c r="S6" i="1"/>
  <c r="S10" i="1"/>
  <c r="S12" i="1"/>
  <c r="S9" i="1"/>
  <c r="S13" i="1"/>
</calcChain>
</file>

<file path=xl/sharedStrings.xml><?xml version="1.0" encoding="utf-8"?>
<sst xmlns="http://schemas.openxmlformats.org/spreadsheetml/2006/main" count="568" uniqueCount="45">
  <si>
    <t>ATTENDANCE</t>
  </si>
  <si>
    <t>ADRIAN JOSEPH GRIEGO</t>
  </si>
  <si>
    <t>SHERYL BATO</t>
  </si>
  <si>
    <t>MYKA MALABANAN</t>
  </si>
  <si>
    <t>JOANNA MATRE</t>
  </si>
  <si>
    <t>CARLA MAIGUE</t>
  </si>
  <si>
    <t>JENNIFER SARMIENTO</t>
  </si>
  <si>
    <t>MYLYN OBAS</t>
  </si>
  <si>
    <t>HANNAH MANCE</t>
  </si>
  <si>
    <t>KARMINA AGUELO</t>
  </si>
  <si>
    <t>JEREMY ASIA</t>
  </si>
  <si>
    <t>JENNYLYN GARCE</t>
  </si>
  <si>
    <t xml:space="preserve">IN </t>
  </si>
  <si>
    <t>OUT</t>
  </si>
  <si>
    <t>NOVEMBER 11, 2015</t>
  </si>
  <si>
    <t>OT</t>
  </si>
  <si>
    <t>RDOT</t>
  </si>
  <si>
    <t>SH</t>
  </si>
  <si>
    <t xml:space="preserve">SHOT </t>
  </si>
  <si>
    <t>LHOT</t>
  </si>
  <si>
    <t>RD</t>
  </si>
  <si>
    <t>LH</t>
  </si>
  <si>
    <t>TOTAL</t>
  </si>
  <si>
    <t>RATE</t>
  </si>
  <si>
    <t>TOTAL RATE</t>
  </si>
  <si>
    <t>NOVEMBER 13, 2015</t>
  </si>
  <si>
    <t>NOVEMBER 12, 2015</t>
  </si>
  <si>
    <t>NOVEMBER 14, 2015</t>
  </si>
  <si>
    <t>NOVEMBER 15, 2015</t>
  </si>
  <si>
    <t>OFF</t>
  </si>
  <si>
    <t>AWOL</t>
  </si>
  <si>
    <t xml:space="preserve">               </t>
  </si>
  <si>
    <t>NOVEMBER 25, 2015</t>
  </si>
  <si>
    <t>NOVEMBER 26, 2015</t>
  </si>
  <si>
    <t>NOVEMBER 27, 2015</t>
  </si>
  <si>
    <t>ANA CARMELA LOZADA</t>
  </si>
  <si>
    <t>NOVEMBER 16, 2015</t>
  </si>
  <si>
    <t>NOVEMBER 17, 2015</t>
  </si>
  <si>
    <t>NOVEMBER 20, 2015</t>
  </si>
  <si>
    <t>NOVEMBER 21, 2015</t>
  </si>
  <si>
    <t>NOVEMBER 22, 2015</t>
  </si>
  <si>
    <t>NOVEMBER 23, 2015</t>
  </si>
  <si>
    <t>NOVEMBER 24, 2015</t>
  </si>
  <si>
    <t>NOVEMBER 18, 2015</t>
  </si>
  <si>
    <t>NOVEMBER 19,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</si>
</sst>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30"/>
      <color theme="0"/>
      <name val="Calibri"/>
      <family val="2"/>
      <scheme val="minor"/>
    </font>
    <font>
      <sz val="13"/>
      <color theme="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6"/>
      </patternFill>
    </fill>
    <fill>
      <patternFill patternType="solid">
        <fgColor theme="9"/>
      </patternFill>
    </fill>
  </fills>
  <borders count="5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double">
        <color rgb="FF3F3F3F"/>
      </top>
      <bottom style="double">
        <color rgb="FF3F3F3F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</cellStyleXfs>
  <cellXfs count="21">
    <xf numFmtId="0" fontId="0" fillId="0" borderId="0" xfId="0"/>
    <xf numFmtId="0" fontId="2" fillId="2" borderId="1" xfId="2"/>
    <xf numFmtId="0" fontId="0" fillId="0" borderId="0" xfId="0" applyAlignment="1">
      <alignment horizontal="center"/>
    </xf>
    <xf numFmtId="0" fontId="5" fillId="4" borderId="1" xfId="4" applyFont="1" applyBorder="1"/>
    <xf numFmtId="0" fontId="6" fillId="0" borderId="1" xfId="3" applyFont="1" applyFill="1" applyBorder="1" applyAlignment="1">
      <alignment horizontal="center"/>
    </xf>
    <xf numFmtId="0" fontId="6" fillId="0" borderId="0" xfId="0" applyFont="1"/>
    <xf numFmtId="0" fontId="7" fillId="0" borderId="1" xfId="3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20" fontId="2" fillId="2" borderId="1" xfId="2" applyNumberFormat="1" applyAlignment="1">
      <alignment horizontal="center"/>
    </xf>
    <xf numFmtId="43" fontId="6" fillId="0" borderId="1" xfId="1" applyFont="1" applyFill="1" applyBorder="1" applyAlignment="1">
      <alignment horizontal="center"/>
    </xf>
    <xf numFmtId="43" fontId="2" fillId="2" borderId="1" xfId="1" applyFont="1" applyFill="1" applyBorder="1"/>
    <xf numFmtId="43" fontId="0" fillId="0" borderId="0" xfId="1" applyFont="1"/>
    <xf numFmtId="43" fontId="9" fillId="2" borderId="1" xfId="2" applyNumberFormat="1" applyFont="1"/>
    <xf numFmtId="0" fontId="9" fillId="2" borderId="1" xfId="2" applyFont="1" applyAlignment="1">
      <alignment horizontal="center"/>
    </xf>
    <xf numFmtId="0" fontId="4" fillId="3" borderId="0" xfId="3" applyFont="1" applyBorder="1" applyAlignment="1">
      <alignment horizontal="center"/>
    </xf>
    <xf numFmtId="43" fontId="8" fillId="2" borderId="2" xfId="1" applyFont="1" applyFill="1" applyBorder="1" applyAlignment="1">
      <alignment horizontal="center"/>
    </xf>
    <xf numFmtId="43" fontId="8" fillId="2" borderId="4" xfId="1" applyFont="1" applyFill="1" applyBorder="1" applyAlignment="1">
      <alignment horizontal="center"/>
    </xf>
    <xf numFmtId="43" fontId="8" fillId="2" borderId="3" xfId="1" applyFont="1" applyFill="1" applyBorder="1" applyAlignment="1">
      <alignment horizontal="center"/>
    </xf>
    <xf numFmtId="20" fontId="8" fillId="2" borderId="2" xfId="2" applyNumberFormat="1" applyFont="1" applyBorder="1" applyAlignment="1">
      <alignment horizontal="center"/>
    </xf>
    <xf numFmtId="20" fontId="8" fillId="2" borderId="4" xfId="2" applyNumberFormat="1" applyFont="1" applyBorder="1" applyAlignment="1">
      <alignment horizontal="center"/>
    </xf>
    <xf numFmtId="20" fontId="8" fillId="2" borderId="3" xfId="2" applyNumberFormat="1" applyFont="1" applyBorder="1" applyAlignment="1">
      <alignment horizontal="center"/>
    </xf>
  </cellXfs>
  <cellStyles count="5">
    <cellStyle name="Accent3" xfId="3" builtinId="37"/>
    <cellStyle name="Accent6" xfId="4" builtinId="49"/>
    <cellStyle name="Check Cell" xfId="2" builtinId="23"/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workbookViewId="0">
      <selection activeCell="E3" sqref="E3:E4"/>
    </sheetView>
  </sheetViews>
  <sheetFormatPr defaultRowHeight="15" x14ac:dyDescent="0.25"/>
  <cols>
    <col min="1" max="1" width="33.7109375" customWidth="1"/>
    <col min="2" max="3" width="9.140625" style="2"/>
    <col min="5" max="5" width="12.42578125" style="11" customWidth="1"/>
    <col min="18" max="18" width="13.140625" style="2" customWidth="1"/>
    <col min="19" max="19" width="16.7109375" customWidth="1"/>
  </cols>
  <sheetData>
    <row r="1" spans="1:19" ht="42" customHeight="1" thickBot="1" x14ac:dyDescent="0.6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spans="1:19" s="5" customFormat="1" ht="21.75" customHeight="1" thickTop="1" thickBot="1" x14ac:dyDescent="0.35">
      <c r="A2" s="6" t="s">
        <v>14</v>
      </c>
      <c r="B2" s="4" t="s">
        <v>12</v>
      </c>
      <c r="C2" s="4" t="s">
        <v>13</v>
      </c>
      <c r="D2" s="4" t="s">
        <v>15</v>
      </c>
      <c r="E2" s="9" t="s">
        <v>23</v>
      </c>
      <c r="F2" s="7" t="s">
        <v>20</v>
      </c>
      <c r="G2" s="4" t="s">
        <v>23</v>
      </c>
      <c r="H2" s="4" t="s">
        <v>16</v>
      </c>
      <c r="I2" s="4" t="s">
        <v>23</v>
      </c>
      <c r="J2" s="4" t="s">
        <v>17</v>
      </c>
      <c r="K2" s="4" t="s">
        <v>23</v>
      </c>
      <c r="L2" s="4" t="s">
        <v>21</v>
      </c>
      <c r="M2" s="4" t="s">
        <v>23</v>
      </c>
      <c r="N2" s="4" t="s">
        <v>18</v>
      </c>
      <c r="O2" s="4" t="s">
        <v>23</v>
      </c>
      <c r="P2" s="4" t="s">
        <v>19</v>
      </c>
      <c r="Q2" s="4" t="s">
        <v>23</v>
      </c>
      <c r="R2" s="4" t="s">
        <v>22</v>
      </c>
      <c r="S2" s="4" t="s">
        <v>24</v>
      </c>
    </row>
    <row r="3" spans="1:19" ht="18.75" thickTop="1" thickBot="1" x14ac:dyDescent="0.35">
      <c r="A3" s="3" t="s">
        <v>35</v>
      </c>
      <c r="B3" s="8">
        <v>0.41666666666666669</v>
      </c>
      <c r="C3" s="8">
        <v>0.41666666666666669</v>
      </c>
      <c r="D3" s="1">
        <v>3</v>
      </c>
      <c r="E3" s="10">
        <f>67.31*D3*1.25</f>
        <v>252.41250000000002</v>
      </c>
      <c r="F3" s="1"/>
      <c r="G3" s="10">
        <f>42.56*F3*1.3</f>
        <v>0</v>
      </c>
      <c r="H3" s="1"/>
      <c r="I3" s="10">
        <f>42.56*H3*1.69</f>
        <v>0</v>
      </c>
      <c r="J3" s="1"/>
      <c r="K3" s="10">
        <f>42.56*J3*0.3</f>
        <v>0</v>
      </c>
      <c r="L3" s="1"/>
      <c r="M3" s="10">
        <f>42.56*L3*2</f>
        <v>0</v>
      </c>
      <c r="N3" s="1"/>
      <c r="O3" s="10">
        <f>42.56*N3*1.69</f>
        <v>0</v>
      </c>
      <c r="P3" s="1"/>
      <c r="Q3" s="10">
        <f>42.56*P3*2.3</f>
        <v>0</v>
      </c>
      <c r="R3" s="13">
        <f>SUM(D3+F3+H3+J3+L3+N3+P3)</f>
        <v>3</v>
      </c>
      <c r="S3" s="12">
        <f>SUM(E3+G3+I3+K3+M3+O3+Q3)</f>
        <v>252.41250000000002</v>
      </c>
    </row>
    <row r="4" spans="1:19" ht="18.75" thickTop="1" thickBot="1" x14ac:dyDescent="0.35">
      <c r="A4" s="3" t="s">
        <v>2</v>
      </c>
      <c r="B4" s="8">
        <v>0.52083333333333337</v>
      </c>
      <c r="C4" s="8">
        <v>0.41666666666666669</v>
      </c>
      <c r="D4" s="1"/>
      <c r="E4" s="10">
        <f>42.56*D4*1.25</f>
        <v>0</v>
      </c>
      <c r="F4" s="1"/>
      <c r="G4" s="10">
        <f>42.56*F4*1.3</f>
        <v>0</v>
      </c>
      <c r="H4" s="1"/>
      <c r="I4" s="10">
        <f>42.56*H4*1.69</f>
        <v>0</v>
      </c>
      <c r="J4" s="1"/>
      <c r="K4" s="10">
        <f>42.56*J4*0.3</f>
        <v>0</v>
      </c>
      <c r="L4" s="1"/>
      <c r="M4" s="10">
        <f>42.56*L4*2</f>
        <v>0</v>
      </c>
      <c r="N4" s="1"/>
      <c r="O4" s="10">
        <f>42.56*N4*1.69</f>
        <v>0</v>
      </c>
      <c r="P4" s="1"/>
      <c r="Q4" s="10">
        <f>42.56*P4*2.3</f>
        <v>0</v>
      </c>
      <c r="R4" s="13">
        <f>SUM(D4+F4+H4+J4+L4+N4+P4)</f>
        <v>0</v>
      </c>
      <c r="S4" s="12">
        <f>SUM(E4+G4+I4+K4+M4+O4+Q4)</f>
        <v>0</v>
      </c>
    </row>
    <row r="5" spans="1:19" ht="18.75" thickTop="1" thickBot="1" x14ac:dyDescent="0.35">
      <c r="A5" s="3" t="s">
        <v>1</v>
      </c>
      <c r="B5" s="15" t="s">
        <v>29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7"/>
    </row>
    <row r="6" spans="1:19" ht="18.75" thickTop="1" thickBot="1" x14ac:dyDescent="0.35">
      <c r="A6" s="3" t="s">
        <v>3</v>
      </c>
      <c r="B6" s="8">
        <v>0.48888888888888887</v>
      </c>
      <c r="C6" s="8">
        <v>0.41666666666666669</v>
      </c>
      <c r="D6" s="1"/>
      <c r="E6" s="10">
        <f>25*D6*1.25</f>
        <v>0</v>
      </c>
      <c r="F6" s="1"/>
      <c r="G6" s="10">
        <f t="shared" ref="G6:G14" si="0">25*F6*1.3</f>
        <v>0</v>
      </c>
      <c r="H6" s="1"/>
      <c r="I6" s="10">
        <f t="shared" ref="I6:I14" si="1">25*H6*1.69</f>
        <v>0</v>
      </c>
      <c r="J6" s="1"/>
      <c r="K6" s="10">
        <f t="shared" ref="K6:K14" si="2">25*J6*0.3</f>
        <v>0</v>
      </c>
      <c r="L6" s="1"/>
      <c r="M6" s="10">
        <f t="shared" ref="M6:M14" si="3">25*L6*2</f>
        <v>0</v>
      </c>
      <c r="N6" s="1"/>
      <c r="O6" s="10">
        <f t="shared" ref="O6:O14" si="4">25*N6*1.69</f>
        <v>0</v>
      </c>
      <c r="P6" s="1"/>
      <c r="Q6" s="10">
        <f t="shared" ref="Q6:Q14" si="5">25*P6*2.3</f>
        <v>0</v>
      </c>
      <c r="R6" s="13">
        <f t="shared" ref="R6:R14" si="6">SUM(D6+F6+H6+J6+L6+N6+P6)</f>
        <v>0</v>
      </c>
      <c r="S6" s="12">
        <f t="shared" ref="S6:S14" si="7">SUM(E6+G6+I6+K6+M6+O6+Q6)</f>
        <v>0</v>
      </c>
    </row>
    <row r="7" spans="1:19" ht="18.75" thickTop="1" thickBot="1" x14ac:dyDescent="0.35">
      <c r="A7" s="3" t="s">
        <v>4</v>
      </c>
      <c r="B7" s="8">
        <v>0.36805555555555558</v>
      </c>
      <c r="C7" s="8">
        <v>0.37708333333333338</v>
      </c>
      <c r="D7" s="1">
        <v>1.5</v>
      </c>
      <c r="E7" s="10">
        <f t="shared" ref="E7:E14" si="8">25*D7*1.3</f>
        <v>48.75</v>
      </c>
      <c r="F7" s="1"/>
      <c r="G7" s="10">
        <f t="shared" si="0"/>
        <v>0</v>
      </c>
      <c r="H7" s="1"/>
      <c r="I7" s="10">
        <f t="shared" si="1"/>
        <v>0</v>
      </c>
      <c r="J7" s="1"/>
      <c r="K7" s="10">
        <f t="shared" si="2"/>
        <v>0</v>
      </c>
      <c r="L7" s="1"/>
      <c r="M7" s="10">
        <f t="shared" si="3"/>
        <v>0</v>
      </c>
      <c r="N7" s="1"/>
      <c r="O7" s="10">
        <f t="shared" si="4"/>
        <v>0</v>
      </c>
      <c r="P7" s="1"/>
      <c r="Q7" s="10">
        <f t="shared" si="5"/>
        <v>0</v>
      </c>
      <c r="R7" s="13">
        <f t="shared" si="6"/>
        <v>1.5</v>
      </c>
      <c r="S7" s="12">
        <f t="shared" si="7"/>
        <v>48.75</v>
      </c>
    </row>
    <row r="8" spans="1:19" ht="18.75" thickTop="1" thickBot="1" x14ac:dyDescent="0.35">
      <c r="A8" s="3" t="s">
        <v>5</v>
      </c>
      <c r="B8" s="15" t="s">
        <v>29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7"/>
    </row>
    <row r="9" spans="1:19" ht="18.75" thickTop="1" thickBot="1" x14ac:dyDescent="0.35">
      <c r="A9" s="3" t="s">
        <v>6</v>
      </c>
      <c r="B9" s="8">
        <v>0.35416666666666669</v>
      </c>
      <c r="C9" s="8">
        <v>0.38194444444444442</v>
      </c>
      <c r="D9" s="1">
        <v>1.5</v>
      </c>
      <c r="E9" s="10">
        <f t="shared" si="8"/>
        <v>48.75</v>
      </c>
      <c r="F9" s="1"/>
      <c r="G9" s="10">
        <f t="shared" si="0"/>
        <v>0</v>
      </c>
      <c r="H9" s="1"/>
      <c r="I9" s="10">
        <f t="shared" si="1"/>
        <v>0</v>
      </c>
      <c r="J9" s="1"/>
      <c r="K9" s="10">
        <f t="shared" si="2"/>
        <v>0</v>
      </c>
      <c r="L9" s="1"/>
      <c r="M9" s="10">
        <f t="shared" si="3"/>
        <v>0</v>
      </c>
      <c r="N9" s="1"/>
      <c r="O9" s="10">
        <f t="shared" si="4"/>
        <v>0</v>
      </c>
      <c r="P9" s="1"/>
      <c r="Q9" s="10">
        <f t="shared" si="5"/>
        <v>0</v>
      </c>
      <c r="R9" s="13">
        <f t="shared" si="6"/>
        <v>1.5</v>
      </c>
      <c r="S9" s="12">
        <f t="shared" si="7"/>
        <v>48.75</v>
      </c>
    </row>
    <row r="10" spans="1:19" ht="18.75" thickTop="1" thickBot="1" x14ac:dyDescent="0.35">
      <c r="A10" s="3" t="s">
        <v>7</v>
      </c>
      <c r="B10" s="8">
        <v>0.51736111111111105</v>
      </c>
      <c r="C10" s="8">
        <v>0.41666666666666669</v>
      </c>
      <c r="D10" s="1"/>
      <c r="E10" s="10">
        <f t="shared" si="8"/>
        <v>0</v>
      </c>
      <c r="F10" s="1"/>
      <c r="G10" s="10">
        <f t="shared" si="0"/>
        <v>0</v>
      </c>
      <c r="H10" s="1"/>
      <c r="I10" s="10">
        <f t="shared" si="1"/>
        <v>0</v>
      </c>
      <c r="J10" s="1"/>
      <c r="K10" s="10">
        <f t="shared" si="2"/>
        <v>0</v>
      </c>
      <c r="L10" s="1"/>
      <c r="M10" s="10">
        <f t="shared" si="3"/>
        <v>0</v>
      </c>
      <c r="N10" s="1"/>
      <c r="O10" s="10">
        <f t="shared" si="4"/>
        <v>0</v>
      </c>
      <c r="P10" s="1"/>
      <c r="Q10" s="10">
        <f t="shared" si="5"/>
        <v>0</v>
      </c>
      <c r="R10" s="13">
        <f t="shared" si="6"/>
        <v>0</v>
      </c>
      <c r="S10" s="12">
        <f t="shared" si="7"/>
        <v>0</v>
      </c>
    </row>
    <row r="11" spans="1:19" ht="18.75" thickTop="1" thickBot="1" x14ac:dyDescent="0.35">
      <c r="A11" s="3" t="s">
        <v>8</v>
      </c>
      <c r="B11" s="8">
        <v>0.53472222222222221</v>
      </c>
      <c r="C11" s="8">
        <v>0.4236111111111111</v>
      </c>
      <c r="D11" s="1"/>
      <c r="E11" s="10">
        <f t="shared" si="8"/>
        <v>0</v>
      </c>
      <c r="F11" s="1"/>
      <c r="G11" s="10">
        <f t="shared" si="0"/>
        <v>0</v>
      </c>
      <c r="H11" s="1"/>
      <c r="I11" s="10">
        <f t="shared" si="1"/>
        <v>0</v>
      </c>
      <c r="J11" s="1"/>
      <c r="K11" s="10">
        <f t="shared" si="2"/>
        <v>0</v>
      </c>
      <c r="L11" s="1"/>
      <c r="M11" s="10">
        <f t="shared" si="3"/>
        <v>0</v>
      </c>
      <c r="N11" s="1"/>
      <c r="O11" s="10">
        <f t="shared" si="4"/>
        <v>0</v>
      </c>
      <c r="P11" s="1"/>
      <c r="Q11" s="10">
        <f t="shared" si="5"/>
        <v>0</v>
      </c>
      <c r="R11" s="13">
        <f t="shared" si="6"/>
        <v>0</v>
      </c>
      <c r="S11" s="12">
        <f t="shared" si="7"/>
        <v>0</v>
      </c>
    </row>
    <row r="12" spans="1:19" ht="18.75" thickTop="1" thickBot="1" x14ac:dyDescent="0.35">
      <c r="A12" s="3" t="s">
        <v>9</v>
      </c>
      <c r="B12" s="8">
        <v>0.5</v>
      </c>
      <c r="C12" s="8">
        <v>0.41666666666666669</v>
      </c>
      <c r="D12" s="1"/>
      <c r="E12" s="10">
        <f t="shared" si="8"/>
        <v>0</v>
      </c>
      <c r="F12" s="1"/>
      <c r="G12" s="10">
        <f t="shared" si="0"/>
        <v>0</v>
      </c>
      <c r="H12" s="1"/>
      <c r="I12" s="10">
        <f t="shared" si="1"/>
        <v>0</v>
      </c>
      <c r="J12" s="1"/>
      <c r="K12" s="10">
        <f t="shared" si="2"/>
        <v>0</v>
      </c>
      <c r="L12" s="1"/>
      <c r="M12" s="10">
        <f t="shared" si="3"/>
        <v>0</v>
      </c>
      <c r="N12" s="1"/>
      <c r="O12" s="10">
        <f t="shared" si="4"/>
        <v>0</v>
      </c>
      <c r="P12" s="1"/>
      <c r="Q12" s="10">
        <f t="shared" si="5"/>
        <v>0</v>
      </c>
      <c r="R12" s="13">
        <f t="shared" si="6"/>
        <v>0</v>
      </c>
      <c r="S12" s="12">
        <f t="shared" si="7"/>
        <v>0</v>
      </c>
    </row>
    <row r="13" spans="1:19" ht="18.75" thickTop="1" thickBot="1" x14ac:dyDescent="0.35">
      <c r="A13" s="3" t="s">
        <v>10</v>
      </c>
      <c r="B13" s="8">
        <v>0.35416666666666669</v>
      </c>
      <c r="C13" s="8">
        <v>0.3888888888888889</v>
      </c>
      <c r="D13" s="1">
        <v>1.5</v>
      </c>
      <c r="E13" s="10">
        <f t="shared" si="8"/>
        <v>48.75</v>
      </c>
      <c r="F13" s="1"/>
      <c r="G13" s="10">
        <f t="shared" si="0"/>
        <v>0</v>
      </c>
      <c r="H13" s="1"/>
      <c r="I13" s="10">
        <f t="shared" si="1"/>
        <v>0</v>
      </c>
      <c r="J13" s="1"/>
      <c r="K13" s="10">
        <f t="shared" si="2"/>
        <v>0</v>
      </c>
      <c r="L13" s="1"/>
      <c r="M13" s="10">
        <f t="shared" si="3"/>
        <v>0</v>
      </c>
      <c r="N13" s="1"/>
      <c r="O13" s="10">
        <f t="shared" si="4"/>
        <v>0</v>
      </c>
      <c r="P13" s="1"/>
      <c r="Q13" s="10">
        <f t="shared" si="5"/>
        <v>0</v>
      </c>
      <c r="R13" s="13">
        <f t="shared" si="6"/>
        <v>1.5</v>
      </c>
      <c r="S13" s="12">
        <f t="shared" si="7"/>
        <v>48.75</v>
      </c>
    </row>
    <row r="14" spans="1:19" ht="18.75" thickTop="1" thickBot="1" x14ac:dyDescent="0.35">
      <c r="A14" s="3" t="s">
        <v>11</v>
      </c>
      <c r="B14" s="8">
        <v>0.52569444444444446</v>
      </c>
      <c r="C14" s="8">
        <v>0.41666666666666669</v>
      </c>
      <c r="D14" s="1"/>
      <c r="E14" s="10">
        <f t="shared" si="8"/>
        <v>0</v>
      </c>
      <c r="F14" s="1"/>
      <c r="G14" s="10">
        <f t="shared" si="0"/>
        <v>0</v>
      </c>
      <c r="H14" s="1"/>
      <c r="I14" s="10">
        <f t="shared" si="1"/>
        <v>0</v>
      </c>
      <c r="J14" s="1"/>
      <c r="K14" s="10">
        <f t="shared" si="2"/>
        <v>0</v>
      </c>
      <c r="L14" s="1"/>
      <c r="M14" s="10">
        <f t="shared" si="3"/>
        <v>0</v>
      </c>
      <c r="N14" s="1"/>
      <c r="O14" s="10">
        <f t="shared" si="4"/>
        <v>0</v>
      </c>
      <c r="P14" s="1"/>
      <c r="Q14" s="10">
        <f t="shared" si="5"/>
        <v>0</v>
      </c>
      <c r="R14" s="13">
        <f t="shared" si="6"/>
        <v>0</v>
      </c>
      <c r="S14" s="12">
        <f t="shared" si="7"/>
        <v>0</v>
      </c>
    </row>
    <row r="15" spans="1:19" ht="15.75" thickTop="1" x14ac:dyDescent="0.25"/>
  </sheetData>
  <mergeCells count="3">
    <mergeCell ref="A1:S1"/>
    <mergeCell ref="B5:S5"/>
    <mergeCell ref="B8:S8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workbookViewId="0">
      <selection activeCell="E3" sqref="E3:E4"/>
    </sheetView>
  </sheetViews>
  <sheetFormatPr defaultRowHeight="15" x14ac:dyDescent="0.25"/>
  <cols>
    <col min="1" max="1" width="25.85546875" bestFit="1" customWidth="1"/>
    <col min="19" max="19" width="14.7109375" bestFit="1" customWidth="1"/>
  </cols>
  <sheetData>
    <row r="1" spans="1:19" ht="42" customHeight="1" thickBot="1" x14ac:dyDescent="0.6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spans="1:19" s="5" customFormat="1" ht="21.75" customHeight="1" thickTop="1" thickBot="1" x14ac:dyDescent="0.35">
      <c r="A2" s="6" t="s">
        <v>38</v>
      </c>
      <c r="B2" s="4" t="s">
        <v>12</v>
      </c>
      <c r="C2" s="4" t="s">
        <v>13</v>
      </c>
      <c r="D2" s="4" t="s">
        <v>15</v>
      </c>
      <c r="E2" s="9" t="s">
        <v>23</v>
      </c>
      <c r="F2" s="7" t="s">
        <v>20</v>
      </c>
      <c r="G2" s="4" t="s">
        <v>23</v>
      </c>
      <c r="H2" s="4" t="s">
        <v>16</v>
      </c>
      <c r="I2" s="4" t="s">
        <v>23</v>
      </c>
      <c r="J2" s="4" t="s">
        <v>17</v>
      </c>
      <c r="K2" s="4" t="s">
        <v>23</v>
      </c>
      <c r="L2" s="4" t="s">
        <v>21</v>
      </c>
      <c r="M2" s="4" t="s">
        <v>23</v>
      </c>
      <c r="N2" s="4" t="s">
        <v>18</v>
      </c>
      <c r="O2" s="4" t="s">
        <v>23</v>
      </c>
      <c r="P2" s="4" t="s">
        <v>19</v>
      </c>
      <c r="Q2" s="4" t="s">
        <v>23</v>
      </c>
      <c r="R2" s="4" t="s">
        <v>22</v>
      </c>
      <c r="S2" s="4" t="s">
        <v>24</v>
      </c>
    </row>
    <row r="3" spans="1:19" ht="18.75" thickTop="1" thickBot="1" x14ac:dyDescent="0.35">
      <c r="A3" s="3" t="s">
        <v>35</v>
      </c>
      <c r="B3" s="8">
        <v>0.41666666666666669</v>
      </c>
      <c r="C3" s="8">
        <v>0.4375</v>
      </c>
      <c r="D3" s="1">
        <v>3.5</v>
      </c>
      <c r="E3" s="10">
        <f>67.31*D3*1.25</f>
        <v>294.48124999999999</v>
      </c>
      <c r="F3" s="1"/>
      <c r="G3" s="10">
        <f>42.56*F3*1.3</f>
        <v>0</v>
      </c>
      <c r="H3" s="1"/>
      <c r="I3" s="10">
        <f>42.56*H3*1.69</f>
        <v>0</v>
      </c>
      <c r="J3" s="1"/>
      <c r="K3" s="10">
        <f>42.56*J3*0.3</f>
        <v>0</v>
      </c>
      <c r="L3" s="1"/>
      <c r="M3" s="10">
        <f>42.56*L3*2</f>
        <v>0</v>
      </c>
      <c r="N3" s="1"/>
      <c r="O3" s="10">
        <f>42.56*N3*1.69</f>
        <v>0</v>
      </c>
      <c r="P3" s="1"/>
      <c r="Q3" s="10">
        <f>42.56*P3*2.3</f>
        <v>0</v>
      </c>
      <c r="R3" s="13">
        <f>SUM(D3+F3+H3+J3+L3+N3+P3)</f>
        <v>3.5</v>
      </c>
      <c r="S3" s="12">
        <f>SUM(E3+G3+I3+K3+M3+O3+Q3)</f>
        <v>294.48124999999999</v>
      </c>
    </row>
    <row r="4" spans="1:19" ht="18.75" thickTop="1" thickBot="1" x14ac:dyDescent="0.35">
      <c r="A4" s="3" t="s">
        <v>2</v>
      </c>
      <c r="B4" s="8">
        <v>0.47916666666666669</v>
      </c>
      <c r="C4" s="8">
        <v>0.4375</v>
      </c>
      <c r="D4" s="1">
        <v>0.5</v>
      </c>
      <c r="E4" s="10">
        <f>42.56*D4*1.25</f>
        <v>26.6</v>
      </c>
      <c r="F4" s="1"/>
      <c r="G4" s="10">
        <f>42.56*F4*1.3</f>
        <v>0</v>
      </c>
      <c r="H4" s="1"/>
      <c r="I4" s="10">
        <f>42.56*H4*1.69</f>
        <v>0</v>
      </c>
      <c r="J4" s="1"/>
      <c r="K4" s="10">
        <f>42.56*J4*0.3</f>
        <v>0</v>
      </c>
      <c r="L4" s="1"/>
      <c r="M4" s="10">
        <f>42.56*L4*2</f>
        <v>0</v>
      </c>
      <c r="N4" s="1"/>
      <c r="O4" s="10">
        <f>42.56*N4*1.69</f>
        <v>0</v>
      </c>
      <c r="P4" s="1"/>
      <c r="Q4" s="10">
        <f>42.56*P4*2.3</f>
        <v>0</v>
      </c>
      <c r="R4" s="13">
        <f>SUM(D4+F4+H4+J4+L4+N4+P4)</f>
        <v>0.5</v>
      </c>
      <c r="S4" s="12">
        <f>SUM(E4+G4+I4+K4+M4+O4+Q4)</f>
        <v>26.6</v>
      </c>
    </row>
    <row r="5" spans="1:19" ht="18.75" thickTop="1" thickBot="1" x14ac:dyDescent="0.35">
      <c r="A5" s="3" t="s">
        <v>1</v>
      </c>
      <c r="B5" s="8">
        <v>0.40347222222222223</v>
      </c>
      <c r="C5" s="8">
        <v>0.4375</v>
      </c>
      <c r="D5" s="1">
        <v>3.5</v>
      </c>
      <c r="E5" s="10">
        <f>25*D5*1.25</f>
        <v>109.375</v>
      </c>
      <c r="F5" s="1"/>
      <c r="G5" s="10">
        <f t="shared" ref="G5:G6" si="0">25*F5*1.3</f>
        <v>0</v>
      </c>
      <c r="H5" s="1"/>
      <c r="I5" s="10">
        <f t="shared" ref="I5:I6" si="1">25*H5*1.69</f>
        <v>0</v>
      </c>
      <c r="J5" s="1"/>
      <c r="K5" s="10">
        <f t="shared" ref="K5:K6" si="2">25*J5*0.3</f>
        <v>0</v>
      </c>
      <c r="L5" s="1"/>
      <c r="M5" s="10">
        <f t="shared" ref="M5:M6" si="3">25*L5*2</f>
        <v>0</v>
      </c>
      <c r="N5" s="1"/>
      <c r="O5" s="10">
        <f t="shared" ref="O5:O6" si="4">25*N5*1.69</f>
        <v>0</v>
      </c>
      <c r="P5" s="1"/>
      <c r="Q5" s="10">
        <f t="shared" ref="Q5:Q6" si="5">25*P5*2.3</f>
        <v>0</v>
      </c>
      <c r="R5" s="13">
        <f t="shared" ref="R5:R6" si="6">SUM(D5+F5+H5+J5+L5+N5+P5)</f>
        <v>3.5</v>
      </c>
      <c r="S5" s="12">
        <f t="shared" ref="S5:S6" si="7">SUM(E5+G5+I5+K5+M5+O5+Q5)</f>
        <v>109.375</v>
      </c>
    </row>
    <row r="6" spans="1:19" ht="18.75" thickTop="1" thickBot="1" x14ac:dyDescent="0.35">
      <c r="A6" s="3" t="s">
        <v>3</v>
      </c>
      <c r="B6" s="8">
        <v>0.48472222222222222</v>
      </c>
      <c r="C6" s="8">
        <v>0.4375</v>
      </c>
      <c r="D6" s="1">
        <v>0.5</v>
      </c>
      <c r="E6" s="10">
        <f t="shared" ref="E6:E14" si="8">25*D6*1.25</f>
        <v>15.625</v>
      </c>
      <c r="F6" s="1"/>
      <c r="G6" s="10">
        <f t="shared" si="0"/>
        <v>0</v>
      </c>
      <c r="H6" s="1"/>
      <c r="I6" s="10">
        <f t="shared" si="1"/>
        <v>0</v>
      </c>
      <c r="J6" s="1"/>
      <c r="K6" s="10">
        <f t="shared" si="2"/>
        <v>0</v>
      </c>
      <c r="L6" s="1"/>
      <c r="M6" s="10">
        <f t="shared" si="3"/>
        <v>0</v>
      </c>
      <c r="N6" s="1"/>
      <c r="O6" s="10">
        <f t="shared" si="4"/>
        <v>0</v>
      </c>
      <c r="P6" s="1"/>
      <c r="Q6" s="10">
        <f t="shared" si="5"/>
        <v>0</v>
      </c>
      <c r="R6" s="13">
        <f t="shared" si="6"/>
        <v>0.5</v>
      </c>
      <c r="S6" s="12">
        <f t="shared" si="7"/>
        <v>15.625</v>
      </c>
    </row>
    <row r="7" spans="1:19" ht="18.75" thickTop="1" thickBot="1" x14ac:dyDescent="0.35">
      <c r="A7" s="3" t="s">
        <v>4</v>
      </c>
      <c r="B7" s="8">
        <v>0.52083333333333337</v>
      </c>
      <c r="C7" s="8">
        <v>0.4375</v>
      </c>
      <c r="D7" s="1">
        <v>0.5</v>
      </c>
      <c r="E7" s="10">
        <f t="shared" si="8"/>
        <v>15.625</v>
      </c>
      <c r="F7" s="1"/>
      <c r="G7" s="10">
        <f t="shared" ref="G7:G14" si="9">25*F7*1.3</f>
        <v>0</v>
      </c>
      <c r="H7" s="1"/>
      <c r="I7" s="10">
        <f t="shared" ref="I7:I14" si="10">25*H7*1.69</f>
        <v>0</v>
      </c>
      <c r="J7" s="1"/>
      <c r="K7" s="10">
        <f t="shared" ref="K7:K14" si="11">25*J7*0.3</f>
        <v>0</v>
      </c>
      <c r="L7" s="1"/>
      <c r="M7" s="10">
        <f t="shared" ref="M7:M14" si="12">25*L7*2</f>
        <v>0</v>
      </c>
      <c r="N7" s="1"/>
      <c r="O7" s="10">
        <f t="shared" ref="O7:O14" si="13">25*N7*1.69</f>
        <v>0</v>
      </c>
      <c r="P7" s="1"/>
      <c r="Q7" s="10">
        <f t="shared" ref="Q7:Q14" si="14">25*P7*2.3</f>
        <v>0</v>
      </c>
      <c r="R7" s="13">
        <f t="shared" ref="R7:S14" si="15">SUM(D7+F7+H7+J7+L7+N7+P7)</f>
        <v>0.5</v>
      </c>
      <c r="S7" s="12">
        <f t="shared" si="15"/>
        <v>15.625</v>
      </c>
    </row>
    <row r="8" spans="1:19" ht="18.75" thickTop="1" thickBot="1" x14ac:dyDescent="0.35">
      <c r="A8" s="3" t="s">
        <v>5</v>
      </c>
      <c r="B8" s="8">
        <v>0.52777777777777779</v>
      </c>
      <c r="C8" s="8">
        <v>0.4375</v>
      </c>
      <c r="D8" s="1"/>
      <c r="E8" s="10">
        <f t="shared" si="8"/>
        <v>0</v>
      </c>
      <c r="F8" s="1"/>
      <c r="G8" s="10">
        <f t="shared" si="9"/>
        <v>0</v>
      </c>
      <c r="H8" s="1"/>
      <c r="I8" s="10">
        <f t="shared" si="10"/>
        <v>0</v>
      </c>
      <c r="J8" s="1"/>
      <c r="K8" s="10">
        <f t="shared" si="11"/>
        <v>0</v>
      </c>
      <c r="L8" s="1"/>
      <c r="M8" s="10">
        <f t="shared" si="12"/>
        <v>0</v>
      </c>
      <c r="N8" s="1"/>
      <c r="O8" s="10">
        <f t="shared" si="13"/>
        <v>0</v>
      </c>
      <c r="P8" s="1"/>
      <c r="Q8" s="10">
        <f t="shared" si="14"/>
        <v>0</v>
      </c>
      <c r="R8" s="13">
        <f t="shared" si="15"/>
        <v>0</v>
      </c>
      <c r="S8" s="12">
        <f t="shared" si="15"/>
        <v>0</v>
      </c>
    </row>
    <row r="9" spans="1:19" ht="18.75" thickTop="1" thickBot="1" x14ac:dyDescent="0.35">
      <c r="A9" s="3" t="s">
        <v>6</v>
      </c>
      <c r="B9" s="8">
        <v>0.53611111111111109</v>
      </c>
      <c r="C9" s="8">
        <v>0.46875</v>
      </c>
      <c r="D9" s="1"/>
      <c r="E9" s="10">
        <f t="shared" si="8"/>
        <v>0</v>
      </c>
      <c r="F9" s="1"/>
      <c r="G9" s="10">
        <f t="shared" si="9"/>
        <v>0</v>
      </c>
      <c r="H9" s="1"/>
      <c r="I9" s="10">
        <f t="shared" si="10"/>
        <v>0</v>
      </c>
      <c r="J9" s="1"/>
      <c r="K9" s="10">
        <f t="shared" si="11"/>
        <v>0</v>
      </c>
      <c r="L9" s="1"/>
      <c r="M9" s="10">
        <f t="shared" si="12"/>
        <v>0</v>
      </c>
      <c r="N9" s="1"/>
      <c r="O9" s="10">
        <f t="shared" si="13"/>
        <v>0</v>
      </c>
      <c r="P9" s="1"/>
      <c r="Q9" s="10">
        <f t="shared" si="14"/>
        <v>0</v>
      </c>
      <c r="R9" s="13">
        <f t="shared" si="15"/>
        <v>0</v>
      </c>
      <c r="S9" s="12">
        <f t="shared" si="15"/>
        <v>0</v>
      </c>
    </row>
    <row r="10" spans="1:19" ht="18.75" thickTop="1" thickBot="1" x14ac:dyDescent="0.35">
      <c r="A10" s="3" t="s">
        <v>7</v>
      </c>
      <c r="B10" s="8">
        <v>0.37847222222222227</v>
      </c>
      <c r="C10" s="8">
        <v>0.29166666666666669</v>
      </c>
      <c r="D10" s="1"/>
      <c r="E10" s="10">
        <f t="shared" si="8"/>
        <v>0</v>
      </c>
      <c r="F10" s="1"/>
      <c r="G10" s="10">
        <f t="shared" si="9"/>
        <v>0</v>
      </c>
      <c r="H10" s="1"/>
      <c r="I10" s="10">
        <f t="shared" si="10"/>
        <v>0</v>
      </c>
      <c r="J10" s="1"/>
      <c r="K10" s="10">
        <f t="shared" si="11"/>
        <v>0</v>
      </c>
      <c r="L10" s="1"/>
      <c r="M10" s="10">
        <f t="shared" si="12"/>
        <v>0</v>
      </c>
      <c r="N10" s="1"/>
      <c r="O10" s="10">
        <f t="shared" si="13"/>
        <v>0</v>
      </c>
      <c r="P10" s="1"/>
      <c r="Q10" s="10">
        <f t="shared" si="14"/>
        <v>0</v>
      </c>
      <c r="R10" s="13">
        <f t="shared" si="15"/>
        <v>0</v>
      </c>
      <c r="S10" s="12">
        <f t="shared" si="15"/>
        <v>0</v>
      </c>
    </row>
    <row r="11" spans="1:19" ht="18.75" thickTop="1" thickBot="1" x14ac:dyDescent="0.35">
      <c r="A11" s="3" t="s">
        <v>8</v>
      </c>
      <c r="B11" s="8">
        <v>0.39583333333333331</v>
      </c>
      <c r="C11" s="8">
        <v>0.31319444444444444</v>
      </c>
      <c r="D11" s="1"/>
      <c r="E11" s="10">
        <f t="shared" si="8"/>
        <v>0</v>
      </c>
      <c r="F11" s="1"/>
      <c r="G11" s="10">
        <f t="shared" si="9"/>
        <v>0</v>
      </c>
      <c r="H11" s="1"/>
      <c r="I11" s="10">
        <f t="shared" si="10"/>
        <v>0</v>
      </c>
      <c r="J11" s="1"/>
      <c r="K11" s="10">
        <f t="shared" si="11"/>
        <v>0</v>
      </c>
      <c r="L11" s="1"/>
      <c r="M11" s="10">
        <f t="shared" si="12"/>
        <v>0</v>
      </c>
      <c r="N11" s="1"/>
      <c r="O11" s="10">
        <f t="shared" si="13"/>
        <v>0</v>
      </c>
      <c r="P11" s="1"/>
      <c r="Q11" s="10">
        <f t="shared" si="14"/>
        <v>0</v>
      </c>
      <c r="R11" s="13">
        <f t="shared" si="15"/>
        <v>0</v>
      </c>
      <c r="S11" s="12">
        <f t="shared" si="15"/>
        <v>0</v>
      </c>
    </row>
    <row r="12" spans="1:19" ht="18.75" thickTop="1" thickBot="1" x14ac:dyDescent="0.35">
      <c r="A12" s="3" t="s">
        <v>9</v>
      </c>
      <c r="B12" s="8">
        <v>0.52083333333333337</v>
      </c>
      <c r="C12" s="8">
        <v>0.4375</v>
      </c>
      <c r="D12" s="1">
        <v>0.5</v>
      </c>
      <c r="E12" s="10">
        <f t="shared" si="8"/>
        <v>15.625</v>
      </c>
      <c r="F12" s="1"/>
      <c r="G12" s="10">
        <f t="shared" si="9"/>
        <v>0</v>
      </c>
      <c r="H12" s="1"/>
      <c r="I12" s="10">
        <f t="shared" si="10"/>
        <v>0</v>
      </c>
      <c r="J12" s="1"/>
      <c r="K12" s="10">
        <f t="shared" si="11"/>
        <v>0</v>
      </c>
      <c r="L12" s="1"/>
      <c r="M12" s="10">
        <f t="shared" si="12"/>
        <v>0</v>
      </c>
      <c r="N12" s="1"/>
      <c r="O12" s="10">
        <f t="shared" si="13"/>
        <v>0</v>
      </c>
      <c r="P12" s="1"/>
      <c r="Q12" s="10">
        <f t="shared" si="14"/>
        <v>0</v>
      </c>
      <c r="R12" s="13">
        <f t="shared" si="15"/>
        <v>0.5</v>
      </c>
      <c r="S12" s="12">
        <f t="shared" si="15"/>
        <v>15.625</v>
      </c>
    </row>
    <row r="13" spans="1:19" ht="18.75" thickTop="1" thickBot="1" x14ac:dyDescent="0.35">
      <c r="A13" s="3" t="s">
        <v>10</v>
      </c>
      <c r="B13" s="8">
        <v>0.51041666666666663</v>
      </c>
      <c r="C13" s="8">
        <v>0.41666666666666669</v>
      </c>
      <c r="D13" s="1"/>
      <c r="E13" s="10">
        <f t="shared" si="8"/>
        <v>0</v>
      </c>
      <c r="F13" s="1"/>
      <c r="G13" s="10">
        <f t="shared" si="9"/>
        <v>0</v>
      </c>
      <c r="H13" s="1"/>
      <c r="I13" s="10">
        <f t="shared" si="10"/>
        <v>0</v>
      </c>
      <c r="J13" s="1"/>
      <c r="K13" s="10">
        <f t="shared" si="11"/>
        <v>0</v>
      </c>
      <c r="L13" s="1"/>
      <c r="M13" s="10">
        <f t="shared" si="12"/>
        <v>0</v>
      </c>
      <c r="N13" s="1"/>
      <c r="O13" s="10">
        <f t="shared" si="13"/>
        <v>0</v>
      </c>
      <c r="P13" s="1"/>
      <c r="Q13" s="10">
        <f t="shared" si="14"/>
        <v>0</v>
      </c>
      <c r="R13" s="13">
        <f t="shared" si="15"/>
        <v>0</v>
      </c>
      <c r="S13" s="12">
        <f t="shared" si="15"/>
        <v>0</v>
      </c>
    </row>
    <row r="14" spans="1:19" ht="18.75" thickTop="1" thickBot="1" x14ac:dyDescent="0.35">
      <c r="A14" s="3" t="s">
        <v>11</v>
      </c>
      <c r="B14" s="8">
        <v>0.52083333333333337</v>
      </c>
      <c r="C14" s="8">
        <v>0.4375</v>
      </c>
      <c r="D14" s="1">
        <v>0.5</v>
      </c>
      <c r="E14" s="10">
        <f t="shared" si="8"/>
        <v>15.625</v>
      </c>
      <c r="F14" s="1"/>
      <c r="G14" s="10">
        <f t="shared" si="9"/>
        <v>0</v>
      </c>
      <c r="H14" s="1"/>
      <c r="I14" s="10">
        <f t="shared" si="10"/>
        <v>0</v>
      </c>
      <c r="J14" s="1"/>
      <c r="K14" s="10">
        <f t="shared" si="11"/>
        <v>0</v>
      </c>
      <c r="L14" s="1"/>
      <c r="M14" s="10">
        <f t="shared" si="12"/>
        <v>0</v>
      </c>
      <c r="N14" s="1"/>
      <c r="O14" s="10">
        <f t="shared" si="13"/>
        <v>0</v>
      </c>
      <c r="P14" s="1"/>
      <c r="Q14" s="10">
        <f t="shared" si="14"/>
        <v>0</v>
      </c>
      <c r="R14" s="13">
        <f t="shared" si="15"/>
        <v>0.5</v>
      </c>
      <c r="S14" s="12">
        <f t="shared" si="15"/>
        <v>15.625</v>
      </c>
    </row>
    <row r="15" spans="1:19" ht="15.75" thickTop="1" x14ac:dyDescent="0.25"/>
  </sheetData>
  <mergeCells count="1">
    <mergeCell ref="A1:S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workbookViewId="0">
      <selection activeCell="E3" sqref="E3:E4"/>
    </sheetView>
  </sheetViews>
  <sheetFormatPr defaultRowHeight="15" x14ac:dyDescent="0.25"/>
  <cols>
    <col min="1" max="1" width="25.85546875" bestFit="1" customWidth="1"/>
    <col min="19" max="19" width="14.7109375" bestFit="1" customWidth="1"/>
  </cols>
  <sheetData>
    <row r="1" spans="1:19" ht="42" customHeight="1" thickBot="1" x14ac:dyDescent="0.6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spans="1:19" s="5" customFormat="1" ht="21.75" customHeight="1" thickTop="1" thickBot="1" x14ac:dyDescent="0.35">
      <c r="A2" s="6" t="s">
        <v>39</v>
      </c>
      <c r="B2" s="4" t="s">
        <v>12</v>
      </c>
      <c r="C2" s="4" t="s">
        <v>13</v>
      </c>
      <c r="D2" s="4" t="s">
        <v>15</v>
      </c>
      <c r="E2" s="9" t="s">
        <v>23</v>
      </c>
      <c r="F2" s="7" t="s">
        <v>20</v>
      </c>
      <c r="G2" s="4" t="s">
        <v>23</v>
      </c>
      <c r="H2" s="4" t="s">
        <v>16</v>
      </c>
      <c r="I2" s="4" t="s">
        <v>23</v>
      </c>
      <c r="J2" s="4" t="s">
        <v>17</v>
      </c>
      <c r="K2" s="4" t="s">
        <v>23</v>
      </c>
      <c r="L2" s="4" t="s">
        <v>21</v>
      </c>
      <c r="M2" s="4" t="s">
        <v>23</v>
      </c>
      <c r="N2" s="4" t="s">
        <v>18</v>
      </c>
      <c r="O2" s="4" t="s">
        <v>23</v>
      </c>
      <c r="P2" s="4" t="s">
        <v>19</v>
      </c>
      <c r="Q2" s="4" t="s">
        <v>23</v>
      </c>
      <c r="R2" s="4" t="s">
        <v>22</v>
      </c>
      <c r="S2" s="4" t="s">
        <v>24</v>
      </c>
    </row>
    <row r="3" spans="1:19" ht="18.75" thickTop="1" thickBot="1" x14ac:dyDescent="0.35">
      <c r="A3" s="3" t="s">
        <v>35</v>
      </c>
      <c r="B3" s="8">
        <v>0.41666666666666669</v>
      </c>
      <c r="C3" s="8">
        <v>0.4375</v>
      </c>
      <c r="D3" s="1">
        <v>3.5</v>
      </c>
      <c r="E3" s="10">
        <f>67.31*D3*1.25</f>
        <v>294.48124999999999</v>
      </c>
      <c r="F3" s="1"/>
      <c r="G3" s="10">
        <f>42.56*F3*1.3</f>
        <v>0</v>
      </c>
      <c r="H3" s="1"/>
      <c r="I3" s="10">
        <f>42.56*H3*1.69</f>
        <v>0</v>
      </c>
      <c r="J3" s="1"/>
      <c r="K3" s="10">
        <f>42.56*J3*0.3</f>
        <v>0</v>
      </c>
      <c r="L3" s="1"/>
      <c r="M3" s="10">
        <f>42.56*L3*2</f>
        <v>0</v>
      </c>
      <c r="N3" s="1"/>
      <c r="O3" s="10">
        <f>42.56*N3*1.69</f>
        <v>0</v>
      </c>
      <c r="P3" s="1"/>
      <c r="Q3" s="10">
        <f>42.56*P3*2.3</f>
        <v>0</v>
      </c>
      <c r="R3" s="13">
        <f>SUM(D3+F3+H3+J3+L3+N3+P3)</f>
        <v>3.5</v>
      </c>
      <c r="S3" s="12">
        <f>SUM(E3+G3+I3+K3+M3+O3+Q3)</f>
        <v>294.48124999999999</v>
      </c>
    </row>
    <row r="4" spans="1:19" ht="18.75" thickTop="1" thickBot="1" x14ac:dyDescent="0.35">
      <c r="A4" s="3" t="s">
        <v>2</v>
      </c>
      <c r="B4" s="8">
        <v>0.51111111111111118</v>
      </c>
      <c r="C4" s="8">
        <v>0.4375</v>
      </c>
      <c r="D4" s="1">
        <v>0.5</v>
      </c>
      <c r="E4" s="10">
        <f>42.56*D4*1.25</f>
        <v>26.6</v>
      </c>
      <c r="F4" s="1"/>
      <c r="G4" s="10">
        <f>42.56*F4*1.3</f>
        <v>0</v>
      </c>
      <c r="H4" s="1"/>
      <c r="I4" s="10">
        <f>42.56*H4*1.69</f>
        <v>0</v>
      </c>
      <c r="J4" s="1"/>
      <c r="K4" s="10">
        <f>42.56*J4*0.3</f>
        <v>0</v>
      </c>
      <c r="L4" s="1"/>
      <c r="M4" s="10">
        <f>42.56*L4*2</f>
        <v>0</v>
      </c>
      <c r="N4" s="1"/>
      <c r="O4" s="10">
        <f>42.56*N4*1.69</f>
        <v>0</v>
      </c>
      <c r="P4" s="1"/>
      <c r="Q4" s="10">
        <f>42.56*P4*2.3</f>
        <v>0</v>
      </c>
      <c r="R4" s="13">
        <f>SUM(D4+F4+H4+J4+L4+N4+P4)</f>
        <v>0.5</v>
      </c>
      <c r="S4" s="12">
        <f>SUM(E4+G4+I4+K4+M4+O4+Q4)</f>
        <v>26.6</v>
      </c>
    </row>
    <row r="5" spans="1:19" ht="18.75" thickTop="1" thickBot="1" x14ac:dyDescent="0.35">
      <c r="A5" s="3" t="s">
        <v>1</v>
      </c>
      <c r="B5" s="8">
        <v>0.5</v>
      </c>
      <c r="C5" s="8">
        <v>0.4375</v>
      </c>
      <c r="D5" s="1">
        <v>0.5</v>
      </c>
      <c r="E5" s="10">
        <f>25*D5*1.25</f>
        <v>15.625</v>
      </c>
      <c r="F5" s="1"/>
      <c r="G5" s="10">
        <f t="shared" ref="G5:G14" si="0">25*F5*1.3</f>
        <v>0</v>
      </c>
      <c r="H5" s="1"/>
      <c r="I5" s="10">
        <f t="shared" ref="I5:I14" si="1">25*H5*1.69</f>
        <v>0</v>
      </c>
      <c r="J5" s="1"/>
      <c r="K5" s="10">
        <f t="shared" ref="K5:K14" si="2">25*J5*0.3</f>
        <v>0</v>
      </c>
      <c r="L5" s="1"/>
      <c r="M5" s="10">
        <f t="shared" ref="M5:M14" si="3">25*L5*2</f>
        <v>0</v>
      </c>
      <c r="N5" s="1"/>
      <c r="O5" s="10">
        <f t="shared" ref="O5:O14" si="4">25*N5*1.69</f>
        <v>0</v>
      </c>
      <c r="P5" s="1"/>
      <c r="Q5" s="10">
        <f t="shared" ref="Q5:Q14" si="5">25*P5*2.3</f>
        <v>0</v>
      </c>
      <c r="R5" s="13">
        <f t="shared" ref="R5:S14" si="6">SUM(D5+F5+H5+J5+L5+N5+P5)</f>
        <v>0.5</v>
      </c>
      <c r="S5" s="12">
        <f t="shared" si="6"/>
        <v>15.625</v>
      </c>
    </row>
    <row r="6" spans="1:19" ht="18.75" thickTop="1" thickBot="1" x14ac:dyDescent="0.35">
      <c r="A6" s="3" t="s">
        <v>3</v>
      </c>
      <c r="B6" s="8">
        <v>0.4826388888888889</v>
      </c>
      <c r="C6" s="8">
        <v>0.41666666666666669</v>
      </c>
      <c r="D6" s="1"/>
      <c r="E6" s="10">
        <f t="shared" ref="E6:E14" si="7">25*D6*1.25</f>
        <v>0</v>
      </c>
      <c r="F6" s="1"/>
      <c r="G6" s="10">
        <f t="shared" si="0"/>
        <v>0</v>
      </c>
      <c r="H6" s="1"/>
      <c r="I6" s="10">
        <f t="shared" si="1"/>
        <v>0</v>
      </c>
      <c r="J6" s="1"/>
      <c r="K6" s="10">
        <f t="shared" si="2"/>
        <v>0</v>
      </c>
      <c r="L6" s="1"/>
      <c r="M6" s="10">
        <f t="shared" si="3"/>
        <v>0</v>
      </c>
      <c r="N6" s="1"/>
      <c r="O6" s="10">
        <f t="shared" si="4"/>
        <v>0</v>
      </c>
      <c r="P6" s="1"/>
      <c r="Q6" s="10">
        <f t="shared" si="5"/>
        <v>0</v>
      </c>
      <c r="R6" s="13">
        <f t="shared" si="6"/>
        <v>0</v>
      </c>
      <c r="S6" s="12">
        <f t="shared" si="6"/>
        <v>0</v>
      </c>
    </row>
    <row r="7" spans="1:19" ht="18.75" thickTop="1" thickBot="1" x14ac:dyDescent="0.35">
      <c r="A7" s="3" t="s">
        <v>4</v>
      </c>
      <c r="B7" s="8">
        <v>0.5</v>
      </c>
      <c r="C7" s="8">
        <v>0.4375</v>
      </c>
      <c r="D7" s="1">
        <v>0.5</v>
      </c>
      <c r="E7" s="10">
        <f t="shared" si="7"/>
        <v>15.625</v>
      </c>
      <c r="F7" s="1"/>
      <c r="G7" s="10">
        <f t="shared" si="0"/>
        <v>0</v>
      </c>
      <c r="H7" s="1"/>
      <c r="I7" s="10">
        <f t="shared" si="1"/>
        <v>0</v>
      </c>
      <c r="J7" s="1"/>
      <c r="K7" s="10">
        <f t="shared" si="2"/>
        <v>0</v>
      </c>
      <c r="L7" s="1"/>
      <c r="M7" s="10">
        <f t="shared" si="3"/>
        <v>0</v>
      </c>
      <c r="N7" s="1"/>
      <c r="O7" s="10">
        <f t="shared" si="4"/>
        <v>0</v>
      </c>
      <c r="P7" s="1"/>
      <c r="Q7" s="10">
        <f t="shared" si="5"/>
        <v>0</v>
      </c>
      <c r="R7" s="13">
        <f t="shared" si="6"/>
        <v>0.5</v>
      </c>
      <c r="S7" s="12">
        <f t="shared" si="6"/>
        <v>15.625</v>
      </c>
    </row>
    <row r="8" spans="1:19" ht="18.75" thickTop="1" thickBot="1" x14ac:dyDescent="0.35">
      <c r="A8" s="3" t="s">
        <v>5</v>
      </c>
      <c r="B8" s="8">
        <v>0.50763888888888886</v>
      </c>
      <c r="C8" s="8">
        <v>0.4375</v>
      </c>
      <c r="D8" s="1">
        <v>0.5</v>
      </c>
      <c r="E8" s="10">
        <f t="shared" si="7"/>
        <v>15.625</v>
      </c>
      <c r="F8" s="1"/>
      <c r="G8" s="10">
        <f t="shared" si="0"/>
        <v>0</v>
      </c>
      <c r="H8" s="1"/>
      <c r="I8" s="10">
        <f t="shared" si="1"/>
        <v>0</v>
      </c>
      <c r="J8" s="1"/>
      <c r="K8" s="10">
        <f t="shared" si="2"/>
        <v>0</v>
      </c>
      <c r="L8" s="1"/>
      <c r="M8" s="10">
        <f t="shared" si="3"/>
        <v>0</v>
      </c>
      <c r="N8" s="1"/>
      <c r="O8" s="10">
        <f t="shared" si="4"/>
        <v>0</v>
      </c>
      <c r="P8" s="1"/>
      <c r="Q8" s="10">
        <f t="shared" si="5"/>
        <v>0</v>
      </c>
      <c r="R8" s="13">
        <f t="shared" si="6"/>
        <v>0.5</v>
      </c>
      <c r="S8" s="12">
        <f t="shared" si="6"/>
        <v>15.625</v>
      </c>
    </row>
    <row r="9" spans="1:19" ht="18.75" thickTop="1" thickBot="1" x14ac:dyDescent="0.35">
      <c r="A9" s="3" t="s">
        <v>6</v>
      </c>
      <c r="B9" s="8">
        <v>0.51458333333333328</v>
      </c>
      <c r="C9" s="8">
        <v>0.41666666666666669</v>
      </c>
      <c r="D9" s="1"/>
      <c r="E9" s="10">
        <f t="shared" si="7"/>
        <v>0</v>
      </c>
      <c r="F9" s="1"/>
      <c r="G9" s="10">
        <f t="shared" si="0"/>
        <v>0</v>
      </c>
      <c r="H9" s="1"/>
      <c r="I9" s="10">
        <f t="shared" si="1"/>
        <v>0</v>
      </c>
      <c r="J9" s="1"/>
      <c r="K9" s="10">
        <f t="shared" si="2"/>
        <v>0</v>
      </c>
      <c r="L9" s="1"/>
      <c r="M9" s="10">
        <f t="shared" si="3"/>
        <v>0</v>
      </c>
      <c r="N9" s="1"/>
      <c r="O9" s="10">
        <f t="shared" si="4"/>
        <v>0</v>
      </c>
      <c r="P9" s="1"/>
      <c r="Q9" s="10">
        <f t="shared" si="5"/>
        <v>0</v>
      </c>
      <c r="R9" s="13">
        <f t="shared" si="6"/>
        <v>0</v>
      </c>
      <c r="S9" s="12">
        <f t="shared" si="6"/>
        <v>0</v>
      </c>
    </row>
    <row r="10" spans="1:19" ht="18.75" thickTop="1" thickBot="1" x14ac:dyDescent="0.35">
      <c r="A10" s="3" t="s">
        <v>7</v>
      </c>
      <c r="B10" s="8">
        <v>0.51597222222222217</v>
      </c>
      <c r="C10" s="8">
        <v>0.41666666666666669</v>
      </c>
      <c r="D10" s="1"/>
      <c r="E10" s="10">
        <f t="shared" si="7"/>
        <v>0</v>
      </c>
      <c r="F10" s="1"/>
      <c r="G10" s="10">
        <f t="shared" si="0"/>
        <v>0</v>
      </c>
      <c r="H10" s="1"/>
      <c r="I10" s="10">
        <f t="shared" si="1"/>
        <v>0</v>
      </c>
      <c r="J10" s="1"/>
      <c r="K10" s="10">
        <f t="shared" si="2"/>
        <v>0</v>
      </c>
      <c r="L10" s="1"/>
      <c r="M10" s="10">
        <f t="shared" si="3"/>
        <v>0</v>
      </c>
      <c r="N10" s="1"/>
      <c r="O10" s="10">
        <f t="shared" si="4"/>
        <v>0</v>
      </c>
      <c r="P10" s="1"/>
      <c r="Q10" s="10">
        <f t="shared" si="5"/>
        <v>0</v>
      </c>
      <c r="R10" s="13">
        <f t="shared" si="6"/>
        <v>0</v>
      </c>
      <c r="S10" s="12">
        <f t="shared" si="6"/>
        <v>0</v>
      </c>
    </row>
    <row r="11" spans="1:19" ht="18.75" thickTop="1" thickBot="1" x14ac:dyDescent="0.35">
      <c r="A11" s="3" t="s">
        <v>8</v>
      </c>
      <c r="B11" s="8">
        <v>0.52152777777777781</v>
      </c>
      <c r="C11" s="8">
        <v>0.4375</v>
      </c>
      <c r="D11" s="1">
        <v>0.5</v>
      </c>
      <c r="E11" s="10">
        <f t="shared" si="7"/>
        <v>15.625</v>
      </c>
      <c r="F11" s="1"/>
      <c r="G11" s="10">
        <f t="shared" si="0"/>
        <v>0</v>
      </c>
      <c r="H11" s="1"/>
      <c r="I11" s="10">
        <f t="shared" si="1"/>
        <v>0</v>
      </c>
      <c r="J11" s="1"/>
      <c r="K11" s="10">
        <f t="shared" si="2"/>
        <v>0</v>
      </c>
      <c r="L11" s="1"/>
      <c r="M11" s="10">
        <f t="shared" si="3"/>
        <v>0</v>
      </c>
      <c r="N11" s="1"/>
      <c r="O11" s="10">
        <f t="shared" si="4"/>
        <v>0</v>
      </c>
      <c r="P11" s="1"/>
      <c r="Q11" s="10">
        <f t="shared" si="5"/>
        <v>0</v>
      </c>
      <c r="R11" s="13">
        <f t="shared" si="6"/>
        <v>0.5</v>
      </c>
      <c r="S11" s="12">
        <f t="shared" si="6"/>
        <v>15.625</v>
      </c>
    </row>
    <row r="12" spans="1:19" ht="18.75" thickTop="1" thickBot="1" x14ac:dyDescent="0.35">
      <c r="A12" s="3" t="s">
        <v>9</v>
      </c>
      <c r="B12" s="8">
        <v>0.38541666666666669</v>
      </c>
      <c r="C12" s="8">
        <v>0.29166666666666669</v>
      </c>
      <c r="D12" s="1"/>
      <c r="E12" s="10">
        <f t="shared" si="7"/>
        <v>0</v>
      </c>
      <c r="F12" s="1"/>
      <c r="G12" s="10">
        <f t="shared" si="0"/>
        <v>0</v>
      </c>
      <c r="H12" s="1"/>
      <c r="I12" s="10">
        <f t="shared" si="1"/>
        <v>0</v>
      </c>
      <c r="J12" s="1"/>
      <c r="K12" s="10">
        <f t="shared" si="2"/>
        <v>0</v>
      </c>
      <c r="L12" s="1"/>
      <c r="M12" s="10">
        <f t="shared" si="3"/>
        <v>0</v>
      </c>
      <c r="N12" s="1"/>
      <c r="O12" s="10">
        <f t="shared" si="4"/>
        <v>0</v>
      </c>
      <c r="P12" s="1"/>
      <c r="Q12" s="10">
        <f t="shared" si="5"/>
        <v>0</v>
      </c>
      <c r="R12" s="13">
        <f t="shared" si="6"/>
        <v>0</v>
      </c>
      <c r="S12" s="12">
        <f t="shared" si="6"/>
        <v>0</v>
      </c>
    </row>
    <row r="13" spans="1:19" ht="18.75" thickTop="1" thickBot="1" x14ac:dyDescent="0.35">
      <c r="A13" s="3" t="s">
        <v>10</v>
      </c>
      <c r="B13" s="8">
        <v>0.5</v>
      </c>
      <c r="C13" s="8">
        <v>0.41666666666666669</v>
      </c>
      <c r="D13" s="1"/>
      <c r="E13" s="10">
        <f t="shared" si="7"/>
        <v>0</v>
      </c>
      <c r="F13" s="1"/>
      <c r="G13" s="10">
        <f t="shared" si="0"/>
        <v>0</v>
      </c>
      <c r="H13" s="1"/>
      <c r="I13" s="10">
        <f t="shared" si="1"/>
        <v>0</v>
      </c>
      <c r="J13" s="1"/>
      <c r="K13" s="10">
        <f t="shared" si="2"/>
        <v>0</v>
      </c>
      <c r="L13" s="1"/>
      <c r="M13" s="10">
        <f t="shared" si="3"/>
        <v>0</v>
      </c>
      <c r="N13" s="1"/>
      <c r="O13" s="10">
        <f t="shared" si="4"/>
        <v>0</v>
      </c>
      <c r="P13" s="1"/>
      <c r="Q13" s="10">
        <f t="shared" si="5"/>
        <v>0</v>
      </c>
      <c r="R13" s="13">
        <f t="shared" si="6"/>
        <v>0</v>
      </c>
      <c r="S13" s="12">
        <f t="shared" si="6"/>
        <v>0</v>
      </c>
    </row>
    <row r="14" spans="1:19" ht="18.75" thickTop="1" thickBot="1" x14ac:dyDescent="0.35">
      <c r="A14" s="3" t="s">
        <v>11</v>
      </c>
      <c r="B14" s="8">
        <v>0.38541666666666669</v>
      </c>
      <c r="C14" s="8">
        <v>0.29166666666666669</v>
      </c>
      <c r="D14" s="1"/>
      <c r="E14" s="10">
        <f t="shared" si="7"/>
        <v>0</v>
      </c>
      <c r="F14" s="1"/>
      <c r="G14" s="10">
        <f t="shared" si="0"/>
        <v>0</v>
      </c>
      <c r="H14" s="1"/>
      <c r="I14" s="10">
        <f t="shared" si="1"/>
        <v>0</v>
      </c>
      <c r="J14" s="1"/>
      <c r="K14" s="10">
        <f t="shared" si="2"/>
        <v>0</v>
      </c>
      <c r="L14" s="1"/>
      <c r="M14" s="10">
        <f t="shared" si="3"/>
        <v>0</v>
      </c>
      <c r="N14" s="1"/>
      <c r="O14" s="10">
        <f t="shared" si="4"/>
        <v>0</v>
      </c>
      <c r="P14" s="1"/>
      <c r="Q14" s="10">
        <f t="shared" si="5"/>
        <v>0</v>
      </c>
      <c r="R14" s="13">
        <f t="shared" si="6"/>
        <v>0</v>
      </c>
      <c r="S14" s="12">
        <f t="shared" si="6"/>
        <v>0</v>
      </c>
    </row>
    <row r="15" spans="1:19" ht="15.75" thickTop="1" x14ac:dyDescent="0.25"/>
  </sheetData>
  <mergeCells count="1">
    <mergeCell ref="A1:S1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workbookViewId="0">
      <selection activeCell="E3" sqref="E3:E4"/>
    </sheetView>
  </sheetViews>
  <sheetFormatPr defaultRowHeight="15" x14ac:dyDescent="0.25"/>
  <cols>
    <col min="1" max="1" width="25.85546875" bestFit="1" customWidth="1"/>
    <col min="19" max="19" width="14.7109375" bestFit="1" customWidth="1"/>
  </cols>
  <sheetData>
    <row r="1" spans="1:19" ht="42" customHeight="1" thickBot="1" x14ac:dyDescent="0.6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spans="1:19" s="5" customFormat="1" ht="21.75" customHeight="1" thickTop="1" thickBot="1" x14ac:dyDescent="0.35">
      <c r="A2" s="6" t="s">
        <v>40</v>
      </c>
      <c r="B2" s="4" t="s">
        <v>12</v>
      </c>
      <c r="C2" s="4" t="s">
        <v>13</v>
      </c>
      <c r="D2" s="4" t="s">
        <v>15</v>
      </c>
      <c r="E2" s="9" t="s">
        <v>23</v>
      </c>
      <c r="F2" s="7" t="s">
        <v>20</v>
      </c>
      <c r="G2" s="4" t="s">
        <v>23</v>
      </c>
      <c r="H2" s="4" t="s">
        <v>16</v>
      </c>
      <c r="I2" s="4" t="s">
        <v>23</v>
      </c>
      <c r="J2" s="4" t="s">
        <v>17</v>
      </c>
      <c r="K2" s="4" t="s">
        <v>23</v>
      </c>
      <c r="L2" s="4" t="s">
        <v>21</v>
      </c>
      <c r="M2" s="4" t="s">
        <v>23</v>
      </c>
      <c r="N2" s="4" t="s">
        <v>18</v>
      </c>
      <c r="O2" s="4" t="s">
        <v>23</v>
      </c>
      <c r="P2" s="4" t="s">
        <v>19</v>
      </c>
      <c r="Q2" s="4" t="s">
        <v>23</v>
      </c>
      <c r="R2" s="4" t="s">
        <v>22</v>
      </c>
      <c r="S2" s="4" t="s">
        <v>24</v>
      </c>
    </row>
    <row r="3" spans="1:19" ht="18.75" thickTop="1" thickBot="1" x14ac:dyDescent="0.35">
      <c r="A3" s="3" t="s">
        <v>35</v>
      </c>
      <c r="B3" s="8">
        <v>0.41666666666666669</v>
      </c>
      <c r="C3" s="8">
        <v>0.4375</v>
      </c>
      <c r="D3" s="1">
        <v>3.5</v>
      </c>
      <c r="E3" s="10">
        <f>67.31*D3*1.25</f>
        <v>294.48124999999999</v>
      </c>
      <c r="F3" s="1"/>
      <c r="G3" s="10">
        <f>42.56*F3*1.3</f>
        <v>0</v>
      </c>
      <c r="H3" s="1"/>
      <c r="I3" s="10">
        <f>42.56*H3*1.69</f>
        <v>0</v>
      </c>
      <c r="J3" s="1"/>
      <c r="K3" s="10">
        <f>42.56*J3*0.3</f>
        <v>0</v>
      </c>
      <c r="L3" s="1"/>
      <c r="M3" s="10">
        <f>42.56*L3*2</f>
        <v>0</v>
      </c>
      <c r="N3" s="1"/>
      <c r="O3" s="10">
        <f>42.56*N3*1.69</f>
        <v>0</v>
      </c>
      <c r="P3" s="1"/>
      <c r="Q3" s="10">
        <f>42.56*P3*2.3</f>
        <v>0</v>
      </c>
      <c r="R3" s="13">
        <f>SUM(D3+F3+H3+J3+L3+N3+P3)</f>
        <v>3.5</v>
      </c>
      <c r="S3" s="12">
        <f>SUM(E3+G3+I3+K3+M3+O3+Q3)</f>
        <v>294.48124999999999</v>
      </c>
    </row>
    <row r="4" spans="1:19" ht="18.75" thickTop="1" thickBot="1" x14ac:dyDescent="0.35">
      <c r="A4" s="3" t="s">
        <v>2</v>
      </c>
      <c r="B4" s="8">
        <v>0.51458333333333328</v>
      </c>
      <c r="C4" s="8">
        <v>0.4375</v>
      </c>
      <c r="D4" s="1">
        <v>0.5</v>
      </c>
      <c r="E4" s="10">
        <f>42.56*D4*1.25</f>
        <v>26.6</v>
      </c>
      <c r="F4" s="1"/>
      <c r="G4" s="10">
        <f>42.56*F4*1.3</f>
        <v>0</v>
      </c>
      <c r="H4" s="1"/>
      <c r="I4" s="10">
        <f>42.56*H4*1.69</f>
        <v>0</v>
      </c>
      <c r="J4" s="1"/>
      <c r="K4" s="10">
        <f>42.56*J4*0.3</f>
        <v>0</v>
      </c>
      <c r="L4" s="1"/>
      <c r="M4" s="10">
        <f>42.56*L4*2</f>
        <v>0</v>
      </c>
      <c r="N4" s="1"/>
      <c r="O4" s="10">
        <f>42.56*N4*1.69</f>
        <v>0</v>
      </c>
      <c r="P4" s="1"/>
      <c r="Q4" s="10">
        <f>42.56*P4*2.3</f>
        <v>0</v>
      </c>
      <c r="R4" s="13">
        <f>SUM(D4+F4+H4+J4+L4+N4+P4)</f>
        <v>0.5</v>
      </c>
      <c r="S4" s="12">
        <f>SUM(E4+G4+I4+K4+M4+O4+Q4)</f>
        <v>26.6</v>
      </c>
    </row>
    <row r="5" spans="1:19" ht="18.75" thickTop="1" thickBot="1" x14ac:dyDescent="0.35">
      <c r="A5" s="3" t="s">
        <v>1</v>
      </c>
      <c r="B5" s="8">
        <v>0.5083333333333333</v>
      </c>
      <c r="C5" s="8">
        <v>0.41666666666666669</v>
      </c>
      <c r="D5" s="1"/>
      <c r="E5" s="10">
        <f>25*D5*1.25</f>
        <v>0</v>
      </c>
      <c r="F5" s="1"/>
      <c r="G5" s="10">
        <f t="shared" ref="G5:G14" si="0">25*F5*1.3</f>
        <v>0</v>
      </c>
      <c r="H5" s="1"/>
      <c r="I5" s="10">
        <f t="shared" ref="I5:I14" si="1">25*H5*1.69</f>
        <v>0</v>
      </c>
      <c r="J5" s="1"/>
      <c r="K5" s="10">
        <f t="shared" ref="K5:K14" si="2">25*J5*0.3</f>
        <v>0</v>
      </c>
      <c r="L5" s="1"/>
      <c r="M5" s="10">
        <f t="shared" ref="M5:M14" si="3">25*L5*2</f>
        <v>0</v>
      </c>
      <c r="N5" s="1"/>
      <c r="O5" s="10">
        <f t="shared" ref="O5:O14" si="4">25*N5*1.69</f>
        <v>0</v>
      </c>
      <c r="P5" s="1"/>
      <c r="Q5" s="10">
        <f t="shared" ref="Q5:Q14" si="5">25*P5*2.3</f>
        <v>0</v>
      </c>
      <c r="R5" s="13">
        <f t="shared" ref="R5:S14" si="6">SUM(D5+F5+H5+J5+L5+N5+P5)</f>
        <v>0</v>
      </c>
      <c r="S5" s="12">
        <f t="shared" si="6"/>
        <v>0</v>
      </c>
    </row>
    <row r="6" spans="1:19" ht="18.75" thickTop="1" thickBot="1" x14ac:dyDescent="0.35">
      <c r="A6" s="3" t="s">
        <v>3</v>
      </c>
      <c r="B6" s="8">
        <v>0.36458333333333331</v>
      </c>
      <c r="C6" s="8">
        <v>0.35416666666666669</v>
      </c>
      <c r="D6" s="1">
        <v>1.5</v>
      </c>
      <c r="E6" s="10">
        <f t="shared" ref="E6:E14" si="7">25*D6*1.25</f>
        <v>46.875</v>
      </c>
      <c r="F6" s="1"/>
      <c r="G6" s="10">
        <f t="shared" si="0"/>
        <v>0</v>
      </c>
      <c r="H6" s="1"/>
      <c r="I6" s="10">
        <f t="shared" si="1"/>
        <v>0</v>
      </c>
      <c r="J6" s="1"/>
      <c r="K6" s="10">
        <f t="shared" si="2"/>
        <v>0</v>
      </c>
      <c r="L6" s="1"/>
      <c r="M6" s="10">
        <f t="shared" si="3"/>
        <v>0</v>
      </c>
      <c r="N6" s="1"/>
      <c r="O6" s="10">
        <f t="shared" si="4"/>
        <v>0</v>
      </c>
      <c r="P6" s="1"/>
      <c r="Q6" s="10">
        <f t="shared" si="5"/>
        <v>0</v>
      </c>
      <c r="R6" s="13">
        <f t="shared" si="6"/>
        <v>1.5</v>
      </c>
      <c r="S6" s="12">
        <f t="shared" si="6"/>
        <v>46.875</v>
      </c>
    </row>
    <row r="7" spans="1:19" ht="18.75" thickTop="1" thickBot="1" x14ac:dyDescent="0.35">
      <c r="A7" s="3" t="s">
        <v>4</v>
      </c>
      <c r="B7" s="8">
        <v>0.38194444444444442</v>
      </c>
      <c r="C7" s="8">
        <v>0.4375</v>
      </c>
      <c r="D7" s="1">
        <v>3.5</v>
      </c>
      <c r="E7" s="10">
        <f t="shared" si="7"/>
        <v>109.375</v>
      </c>
      <c r="F7" s="1"/>
      <c r="G7" s="10">
        <f t="shared" si="0"/>
        <v>0</v>
      </c>
      <c r="H7" s="1"/>
      <c r="I7" s="10">
        <f t="shared" si="1"/>
        <v>0</v>
      </c>
      <c r="J7" s="1"/>
      <c r="K7" s="10">
        <f t="shared" si="2"/>
        <v>0</v>
      </c>
      <c r="L7" s="1"/>
      <c r="M7" s="10">
        <f t="shared" si="3"/>
        <v>0</v>
      </c>
      <c r="N7" s="1"/>
      <c r="O7" s="10">
        <f t="shared" si="4"/>
        <v>0</v>
      </c>
      <c r="P7" s="1"/>
      <c r="Q7" s="10">
        <f t="shared" si="5"/>
        <v>0</v>
      </c>
      <c r="R7" s="13">
        <f t="shared" si="6"/>
        <v>3.5</v>
      </c>
      <c r="S7" s="12">
        <f t="shared" si="6"/>
        <v>109.375</v>
      </c>
    </row>
    <row r="8" spans="1:19" ht="18.75" thickTop="1" thickBot="1" x14ac:dyDescent="0.35">
      <c r="A8" s="3" t="s">
        <v>5</v>
      </c>
      <c r="B8" s="8">
        <v>0.41666666666666669</v>
      </c>
      <c r="C8" s="8">
        <v>0.35416666666666669</v>
      </c>
      <c r="D8" s="1">
        <v>1.5</v>
      </c>
      <c r="E8" s="10">
        <f t="shared" si="7"/>
        <v>46.875</v>
      </c>
      <c r="F8" s="1"/>
      <c r="G8" s="10">
        <f t="shared" si="0"/>
        <v>0</v>
      </c>
      <c r="H8" s="1"/>
      <c r="I8" s="10">
        <f t="shared" si="1"/>
        <v>0</v>
      </c>
      <c r="J8" s="1"/>
      <c r="K8" s="10">
        <f t="shared" si="2"/>
        <v>0</v>
      </c>
      <c r="L8" s="1"/>
      <c r="M8" s="10">
        <f t="shared" si="3"/>
        <v>0</v>
      </c>
      <c r="N8" s="1"/>
      <c r="O8" s="10">
        <f t="shared" si="4"/>
        <v>0</v>
      </c>
      <c r="P8" s="1"/>
      <c r="Q8" s="10">
        <f t="shared" si="5"/>
        <v>0</v>
      </c>
      <c r="R8" s="13">
        <f t="shared" si="6"/>
        <v>1.5</v>
      </c>
      <c r="S8" s="12">
        <f t="shared" si="6"/>
        <v>46.875</v>
      </c>
    </row>
    <row r="9" spans="1:19" ht="18.75" thickTop="1" thickBot="1" x14ac:dyDescent="0.35">
      <c r="A9" s="3" t="s">
        <v>6</v>
      </c>
      <c r="B9" s="8">
        <v>0.37847222222222227</v>
      </c>
      <c r="C9" s="8">
        <v>0.4375</v>
      </c>
      <c r="D9" s="1">
        <v>3.5</v>
      </c>
      <c r="E9" s="10">
        <f t="shared" si="7"/>
        <v>109.375</v>
      </c>
      <c r="F9" s="1"/>
      <c r="G9" s="10">
        <f t="shared" si="0"/>
        <v>0</v>
      </c>
      <c r="H9" s="1"/>
      <c r="I9" s="10">
        <f t="shared" si="1"/>
        <v>0</v>
      </c>
      <c r="J9" s="1"/>
      <c r="K9" s="10">
        <f t="shared" si="2"/>
        <v>0</v>
      </c>
      <c r="L9" s="1"/>
      <c r="M9" s="10">
        <f t="shared" si="3"/>
        <v>0</v>
      </c>
      <c r="N9" s="1"/>
      <c r="O9" s="10">
        <f t="shared" si="4"/>
        <v>0</v>
      </c>
      <c r="P9" s="1"/>
      <c r="Q9" s="10">
        <f t="shared" si="5"/>
        <v>0</v>
      </c>
      <c r="R9" s="13">
        <f t="shared" si="6"/>
        <v>3.5</v>
      </c>
      <c r="S9" s="12">
        <f t="shared" si="6"/>
        <v>109.375</v>
      </c>
    </row>
    <row r="10" spans="1:19" ht="18.75" thickTop="1" thickBot="1" x14ac:dyDescent="0.35">
      <c r="A10" s="3" t="s">
        <v>7</v>
      </c>
      <c r="B10" s="8">
        <v>0.5180555555555556</v>
      </c>
      <c r="C10" s="8">
        <v>0.4375</v>
      </c>
      <c r="D10" s="1">
        <v>0.5</v>
      </c>
      <c r="E10" s="10">
        <f t="shared" si="7"/>
        <v>15.625</v>
      </c>
      <c r="F10" s="1"/>
      <c r="G10" s="10">
        <f t="shared" si="0"/>
        <v>0</v>
      </c>
      <c r="H10" s="1"/>
      <c r="I10" s="10">
        <f t="shared" si="1"/>
        <v>0</v>
      </c>
      <c r="J10" s="1"/>
      <c r="K10" s="10">
        <f t="shared" si="2"/>
        <v>0</v>
      </c>
      <c r="L10" s="1"/>
      <c r="M10" s="10">
        <f t="shared" si="3"/>
        <v>0</v>
      </c>
      <c r="N10" s="1"/>
      <c r="O10" s="10">
        <f t="shared" si="4"/>
        <v>0</v>
      </c>
      <c r="P10" s="1"/>
      <c r="Q10" s="10">
        <f t="shared" si="5"/>
        <v>0</v>
      </c>
      <c r="R10" s="13">
        <f t="shared" si="6"/>
        <v>0.5</v>
      </c>
      <c r="S10" s="12">
        <f t="shared" si="6"/>
        <v>15.625</v>
      </c>
    </row>
    <row r="11" spans="1:19" ht="18.75" thickTop="1" thickBot="1" x14ac:dyDescent="0.35">
      <c r="A11" s="3" t="s">
        <v>8</v>
      </c>
      <c r="B11" s="8">
        <v>0.5131944444444444</v>
      </c>
      <c r="C11" s="8">
        <v>0.25</v>
      </c>
      <c r="D11" s="1"/>
      <c r="E11" s="10">
        <f t="shared" si="7"/>
        <v>0</v>
      </c>
      <c r="F11" s="1"/>
      <c r="G11" s="10">
        <f t="shared" si="0"/>
        <v>0</v>
      </c>
      <c r="H11" s="1"/>
      <c r="I11" s="10">
        <f t="shared" si="1"/>
        <v>0</v>
      </c>
      <c r="J11" s="1"/>
      <c r="K11" s="10">
        <f t="shared" si="2"/>
        <v>0</v>
      </c>
      <c r="L11" s="1"/>
      <c r="M11" s="10">
        <f t="shared" si="3"/>
        <v>0</v>
      </c>
      <c r="N11" s="1"/>
      <c r="O11" s="10">
        <f t="shared" si="4"/>
        <v>0</v>
      </c>
      <c r="P11" s="1"/>
      <c r="Q11" s="10">
        <f t="shared" si="5"/>
        <v>0</v>
      </c>
      <c r="R11" s="13">
        <f t="shared" si="6"/>
        <v>0</v>
      </c>
      <c r="S11" s="12">
        <f t="shared" si="6"/>
        <v>0</v>
      </c>
    </row>
    <row r="12" spans="1:19" ht="18.75" thickTop="1" thickBot="1" x14ac:dyDescent="0.35">
      <c r="A12" s="3" t="s">
        <v>9</v>
      </c>
      <c r="B12" s="8">
        <v>0.52083333333333337</v>
      </c>
      <c r="C12" s="8">
        <v>0.4236111111111111</v>
      </c>
      <c r="D12" s="1"/>
      <c r="E12" s="10">
        <f t="shared" si="7"/>
        <v>0</v>
      </c>
      <c r="F12" s="1"/>
      <c r="G12" s="10">
        <f t="shared" si="0"/>
        <v>0</v>
      </c>
      <c r="H12" s="1"/>
      <c r="I12" s="10">
        <f t="shared" si="1"/>
        <v>0</v>
      </c>
      <c r="J12" s="1"/>
      <c r="K12" s="10">
        <f t="shared" si="2"/>
        <v>0</v>
      </c>
      <c r="L12" s="1"/>
      <c r="M12" s="10">
        <f t="shared" si="3"/>
        <v>0</v>
      </c>
      <c r="N12" s="1"/>
      <c r="O12" s="10">
        <f t="shared" si="4"/>
        <v>0</v>
      </c>
      <c r="P12" s="1"/>
      <c r="Q12" s="10">
        <f t="shared" si="5"/>
        <v>0</v>
      </c>
      <c r="R12" s="13">
        <f t="shared" si="6"/>
        <v>0</v>
      </c>
      <c r="S12" s="12">
        <f t="shared" si="6"/>
        <v>0</v>
      </c>
    </row>
    <row r="13" spans="1:19" ht="18.75" thickTop="1" thickBot="1" x14ac:dyDescent="0.35">
      <c r="A13" s="3" t="s">
        <v>10</v>
      </c>
      <c r="B13" s="8">
        <v>0.5</v>
      </c>
      <c r="C13" s="8">
        <v>0.41666666666666669</v>
      </c>
      <c r="D13" s="1"/>
      <c r="E13" s="10">
        <f t="shared" si="7"/>
        <v>0</v>
      </c>
      <c r="F13" s="1"/>
      <c r="G13" s="10">
        <f t="shared" si="0"/>
        <v>0</v>
      </c>
      <c r="H13" s="1"/>
      <c r="I13" s="10">
        <f t="shared" si="1"/>
        <v>0</v>
      </c>
      <c r="J13" s="1"/>
      <c r="K13" s="10">
        <f t="shared" si="2"/>
        <v>0</v>
      </c>
      <c r="L13" s="1"/>
      <c r="M13" s="10">
        <f t="shared" si="3"/>
        <v>0</v>
      </c>
      <c r="N13" s="1"/>
      <c r="O13" s="10">
        <f t="shared" si="4"/>
        <v>0</v>
      </c>
      <c r="P13" s="1"/>
      <c r="Q13" s="10">
        <f t="shared" si="5"/>
        <v>0</v>
      </c>
      <c r="R13" s="13">
        <f t="shared" si="6"/>
        <v>0</v>
      </c>
      <c r="S13" s="12">
        <f t="shared" si="6"/>
        <v>0</v>
      </c>
    </row>
    <row r="14" spans="1:19" ht="18.75" thickTop="1" thickBot="1" x14ac:dyDescent="0.35">
      <c r="A14" s="3" t="s">
        <v>11</v>
      </c>
      <c r="B14" s="8">
        <v>0.5</v>
      </c>
      <c r="C14" s="8">
        <v>0.4375</v>
      </c>
      <c r="D14" s="1">
        <v>0.5</v>
      </c>
      <c r="E14" s="10">
        <f t="shared" si="7"/>
        <v>15.625</v>
      </c>
      <c r="F14" s="1"/>
      <c r="G14" s="10">
        <f t="shared" si="0"/>
        <v>0</v>
      </c>
      <c r="H14" s="1"/>
      <c r="I14" s="10">
        <f t="shared" si="1"/>
        <v>0</v>
      </c>
      <c r="J14" s="1"/>
      <c r="K14" s="10">
        <f t="shared" si="2"/>
        <v>0</v>
      </c>
      <c r="L14" s="1"/>
      <c r="M14" s="10">
        <f t="shared" si="3"/>
        <v>0</v>
      </c>
      <c r="N14" s="1"/>
      <c r="O14" s="10">
        <f t="shared" si="4"/>
        <v>0</v>
      </c>
      <c r="P14" s="1"/>
      <c r="Q14" s="10">
        <f t="shared" si="5"/>
        <v>0</v>
      </c>
      <c r="R14" s="13">
        <f t="shared" si="6"/>
        <v>0.5</v>
      </c>
      <c r="S14" s="12">
        <f t="shared" si="6"/>
        <v>15.625</v>
      </c>
    </row>
    <row r="15" spans="1:19" ht="15.75" thickTop="1" x14ac:dyDescent="0.25"/>
  </sheetData>
  <mergeCells count="1">
    <mergeCell ref="A1:S1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workbookViewId="0">
      <selection activeCell="E3" sqref="E3:E4"/>
    </sheetView>
  </sheetViews>
  <sheetFormatPr defaultRowHeight="15" x14ac:dyDescent="0.25"/>
  <cols>
    <col min="1" max="1" width="25.85546875" bestFit="1" customWidth="1"/>
    <col min="19" max="19" width="14.7109375" bestFit="1" customWidth="1"/>
  </cols>
  <sheetData>
    <row r="1" spans="1:19" ht="42" customHeight="1" thickBot="1" x14ac:dyDescent="0.6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spans="1:19" s="5" customFormat="1" ht="21.75" customHeight="1" thickTop="1" thickBot="1" x14ac:dyDescent="0.35">
      <c r="A2" s="6" t="s">
        <v>41</v>
      </c>
      <c r="B2" s="4" t="s">
        <v>12</v>
      </c>
      <c r="C2" s="4" t="s">
        <v>13</v>
      </c>
      <c r="D2" s="4" t="s">
        <v>15</v>
      </c>
      <c r="E2" s="9" t="s">
        <v>23</v>
      </c>
      <c r="F2" s="7" t="s">
        <v>20</v>
      </c>
      <c r="G2" s="4" t="s">
        <v>23</v>
      </c>
      <c r="H2" s="4" t="s">
        <v>16</v>
      </c>
      <c r="I2" s="4" t="s">
        <v>23</v>
      </c>
      <c r="J2" s="4" t="s">
        <v>17</v>
      </c>
      <c r="K2" s="4" t="s">
        <v>23</v>
      </c>
      <c r="L2" s="4" t="s">
        <v>21</v>
      </c>
      <c r="M2" s="4" t="s">
        <v>23</v>
      </c>
      <c r="N2" s="4" t="s">
        <v>18</v>
      </c>
      <c r="O2" s="4" t="s">
        <v>23</v>
      </c>
      <c r="P2" s="4" t="s">
        <v>19</v>
      </c>
      <c r="Q2" s="4" t="s">
        <v>23</v>
      </c>
      <c r="R2" s="4" t="s">
        <v>22</v>
      </c>
      <c r="S2" s="4" t="s">
        <v>24</v>
      </c>
    </row>
    <row r="3" spans="1:19" ht="18.75" thickTop="1" thickBot="1" x14ac:dyDescent="0.35">
      <c r="A3" s="3" t="s">
        <v>35</v>
      </c>
      <c r="B3" s="8">
        <v>0.41666666666666669</v>
      </c>
      <c r="C3" s="8">
        <v>0.41666666666666669</v>
      </c>
      <c r="D3" s="1">
        <v>3</v>
      </c>
      <c r="E3" s="10">
        <f>67.31*D3*1.25</f>
        <v>252.41250000000002</v>
      </c>
      <c r="F3" s="1"/>
      <c r="G3" s="10">
        <f>42.56*F3*1.3</f>
        <v>0</v>
      </c>
      <c r="H3" s="1"/>
      <c r="I3" s="10">
        <f>42.56*H3*1.69</f>
        <v>0</v>
      </c>
      <c r="J3" s="1"/>
      <c r="K3" s="10">
        <f>42.56*J3*0.3</f>
        <v>0</v>
      </c>
      <c r="L3" s="1"/>
      <c r="M3" s="10">
        <f>42.56*L3*2</f>
        <v>0</v>
      </c>
      <c r="N3" s="1"/>
      <c r="O3" s="10">
        <f>42.56*N3*1.69</f>
        <v>0</v>
      </c>
      <c r="P3" s="1"/>
      <c r="Q3" s="10">
        <f>42.56*P3*2.3</f>
        <v>0</v>
      </c>
      <c r="R3" s="13">
        <f>SUM(D3+F3+H3+J3+L3+N3+P3)</f>
        <v>3</v>
      </c>
      <c r="S3" s="12">
        <f>SUM(E3+G3+I3+K3+M3+O3+Q3)</f>
        <v>252.41250000000002</v>
      </c>
    </row>
    <row r="4" spans="1:19" ht="18.75" thickTop="1" thickBot="1" x14ac:dyDescent="0.35">
      <c r="A4" s="3" t="s">
        <v>2</v>
      </c>
      <c r="B4" s="8">
        <v>0.46875</v>
      </c>
      <c r="C4" s="8">
        <v>0.41666666666666669</v>
      </c>
      <c r="D4" s="1"/>
      <c r="E4" s="10">
        <f>42.56*D4*1.25</f>
        <v>0</v>
      </c>
      <c r="F4" s="1"/>
      <c r="G4" s="10">
        <f>42.56*F4*1.3</f>
        <v>0</v>
      </c>
      <c r="H4" s="1"/>
      <c r="I4" s="10">
        <f>42.56*H4*1.69</f>
        <v>0</v>
      </c>
      <c r="J4" s="1"/>
      <c r="K4" s="10">
        <f>42.56*J4*0.3</f>
        <v>0</v>
      </c>
      <c r="L4" s="1"/>
      <c r="M4" s="10">
        <f>42.56*L4*2</f>
        <v>0</v>
      </c>
      <c r="N4" s="1"/>
      <c r="O4" s="10">
        <f>42.56*N4*1.69</f>
        <v>0</v>
      </c>
      <c r="P4" s="1"/>
      <c r="Q4" s="10">
        <f>42.56*P4*2.3</f>
        <v>0</v>
      </c>
      <c r="R4" s="13">
        <f>SUM(D4+F4+H4+J4+L4+N4+P4)</f>
        <v>0</v>
      </c>
      <c r="S4" s="12">
        <f>SUM(E4+G4+I4+K4+M4+O4+Q4)</f>
        <v>0</v>
      </c>
    </row>
    <row r="5" spans="1:19" ht="18.75" thickTop="1" thickBot="1" x14ac:dyDescent="0.35">
      <c r="A5" s="3" t="s">
        <v>1</v>
      </c>
      <c r="B5" s="8">
        <v>0.52083333333333337</v>
      </c>
      <c r="C5" s="8">
        <v>0.41666666666666669</v>
      </c>
      <c r="D5" s="1"/>
      <c r="E5" s="10">
        <f>25*D5*1.25</f>
        <v>0</v>
      </c>
      <c r="F5" s="1"/>
      <c r="G5" s="10">
        <f t="shared" ref="G5:G13" si="0">25*F5*1.3</f>
        <v>0</v>
      </c>
      <c r="H5" s="1"/>
      <c r="I5" s="10">
        <f t="shared" ref="I5:I13" si="1">25*H5*1.69</f>
        <v>0</v>
      </c>
      <c r="J5" s="1"/>
      <c r="K5" s="10">
        <f t="shared" ref="K5:K13" si="2">25*J5*0.3</f>
        <v>0</v>
      </c>
      <c r="L5" s="1"/>
      <c r="M5" s="10">
        <f t="shared" ref="M5:M13" si="3">25*L5*2</f>
        <v>0</v>
      </c>
      <c r="N5" s="1"/>
      <c r="O5" s="10">
        <f t="shared" ref="O5:O13" si="4">25*N5*1.69</f>
        <v>0</v>
      </c>
      <c r="P5" s="1"/>
      <c r="Q5" s="10">
        <f t="shared" ref="Q5:Q13" si="5">25*P5*2.3</f>
        <v>0</v>
      </c>
      <c r="R5" s="13">
        <f t="shared" ref="R5:S13" si="6">SUM(D5+F5+H5+J5+L5+N5+P5)</f>
        <v>0</v>
      </c>
      <c r="S5" s="12">
        <f t="shared" si="6"/>
        <v>0</v>
      </c>
    </row>
    <row r="6" spans="1:19" ht="18.75" thickTop="1" thickBot="1" x14ac:dyDescent="0.35">
      <c r="A6" s="3" t="s">
        <v>3</v>
      </c>
      <c r="B6" s="8">
        <v>0.4597222222222222</v>
      </c>
      <c r="C6" s="8">
        <v>0.41666666666666669</v>
      </c>
      <c r="D6" s="1"/>
      <c r="E6" s="10">
        <f t="shared" ref="E6:E8" si="7">25*D6*1.25</f>
        <v>0</v>
      </c>
      <c r="F6" s="1"/>
      <c r="G6" s="10">
        <f t="shared" si="0"/>
        <v>0</v>
      </c>
      <c r="H6" s="1"/>
      <c r="I6" s="10">
        <f t="shared" si="1"/>
        <v>0</v>
      </c>
      <c r="J6" s="1"/>
      <c r="K6" s="10">
        <f t="shared" si="2"/>
        <v>0</v>
      </c>
      <c r="L6" s="1"/>
      <c r="M6" s="10">
        <f t="shared" si="3"/>
        <v>0</v>
      </c>
      <c r="N6" s="1"/>
      <c r="O6" s="10">
        <f t="shared" si="4"/>
        <v>0</v>
      </c>
      <c r="P6" s="1"/>
      <c r="Q6" s="10">
        <f t="shared" si="5"/>
        <v>0</v>
      </c>
      <c r="R6" s="13">
        <f t="shared" si="6"/>
        <v>0</v>
      </c>
      <c r="S6" s="12">
        <f t="shared" si="6"/>
        <v>0</v>
      </c>
    </row>
    <row r="7" spans="1:19" ht="18.75" thickTop="1" thickBot="1" x14ac:dyDescent="0.35">
      <c r="A7" s="3" t="s">
        <v>4</v>
      </c>
      <c r="B7" s="8">
        <v>0.4548611111111111</v>
      </c>
      <c r="C7" s="8">
        <v>0.41666666666666669</v>
      </c>
      <c r="D7" s="1"/>
      <c r="E7" s="10">
        <f t="shared" si="7"/>
        <v>0</v>
      </c>
      <c r="F7" s="1"/>
      <c r="G7" s="10">
        <f t="shared" si="0"/>
        <v>0</v>
      </c>
      <c r="H7" s="1"/>
      <c r="I7" s="10">
        <f t="shared" si="1"/>
        <v>0</v>
      </c>
      <c r="J7" s="1"/>
      <c r="K7" s="10">
        <f t="shared" si="2"/>
        <v>0</v>
      </c>
      <c r="L7" s="1"/>
      <c r="M7" s="10">
        <f t="shared" si="3"/>
        <v>0</v>
      </c>
      <c r="N7" s="1"/>
      <c r="O7" s="10">
        <f t="shared" si="4"/>
        <v>0</v>
      </c>
      <c r="P7" s="1"/>
      <c r="Q7" s="10">
        <f t="shared" si="5"/>
        <v>0</v>
      </c>
      <c r="R7" s="13">
        <f t="shared" si="6"/>
        <v>0</v>
      </c>
      <c r="S7" s="12">
        <f t="shared" si="6"/>
        <v>0</v>
      </c>
    </row>
    <row r="8" spans="1:19" ht="18.75" thickTop="1" thickBot="1" x14ac:dyDescent="0.35">
      <c r="A8" s="3" t="s">
        <v>5</v>
      </c>
      <c r="B8" s="8">
        <v>0.52083333333333337</v>
      </c>
      <c r="C8" s="8">
        <v>0.41666666666666669</v>
      </c>
      <c r="D8" s="1"/>
      <c r="E8" s="10">
        <f t="shared" si="7"/>
        <v>0</v>
      </c>
      <c r="F8" s="1"/>
      <c r="G8" s="10">
        <f t="shared" si="0"/>
        <v>0</v>
      </c>
      <c r="H8" s="1"/>
      <c r="I8" s="10">
        <f t="shared" si="1"/>
        <v>0</v>
      </c>
      <c r="J8" s="1"/>
      <c r="K8" s="10">
        <f t="shared" si="2"/>
        <v>0</v>
      </c>
      <c r="L8" s="1"/>
      <c r="M8" s="10">
        <f t="shared" si="3"/>
        <v>0</v>
      </c>
      <c r="N8" s="1"/>
      <c r="O8" s="10">
        <f t="shared" si="4"/>
        <v>0</v>
      </c>
      <c r="P8" s="1"/>
      <c r="Q8" s="10">
        <f t="shared" si="5"/>
        <v>0</v>
      </c>
      <c r="R8" s="13">
        <f t="shared" si="6"/>
        <v>0</v>
      </c>
      <c r="S8" s="12">
        <f t="shared" si="6"/>
        <v>0</v>
      </c>
    </row>
    <row r="9" spans="1:19" ht="18.75" thickTop="1" thickBot="1" x14ac:dyDescent="0.35">
      <c r="A9" s="3" t="s">
        <v>6</v>
      </c>
      <c r="B9" s="15" t="s">
        <v>29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7"/>
    </row>
    <row r="10" spans="1:19" ht="18.75" thickTop="1" thickBot="1" x14ac:dyDescent="0.35">
      <c r="A10" s="3" t="s">
        <v>7</v>
      </c>
      <c r="B10" s="8">
        <v>0.44097222222222227</v>
      </c>
      <c r="C10" s="8">
        <v>0.41666666666666669</v>
      </c>
      <c r="D10" s="1"/>
      <c r="E10" s="10">
        <f>25*D10*1.25</f>
        <v>0</v>
      </c>
      <c r="F10" s="1"/>
      <c r="G10" s="10">
        <f t="shared" si="0"/>
        <v>0</v>
      </c>
      <c r="H10" s="1"/>
      <c r="I10" s="10">
        <f t="shared" si="1"/>
        <v>0</v>
      </c>
      <c r="J10" s="1"/>
      <c r="K10" s="10">
        <f t="shared" si="2"/>
        <v>0</v>
      </c>
      <c r="L10" s="1"/>
      <c r="M10" s="10">
        <f t="shared" si="3"/>
        <v>0</v>
      </c>
      <c r="N10" s="1"/>
      <c r="O10" s="10">
        <f t="shared" si="4"/>
        <v>0</v>
      </c>
      <c r="P10" s="1"/>
      <c r="Q10" s="10">
        <f t="shared" si="5"/>
        <v>0</v>
      </c>
      <c r="R10" s="13">
        <f t="shared" si="6"/>
        <v>0</v>
      </c>
      <c r="S10" s="12">
        <f t="shared" si="6"/>
        <v>0</v>
      </c>
    </row>
    <row r="11" spans="1:19" ht="18.75" thickTop="1" thickBot="1" x14ac:dyDescent="0.35">
      <c r="A11" s="3" t="s">
        <v>8</v>
      </c>
      <c r="B11" s="15" t="s">
        <v>30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7"/>
    </row>
    <row r="12" spans="1:19" ht="18.75" thickTop="1" thickBot="1" x14ac:dyDescent="0.35">
      <c r="A12" s="3" t="s">
        <v>9</v>
      </c>
      <c r="B12" s="15" t="s">
        <v>29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7"/>
    </row>
    <row r="13" spans="1:19" ht="18.75" thickTop="1" thickBot="1" x14ac:dyDescent="0.35">
      <c r="A13" s="3" t="s">
        <v>10</v>
      </c>
      <c r="B13" s="8">
        <v>0.41666666666666669</v>
      </c>
      <c r="C13" s="8">
        <v>0.41666666666666669</v>
      </c>
      <c r="D13" s="1"/>
      <c r="E13" s="10">
        <f>25*D13*1.25</f>
        <v>0</v>
      </c>
      <c r="F13" s="1"/>
      <c r="G13" s="10">
        <f t="shared" si="0"/>
        <v>0</v>
      </c>
      <c r="H13" s="1"/>
      <c r="I13" s="10">
        <f t="shared" si="1"/>
        <v>0</v>
      </c>
      <c r="J13" s="1"/>
      <c r="K13" s="10">
        <f t="shared" si="2"/>
        <v>0</v>
      </c>
      <c r="L13" s="1"/>
      <c r="M13" s="10">
        <f t="shared" si="3"/>
        <v>0</v>
      </c>
      <c r="N13" s="1"/>
      <c r="O13" s="10">
        <f t="shared" si="4"/>
        <v>0</v>
      </c>
      <c r="P13" s="1"/>
      <c r="Q13" s="10">
        <f t="shared" si="5"/>
        <v>0</v>
      </c>
      <c r="R13" s="13">
        <f t="shared" si="6"/>
        <v>0</v>
      </c>
      <c r="S13" s="12">
        <f t="shared" si="6"/>
        <v>0</v>
      </c>
    </row>
    <row r="14" spans="1:19" ht="18.75" thickTop="1" thickBot="1" x14ac:dyDescent="0.35">
      <c r="A14" s="3" t="s">
        <v>11</v>
      </c>
      <c r="B14" s="15" t="s">
        <v>29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7"/>
    </row>
    <row r="15" spans="1:19" ht="15.75" thickTop="1" x14ac:dyDescent="0.25"/>
  </sheetData>
  <mergeCells count="5">
    <mergeCell ref="A1:S1"/>
    <mergeCell ref="B12:S12"/>
    <mergeCell ref="B11:S11"/>
    <mergeCell ref="B14:S14"/>
    <mergeCell ref="B9:S9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workbookViewId="0">
      <selection activeCell="E3" sqref="E3:E4"/>
    </sheetView>
  </sheetViews>
  <sheetFormatPr defaultRowHeight="15" x14ac:dyDescent="0.25"/>
  <cols>
    <col min="1" max="1" width="25.85546875" bestFit="1" customWidth="1"/>
    <col min="19" max="19" width="14.7109375" bestFit="1" customWidth="1"/>
  </cols>
  <sheetData>
    <row r="1" spans="1:19" ht="42" customHeight="1" thickBot="1" x14ac:dyDescent="0.6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spans="1:19" s="5" customFormat="1" ht="21.75" customHeight="1" thickTop="1" thickBot="1" x14ac:dyDescent="0.35">
      <c r="A2" s="6" t="s">
        <v>42</v>
      </c>
      <c r="B2" s="4" t="s">
        <v>12</v>
      </c>
      <c r="C2" s="4" t="s">
        <v>13</v>
      </c>
      <c r="D2" s="4" t="s">
        <v>15</v>
      </c>
      <c r="E2" s="9" t="s">
        <v>23</v>
      </c>
      <c r="F2" s="7" t="s">
        <v>20</v>
      </c>
      <c r="G2" s="4" t="s">
        <v>23</v>
      </c>
      <c r="H2" s="4" t="s">
        <v>16</v>
      </c>
      <c r="I2" s="4" t="s">
        <v>23</v>
      </c>
      <c r="J2" s="4" t="s">
        <v>17</v>
      </c>
      <c r="K2" s="4" t="s">
        <v>23</v>
      </c>
      <c r="L2" s="4" t="s">
        <v>21</v>
      </c>
      <c r="M2" s="4" t="s">
        <v>23</v>
      </c>
      <c r="N2" s="4" t="s">
        <v>18</v>
      </c>
      <c r="O2" s="4" t="s">
        <v>23</v>
      </c>
      <c r="P2" s="4" t="s">
        <v>19</v>
      </c>
      <c r="Q2" s="4" t="s">
        <v>23</v>
      </c>
      <c r="R2" s="4" t="s">
        <v>22</v>
      </c>
      <c r="S2" s="4" t="s">
        <v>24</v>
      </c>
    </row>
    <row r="3" spans="1:19" ht="18.75" thickTop="1" thickBot="1" x14ac:dyDescent="0.35">
      <c r="A3" s="3" t="s">
        <v>35</v>
      </c>
      <c r="B3" s="8">
        <v>0.41666666666666669</v>
      </c>
      <c r="C3" s="8">
        <v>0.4375</v>
      </c>
      <c r="D3" s="1">
        <v>3.5</v>
      </c>
      <c r="E3" s="10">
        <f>67.31*D3*1.25</f>
        <v>294.48124999999999</v>
      </c>
      <c r="F3" s="1"/>
      <c r="G3" s="10">
        <f>42.56*F3*1.3</f>
        <v>0</v>
      </c>
      <c r="H3" s="1"/>
      <c r="I3" s="10">
        <f>42.56*H3*1.69</f>
        <v>0</v>
      </c>
      <c r="J3" s="1"/>
      <c r="K3" s="10">
        <f>42.56*J3*0.3</f>
        <v>0</v>
      </c>
      <c r="L3" s="1"/>
      <c r="M3" s="10">
        <f>42.56*L3*2</f>
        <v>0</v>
      </c>
      <c r="N3" s="1"/>
      <c r="O3" s="10">
        <f>42.56*N3*1.69</f>
        <v>0</v>
      </c>
      <c r="P3" s="1"/>
      <c r="Q3" s="10">
        <f>42.56*P3*2.3</f>
        <v>0</v>
      </c>
      <c r="R3" s="13">
        <f>SUM(D3+F3+H3+J3+L3+N3+P3)</f>
        <v>3.5</v>
      </c>
      <c r="S3" s="12">
        <f>SUM(E3+G3+I3+K3+M3+O3+Q3)</f>
        <v>294.48124999999999</v>
      </c>
    </row>
    <row r="4" spans="1:19" ht="18.75" thickTop="1" thickBot="1" x14ac:dyDescent="0.35">
      <c r="A4" s="3" t="s">
        <v>2</v>
      </c>
      <c r="B4" s="8">
        <v>0.5131944444444444</v>
      </c>
      <c r="C4" s="8">
        <v>0.4375</v>
      </c>
      <c r="D4" s="1">
        <v>0.5</v>
      </c>
      <c r="E4" s="10">
        <f>42.56*D4*1.25</f>
        <v>26.6</v>
      </c>
      <c r="F4" s="1"/>
      <c r="G4" s="10">
        <f>42.56*F4*1.3</f>
        <v>0</v>
      </c>
      <c r="H4" s="1"/>
      <c r="I4" s="10">
        <f>42.56*H4*1.69</f>
        <v>0</v>
      </c>
      <c r="J4" s="1"/>
      <c r="K4" s="10">
        <f>42.56*J4*0.3</f>
        <v>0</v>
      </c>
      <c r="L4" s="1"/>
      <c r="M4" s="10">
        <f>42.56*L4*2</f>
        <v>0</v>
      </c>
      <c r="N4" s="1"/>
      <c r="O4" s="10">
        <f>42.56*N4*1.69</f>
        <v>0</v>
      </c>
      <c r="P4" s="1"/>
      <c r="Q4" s="10">
        <f>42.56*P4*2.3</f>
        <v>0</v>
      </c>
      <c r="R4" s="13">
        <f>SUM(D4+F4+H4+J4+L4+N4+P4)</f>
        <v>0.5</v>
      </c>
      <c r="S4" s="12">
        <f>SUM(E4+G4+I4+K4+M4+O4+Q4)</f>
        <v>26.6</v>
      </c>
    </row>
    <row r="5" spans="1:19" ht="18.75" thickTop="1" thickBot="1" x14ac:dyDescent="0.35">
      <c r="A5" s="3" t="s">
        <v>1</v>
      </c>
      <c r="B5" s="8">
        <v>0.51666666666666672</v>
      </c>
      <c r="C5" s="8">
        <v>0.41666666666666669</v>
      </c>
      <c r="D5" s="1"/>
      <c r="E5" s="10">
        <f>25*D5*1.25</f>
        <v>0</v>
      </c>
      <c r="F5" s="1"/>
      <c r="G5" s="10">
        <f t="shared" ref="G5:G8" si="0">25*F5*1.3</f>
        <v>0</v>
      </c>
      <c r="H5" s="1"/>
      <c r="I5" s="10">
        <f t="shared" ref="I5:I8" si="1">25*H5*1.69</f>
        <v>0</v>
      </c>
      <c r="J5" s="1"/>
      <c r="K5" s="10">
        <f t="shared" ref="K5:K8" si="2">25*J5*0.3</f>
        <v>0</v>
      </c>
      <c r="L5" s="1"/>
      <c r="M5" s="10">
        <f t="shared" ref="M5:M8" si="3">25*L5*2</f>
        <v>0</v>
      </c>
      <c r="N5" s="1"/>
      <c r="O5" s="10">
        <f t="shared" ref="O5:O8" si="4">25*N5*1.69</f>
        <v>0</v>
      </c>
      <c r="P5" s="1"/>
      <c r="Q5" s="10">
        <f t="shared" ref="Q5:Q8" si="5">25*P5*2.3</f>
        <v>0</v>
      </c>
      <c r="R5" s="13">
        <f t="shared" ref="R5:S8" si="6">SUM(D5+F5+H5+J5+L5+N5+P5)</f>
        <v>0</v>
      </c>
      <c r="S5" s="12">
        <f t="shared" si="6"/>
        <v>0</v>
      </c>
    </row>
    <row r="6" spans="1:19" ht="18.75" thickTop="1" thickBot="1" x14ac:dyDescent="0.35">
      <c r="A6" s="3" t="s">
        <v>3</v>
      </c>
      <c r="B6" s="8">
        <v>0.49305555555555558</v>
      </c>
      <c r="C6" s="8">
        <v>0.4375</v>
      </c>
      <c r="D6" s="1"/>
      <c r="E6" s="10">
        <f t="shared" ref="E6:E9" si="7">25*D6*1.25</f>
        <v>0</v>
      </c>
      <c r="F6" s="1"/>
      <c r="G6" s="10">
        <f t="shared" si="0"/>
        <v>0</v>
      </c>
      <c r="H6" s="1"/>
      <c r="I6" s="10">
        <f t="shared" si="1"/>
        <v>0</v>
      </c>
      <c r="J6" s="1"/>
      <c r="K6" s="10">
        <f t="shared" si="2"/>
        <v>0</v>
      </c>
      <c r="L6" s="1"/>
      <c r="M6" s="10">
        <f t="shared" si="3"/>
        <v>0</v>
      </c>
      <c r="N6" s="1"/>
      <c r="O6" s="10">
        <f t="shared" si="4"/>
        <v>0</v>
      </c>
      <c r="P6" s="1"/>
      <c r="Q6" s="10">
        <f t="shared" si="5"/>
        <v>0</v>
      </c>
      <c r="R6" s="13">
        <f t="shared" si="6"/>
        <v>0</v>
      </c>
      <c r="S6" s="12">
        <f t="shared" si="6"/>
        <v>0</v>
      </c>
    </row>
    <row r="7" spans="1:19" ht="18.75" thickTop="1" thickBot="1" x14ac:dyDescent="0.35">
      <c r="A7" s="3" t="s">
        <v>4</v>
      </c>
      <c r="B7" s="8">
        <v>0.51736111111111105</v>
      </c>
      <c r="C7" s="8">
        <v>0.4375</v>
      </c>
      <c r="D7" s="1"/>
      <c r="E7" s="10">
        <f t="shared" si="7"/>
        <v>0</v>
      </c>
      <c r="F7" s="1"/>
      <c r="G7" s="10">
        <f t="shared" ref="G7" si="8">25*F7*1.3</f>
        <v>0</v>
      </c>
      <c r="H7" s="1"/>
      <c r="I7" s="10">
        <f t="shared" ref="I7" si="9">25*H7*1.69</f>
        <v>0</v>
      </c>
      <c r="J7" s="1"/>
      <c r="K7" s="10">
        <f t="shared" ref="K7" si="10">25*J7*0.3</f>
        <v>0</v>
      </c>
      <c r="L7" s="1"/>
      <c r="M7" s="10">
        <f t="shared" ref="M7" si="11">25*L7*2</f>
        <v>0</v>
      </c>
      <c r="N7" s="1"/>
      <c r="O7" s="10">
        <f t="shared" ref="O7" si="12">25*N7*1.69</f>
        <v>0</v>
      </c>
      <c r="P7" s="1"/>
      <c r="Q7" s="10">
        <f t="shared" ref="Q7" si="13">25*P7*2.3</f>
        <v>0</v>
      </c>
      <c r="R7" s="13">
        <f t="shared" ref="R7" si="14">SUM(D7+F7+H7+J7+L7+N7+P7)</f>
        <v>0</v>
      </c>
      <c r="S7" s="12">
        <f t="shared" ref="S7" si="15">SUM(E7+G7+I7+K7+M7+O7+Q7)</f>
        <v>0</v>
      </c>
    </row>
    <row r="8" spans="1:19" ht="18.75" thickTop="1" thickBot="1" x14ac:dyDescent="0.35">
      <c r="A8" s="3" t="s">
        <v>5</v>
      </c>
      <c r="B8" s="8">
        <v>0.51666666666666672</v>
      </c>
      <c r="C8" s="8">
        <v>0.41666666666666669</v>
      </c>
      <c r="D8" s="1"/>
      <c r="E8" s="10">
        <f t="shared" si="7"/>
        <v>0</v>
      </c>
      <c r="F8" s="1"/>
      <c r="G8" s="10">
        <f t="shared" si="0"/>
        <v>0</v>
      </c>
      <c r="H8" s="1"/>
      <c r="I8" s="10">
        <f t="shared" si="1"/>
        <v>0</v>
      </c>
      <c r="J8" s="1"/>
      <c r="K8" s="10">
        <f t="shared" si="2"/>
        <v>0</v>
      </c>
      <c r="L8" s="1"/>
      <c r="M8" s="10">
        <f t="shared" si="3"/>
        <v>0</v>
      </c>
      <c r="N8" s="1"/>
      <c r="O8" s="10">
        <f t="shared" si="4"/>
        <v>0</v>
      </c>
      <c r="P8" s="1"/>
      <c r="Q8" s="10">
        <f t="shared" si="5"/>
        <v>0</v>
      </c>
      <c r="R8" s="13">
        <f t="shared" si="6"/>
        <v>0</v>
      </c>
      <c r="S8" s="12">
        <f t="shared" si="6"/>
        <v>0</v>
      </c>
    </row>
    <row r="9" spans="1:19" ht="18.75" thickTop="1" thickBot="1" x14ac:dyDescent="0.35">
      <c r="A9" s="3" t="s">
        <v>6</v>
      </c>
      <c r="B9" s="8">
        <v>0.5229166666666667</v>
      </c>
      <c r="C9" s="8">
        <v>0.41666666666666669</v>
      </c>
      <c r="D9" s="1"/>
      <c r="E9" s="10">
        <f t="shared" si="7"/>
        <v>0</v>
      </c>
      <c r="F9" s="1"/>
      <c r="G9" s="10">
        <f t="shared" ref="G9" si="16">25*F9*1.3</f>
        <v>0</v>
      </c>
      <c r="H9" s="1"/>
      <c r="I9" s="10">
        <f t="shared" ref="I9" si="17">25*H9*1.69</f>
        <v>0</v>
      </c>
      <c r="J9" s="1"/>
      <c r="K9" s="10">
        <f t="shared" ref="K9" si="18">25*J9*0.3</f>
        <v>0</v>
      </c>
      <c r="L9" s="1"/>
      <c r="M9" s="10">
        <f t="shared" ref="M9" si="19">25*L9*2</f>
        <v>0</v>
      </c>
      <c r="N9" s="1"/>
      <c r="O9" s="10">
        <f t="shared" ref="O9" si="20">25*N9*1.69</f>
        <v>0</v>
      </c>
      <c r="P9" s="1"/>
      <c r="Q9" s="10">
        <f t="shared" ref="Q9" si="21">25*P9*2.3</f>
        <v>0</v>
      </c>
      <c r="R9" s="13">
        <f t="shared" ref="R9" si="22">SUM(D9+F9+H9+J9+L9+N9+P9)</f>
        <v>0</v>
      </c>
      <c r="S9" s="12">
        <f t="shared" ref="S9" si="23">SUM(E9+G9+I9+K9+M9+O9+Q9)</f>
        <v>0</v>
      </c>
    </row>
    <row r="10" spans="1:19" ht="18.75" thickTop="1" thickBot="1" x14ac:dyDescent="0.35">
      <c r="A10" s="3" t="s">
        <v>7</v>
      </c>
      <c r="B10" s="15" t="s">
        <v>29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7"/>
    </row>
    <row r="11" spans="1:19" ht="18.75" thickTop="1" thickBot="1" x14ac:dyDescent="0.35">
      <c r="A11" s="3" t="s">
        <v>8</v>
      </c>
      <c r="B11" s="15" t="s">
        <v>29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7"/>
    </row>
    <row r="12" spans="1:19" ht="18.75" thickTop="1" thickBot="1" x14ac:dyDescent="0.35">
      <c r="A12" s="3" t="s">
        <v>9</v>
      </c>
      <c r="B12" s="8">
        <v>0.35416666666666669</v>
      </c>
      <c r="C12" s="8">
        <v>0.29166666666666669</v>
      </c>
      <c r="D12" s="1"/>
      <c r="E12" s="10">
        <f>25*D12*1.25</f>
        <v>0</v>
      </c>
      <c r="F12" s="1"/>
      <c r="G12" s="10">
        <f t="shared" ref="G12" si="24">25*F12*1.3</f>
        <v>0</v>
      </c>
      <c r="H12" s="1"/>
      <c r="I12" s="10">
        <f t="shared" ref="I12" si="25">25*H12*1.69</f>
        <v>0</v>
      </c>
      <c r="J12" s="1"/>
      <c r="K12" s="10">
        <f t="shared" ref="K12" si="26">25*J12*0.3</f>
        <v>0</v>
      </c>
      <c r="L12" s="1"/>
      <c r="M12" s="10">
        <f t="shared" ref="M12" si="27">25*L12*2</f>
        <v>0</v>
      </c>
      <c r="N12" s="1"/>
      <c r="O12" s="10">
        <f t="shared" ref="O12" si="28">25*N12*1.69</f>
        <v>0</v>
      </c>
      <c r="P12" s="1"/>
      <c r="Q12" s="10">
        <f t="shared" ref="Q12" si="29">25*P12*2.3</f>
        <v>0</v>
      </c>
      <c r="R12" s="13">
        <f t="shared" ref="R12" si="30">SUM(D12+F12+H12+J12+L12+N12+P12)</f>
        <v>0</v>
      </c>
      <c r="S12" s="12">
        <f t="shared" ref="S12" si="31">SUM(E12+G12+I12+K12+M12+O12+Q12)</f>
        <v>0</v>
      </c>
    </row>
    <row r="13" spans="1:19" ht="18.75" thickTop="1" thickBot="1" x14ac:dyDescent="0.35">
      <c r="A13" s="3" t="s">
        <v>10</v>
      </c>
      <c r="B13" s="15" t="s">
        <v>29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7"/>
    </row>
    <row r="14" spans="1:19" ht="18.75" thickTop="1" thickBot="1" x14ac:dyDescent="0.35">
      <c r="A14" s="3" t="s">
        <v>11</v>
      </c>
      <c r="B14" s="8">
        <v>0.38541666666666669</v>
      </c>
      <c r="C14" s="8">
        <v>0.29166666666666669</v>
      </c>
      <c r="D14" s="1"/>
      <c r="E14" s="10">
        <f>25*D14*1.25</f>
        <v>0</v>
      </c>
      <c r="F14" s="1"/>
      <c r="G14" s="10">
        <f t="shared" ref="G14" si="32">25*F14*1.3</f>
        <v>0</v>
      </c>
      <c r="H14" s="1"/>
      <c r="I14" s="10">
        <f t="shared" ref="I14" si="33">25*H14*1.69</f>
        <v>0</v>
      </c>
      <c r="J14" s="1"/>
      <c r="K14" s="10">
        <f t="shared" ref="K14" si="34">25*J14*0.3</f>
        <v>0</v>
      </c>
      <c r="L14" s="1"/>
      <c r="M14" s="10">
        <f t="shared" ref="M14" si="35">25*L14*2</f>
        <v>0</v>
      </c>
      <c r="N14" s="1"/>
      <c r="O14" s="10">
        <f t="shared" ref="O14" si="36">25*N14*1.69</f>
        <v>0</v>
      </c>
      <c r="P14" s="1"/>
      <c r="Q14" s="10">
        <f t="shared" ref="Q14" si="37">25*P14*2.3</f>
        <v>0</v>
      </c>
      <c r="R14" s="13">
        <f t="shared" ref="R14" si="38">SUM(D14+F14+H14+J14+L14+N14+P14)</f>
        <v>0</v>
      </c>
      <c r="S14" s="12">
        <f t="shared" ref="S14" si="39">SUM(E14+G14+I14+K14+M14+O14+Q14)</f>
        <v>0</v>
      </c>
    </row>
    <row r="15" spans="1:19" ht="15.75" thickTop="1" x14ac:dyDescent="0.25"/>
  </sheetData>
  <mergeCells count="4">
    <mergeCell ref="A1:S1"/>
    <mergeCell ref="B11:S11"/>
    <mergeCell ref="B10:S10"/>
    <mergeCell ref="B13:S13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tabSelected="1" workbookViewId="0">
      <selection activeCell="E3" sqref="E3"/>
    </sheetView>
  </sheetViews>
  <sheetFormatPr defaultRowHeight="15" x14ac:dyDescent="0.25"/>
  <cols>
    <col min="1" max="1" width="25.85546875" bestFit="1" customWidth="1"/>
    <col min="19" max="19" width="14.7109375" bestFit="1" customWidth="1"/>
  </cols>
  <sheetData>
    <row r="1" spans="1:19" ht="42" customHeight="1" thickBot="1" x14ac:dyDescent="0.6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spans="1:19" s="5" customFormat="1" ht="21.75" customHeight="1" thickTop="1" thickBot="1" x14ac:dyDescent="0.35">
      <c r="A2" s="6" t="s">
        <v>32</v>
      </c>
      <c r="B2" s="4" t="s">
        <v>12</v>
      </c>
      <c r="C2" s="4" t="s">
        <v>13</v>
      </c>
      <c r="D2" s="4" t="s">
        <v>15</v>
      </c>
      <c r="E2" s="9" t="s">
        <v>23</v>
      </c>
      <c r="F2" s="7" t="s">
        <v>20</v>
      </c>
      <c r="G2" s="4" t="s">
        <v>23</v>
      </c>
      <c r="H2" s="4" t="s">
        <v>16</v>
      </c>
      <c r="I2" s="4" t="s">
        <v>23</v>
      </c>
      <c r="J2" s="4" t="s">
        <v>17</v>
      </c>
      <c r="K2" s="4" t="s">
        <v>23</v>
      </c>
      <c r="L2" s="4" t="s">
        <v>21</v>
      </c>
      <c r="M2" s="4" t="s">
        <v>23</v>
      </c>
      <c r="N2" s="4" t="s">
        <v>18</v>
      </c>
      <c r="O2" s="4" t="s">
        <v>23</v>
      </c>
      <c r="P2" s="4" t="s">
        <v>19</v>
      </c>
      <c r="Q2" s="4" t="s">
        <v>23</v>
      </c>
      <c r="R2" s="4" t="s">
        <v>22</v>
      </c>
      <c r="S2" s="4" t="s">
        <v>24</v>
      </c>
    </row>
    <row r="3" spans="1:19" ht="18.75" thickTop="1" thickBot="1" x14ac:dyDescent="0.35">
      <c r="A3" s="3" t="s">
        <v>35</v>
      </c>
      <c r="B3" s="8">
        <v>0.41666666666666669</v>
      </c>
      <c r="C3" s="8">
        <v>0.4375</v>
      </c>
      <c r="D3" s="1">
        <v>3.5</v>
      </c>
      <c r="E3" s="10">
        <f>67.31*D3*1.25</f>
        <v>294.48124999999999</v>
      </c>
      <c r="F3" s="1"/>
      <c r="G3" s="10">
        <f>42.56*F3*1.3</f>
        <v>0</v>
      </c>
      <c r="H3" s="1"/>
      <c r="I3" s="10">
        <f>42.56*H3*1.69</f>
        <v>0</v>
      </c>
      <c r="J3" s="1"/>
      <c r="K3" s="10">
        <f>42.56*J3*0.3</f>
        <v>0</v>
      </c>
      <c r="L3" s="1"/>
      <c r="M3" s="10">
        <f>42.56*L3*2</f>
        <v>0</v>
      </c>
      <c r="N3" s="1"/>
      <c r="O3" s="10">
        <f>42.56*N3*1.69</f>
        <v>0</v>
      </c>
      <c r="P3" s="1"/>
      <c r="Q3" s="10">
        <f>42.56*P3*2.3</f>
        <v>0</v>
      </c>
      <c r="R3" s="13">
        <f>SUM(D3+F3+H3+J3+L3+N3+P3)</f>
        <v>3.5</v>
      </c>
      <c r="S3" s="12">
        <f>SUM(E3+G3+I3+K3+M3+O3+Q3)</f>
        <v>294.48124999999999</v>
      </c>
    </row>
    <row r="4" spans="1:19" ht="18.75" thickTop="1" thickBot="1" x14ac:dyDescent="0.35">
      <c r="A4" s="3" t="s">
        <v>2</v>
      </c>
      <c r="B4" s="8">
        <v>0.5229166666666667</v>
      </c>
      <c r="C4" s="8">
        <v>0.4375</v>
      </c>
      <c r="D4" s="1">
        <v>0.5</v>
      </c>
      <c r="E4" s="10">
        <f>42.56*D4*1.25</f>
        <v>26.6</v>
      </c>
      <c r="F4" s="1"/>
      <c r="G4" s="10">
        <f>42.56*F4*1.3</f>
        <v>0</v>
      </c>
      <c r="H4" s="1"/>
      <c r="I4" s="10">
        <f>42.56*H4*1.69</f>
        <v>0</v>
      </c>
      <c r="J4" s="1"/>
      <c r="K4" s="10">
        <f>42.56*J4*0.3</f>
        <v>0</v>
      </c>
      <c r="L4" s="1"/>
      <c r="M4" s="10">
        <f>42.56*L4*2</f>
        <v>0</v>
      </c>
      <c r="N4" s="1"/>
      <c r="O4" s="10">
        <f>42.56*N4*1.69</f>
        <v>0</v>
      </c>
      <c r="P4" s="1"/>
      <c r="Q4" s="10">
        <f>42.56*P4*2.3</f>
        <v>0</v>
      </c>
      <c r="R4" s="13">
        <f>SUM(D4+F4+H4+J4+L4+N4+P4)</f>
        <v>0.5</v>
      </c>
      <c r="S4" s="12">
        <f>SUM(E4+G4+I4+K4+M4+O4+Q4)</f>
        <v>26.6</v>
      </c>
    </row>
    <row r="5" spans="1:19" ht="18.75" thickTop="1" thickBot="1" x14ac:dyDescent="0.35">
      <c r="A5" s="3" t="s">
        <v>1</v>
      </c>
      <c r="B5" s="8">
        <v>0.41666666666666669</v>
      </c>
      <c r="C5" s="8">
        <v>0.29166666666666669</v>
      </c>
      <c r="D5" s="1"/>
      <c r="E5" s="10">
        <f>25*D5*1.25</f>
        <v>0</v>
      </c>
      <c r="F5" s="1"/>
      <c r="G5" s="10">
        <f t="shared" ref="G5:G9" si="0">25*F5*1.3</f>
        <v>0</v>
      </c>
      <c r="H5" s="1"/>
      <c r="I5" s="10">
        <f t="shared" ref="I5:I9" si="1">25*H5*1.69</f>
        <v>0</v>
      </c>
      <c r="J5" s="1"/>
      <c r="K5" s="10">
        <f t="shared" ref="K5:K9" si="2">25*J5*0.3</f>
        <v>0</v>
      </c>
      <c r="L5" s="1"/>
      <c r="M5" s="10">
        <f t="shared" ref="M5:M9" si="3">25*L5*2</f>
        <v>0</v>
      </c>
      <c r="N5" s="1"/>
      <c r="O5" s="10">
        <f t="shared" ref="O5:O9" si="4">25*N5*1.69</f>
        <v>0</v>
      </c>
      <c r="P5" s="1"/>
      <c r="Q5" s="10">
        <f t="shared" ref="Q5:Q9" si="5">25*P5*2.3</f>
        <v>0</v>
      </c>
      <c r="R5" s="13">
        <f t="shared" ref="R5:S9" si="6">SUM(D5+F5+H5+J5+L5+N5+P5)</f>
        <v>0</v>
      </c>
      <c r="S5" s="12">
        <f t="shared" si="6"/>
        <v>0</v>
      </c>
    </row>
    <row r="6" spans="1:19" ht="18.75" thickTop="1" thickBot="1" x14ac:dyDescent="0.35">
      <c r="A6" s="3" t="s">
        <v>3</v>
      </c>
      <c r="B6" s="8">
        <v>0.3611111111111111</v>
      </c>
      <c r="C6" s="8">
        <v>0.3125</v>
      </c>
      <c r="D6" s="1">
        <v>0.5</v>
      </c>
      <c r="E6" s="10">
        <f t="shared" ref="E6:E7" si="7">25*D6*1.25</f>
        <v>15.625</v>
      </c>
      <c r="F6" s="1"/>
      <c r="G6" s="10">
        <f t="shared" si="0"/>
        <v>0</v>
      </c>
      <c r="H6" s="1"/>
      <c r="I6" s="10">
        <f t="shared" si="1"/>
        <v>0</v>
      </c>
      <c r="J6" s="1"/>
      <c r="K6" s="10">
        <f t="shared" si="2"/>
        <v>0</v>
      </c>
      <c r="L6" s="1"/>
      <c r="M6" s="10">
        <f t="shared" si="3"/>
        <v>0</v>
      </c>
      <c r="N6" s="1"/>
      <c r="O6" s="10">
        <f t="shared" si="4"/>
        <v>0</v>
      </c>
      <c r="P6" s="1"/>
      <c r="Q6" s="10">
        <f t="shared" si="5"/>
        <v>0</v>
      </c>
      <c r="R6" s="13">
        <f t="shared" si="6"/>
        <v>0.5</v>
      </c>
      <c r="S6" s="12">
        <f t="shared" si="6"/>
        <v>15.625</v>
      </c>
    </row>
    <row r="7" spans="1:19" ht="18.75" thickTop="1" thickBot="1" x14ac:dyDescent="0.35">
      <c r="A7" s="3" t="s">
        <v>4</v>
      </c>
      <c r="B7" s="8">
        <v>0.38194444444444442</v>
      </c>
      <c r="C7" s="8">
        <v>0.29166666666666669</v>
      </c>
      <c r="D7" s="1"/>
      <c r="E7" s="10">
        <f t="shared" si="7"/>
        <v>0</v>
      </c>
      <c r="F7" s="1"/>
      <c r="G7" s="10">
        <f t="shared" si="0"/>
        <v>0</v>
      </c>
      <c r="H7" s="1"/>
      <c r="I7" s="10">
        <f t="shared" si="1"/>
        <v>0</v>
      </c>
      <c r="J7" s="1"/>
      <c r="K7" s="10">
        <f t="shared" si="2"/>
        <v>0</v>
      </c>
      <c r="L7" s="1"/>
      <c r="M7" s="10">
        <f t="shared" si="3"/>
        <v>0</v>
      </c>
      <c r="N7" s="1"/>
      <c r="O7" s="10">
        <f t="shared" si="4"/>
        <v>0</v>
      </c>
      <c r="P7" s="1"/>
      <c r="Q7" s="10">
        <f t="shared" si="5"/>
        <v>0</v>
      </c>
      <c r="R7" s="13">
        <f t="shared" si="6"/>
        <v>0</v>
      </c>
      <c r="S7" s="12">
        <f t="shared" si="6"/>
        <v>0</v>
      </c>
    </row>
    <row r="8" spans="1:19" ht="18.75" thickTop="1" thickBot="1" x14ac:dyDescent="0.35">
      <c r="A8" s="3" t="s">
        <v>5</v>
      </c>
      <c r="B8" s="15" t="s">
        <v>29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7"/>
    </row>
    <row r="9" spans="1:19" ht="18.75" thickTop="1" thickBot="1" x14ac:dyDescent="0.35">
      <c r="A9" s="3" t="s">
        <v>6</v>
      </c>
      <c r="B9" s="8">
        <v>0.52430555555555558</v>
      </c>
      <c r="C9" s="8">
        <v>0.41666666666666669</v>
      </c>
      <c r="D9" s="1"/>
      <c r="E9" s="10">
        <f t="shared" ref="E9:E12" si="8">25*D9*1.25</f>
        <v>0</v>
      </c>
      <c r="F9" s="1"/>
      <c r="G9" s="10">
        <f t="shared" si="0"/>
        <v>0</v>
      </c>
      <c r="H9" s="1"/>
      <c r="I9" s="10">
        <f t="shared" si="1"/>
        <v>0</v>
      </c>
      <c r="J9" s="1"/>
      <c r="K9" s="10">
        <f t="shared" si="2"/>
        <v>0</v>
      </c>
      <c r="L9" s="1"/>
      <c r="M9" s="10">
        <f t="shared" si="3"/>
        <v>0</v>
      </c>
      <c r="N9" s="1"/>
      <c r="O9" s="10">
        <f t="shared" si="4"/>
        <v>0</v>
      </c>
      <c r="P9" s="1"/>
      <c r="Q9" s="10">
        <f t="shared" si="5"/>
        <v>0</v>
      </c>
      <c r="R9" s="13">
        <f t="shared" si="6"/>
        <v>0</v>
      </c>
      <c r="S9" s="12">
        <f t="shared" si="6"/>
        <v>0</v>
      </c>
    </row>
    <row r="10" spans="1:19" ht="18.75" thickTop="1" thickBot="1" x14ac:dyDescent="0.35">
      <c r="A10" s="3" t="s">
        <v>7</v>
      </c>
      <c r="B10" s="8">
        <v>0.51527777777777783</v>
      </c>
      <c r="C10" s="8">
        <v>0.4375</v>
      </c>
      <c r="D10" s="1">
        <v>0.5</v>
      </c>
      <c r="E10" s="10">
        <f t="shared" si="8"/>
        <v>15.625</v>
      </c>
      <c r="F10" s="1"/>
      <c r="G10" s="10">
        <f t="shared" ref="G10:G11" si="9">25*F10*1.3</f>
        <v>0</v>
      </c>
      <c r="H10" s="1"/>
      <c r="I10" s="10">
        <f t="shared" ref="I10:I11" si="10">25*H10*1.69</f>
        <v>0</v>
      </c>
      <c r="J10" s="1"/>
      <c r="K10" s="10">
        <f t="shared" ref="K10:K11" si="11">25*J10*0.3</f>
        <v>0</v>
      </c>
      <c r="L10" s="1"/>
      <c r="M10" s="10">
        <f t="shared" ref="M10:M11" si="12">25*L10*2</f>
        <v>0</v>
      </c>
      <c r="N10" s="1"/>
      <c r="O10" s="10">
        <f t="shared" ref="O10:O11" si="13">25*N10*1.69</f>
        <v>0</v>
      </c>
      <c r="P10" s="1"/>
      <c r="Q10" s="10">
        <f t="shared" ref="Q10:Q11" si="14">25*P10*2.3</f>
        <v>0</v>
      </c>
      <c r="R10" s="13">
        <f t="shared" ref="R10:R11" si="15">SUM(D10+F10+H10+J10+L10+N10+P10)</f>
        <v>0.5</v>
      </c>
      <c r="S10" s="12">
        <f t="shared" ref="S10:S11" si="16">SUM(E10+G10+I10+K10+M10+O10+Q10)</f>
        <v>15.625</v>
      </c>
    </row>
    <row r="11" spans="1:19" ht="18.75" thickTop="1" thickBot="1" x14ac:dyDescent="0.35">
      <c r="A11" s="3" t="s">
        <v>8</v>
      </c>
      <c r="B11" s="8">
        <v>0.51250000000000007</v>
      </c>
      <c r="C11" s="8">
        <v>0.41666666666666669</v>
      </c>
      <c r="D11" s="1"/>
      <c r="E11" s="10">
        <f t="shared" si="8"/>
        <v>0</v>
      </c>
      <c r="F11" s="1"/>
      <c r="G11" s="10">
        <f t="shared" si="9"/>
        <v>0</v>
      </c>
      <c r="H11" s="1"/>
      <c r="I11" s="10">
        <f t="shared" si="10"/>
        <v>0</v>
      </c>
      <c r="J11" s="1"/>
      <c r="K11" s="10">
        <f t="shared" si="11"/>
        <v>0</v>
      </c>
      <c r="L11" s="1"/>
      <c r="M11" s="10">
        <f t="shared" si="12"/>
        <v>0</v>
      </c>
      <c r="N11" s="1"/>
      <c r="O11" s="10">
        <f t="shared" si="13"/>
        <v>0</v>
      </c>
      <c r="P11" s="1"/>
      <c r="Q11" s="10">
        <f t="shared" si="14"/>
        <v>0</v>
      </c>
      <c r="R11" s="13">
        <f t="shared" si="15"/>
        <v>0</v>
      </c>
      <c r="S11" s="12">
        <f t="shared" si="16"/>
        <v>0</v>
      </c>
    </row>
    <row r="12" spans="1:19" ht="18.75" thickTop="1" thickBot="1" x14ac:dyDescent="0.35">
      <c r="A12" s="3" t="s">
        <v>9</v>
      </c>
      <c r="B12" s="8">
        <v>0.52430555555555558</v>
      </c>
      <c r="C12" s="8">
        <v>0.41666666666666669</v>
      </c>
      <c r="D12" s="1"/>
      <c r="E12" s="10">
        <f t="shared" si="8"/>
        <v>0</v>
      </c>
      <c r="F12" s="1"/>
      <c r="G12" s="10">
        <f t="shared" ref="G12" si="17">25*F12*1.3</f>
        <v>0</v>
      </c>
      <c r="H12" s="1"/>
      <c r="I12" s="10">
        <f t="shared" ref="I12" si="18">25*H12*1.69</f>
        <v>0</v>
      </c>
      <c r="J12" s="1"/>
      <c r="K12" s="10">
        <f t="shared" ref="K12" si="19">25*J12*0.3</f>
        <v>0</v>
      </c>
      <c r="L12" s="1"/>
      <c r="M12" s="10">
        <f t="shared" ref="M12" si="20">25*L12*2</f>
        <v>0</v>
      </c>
      <c r="N12" s="1"/>
      <c r="O12" s="10">
        <f t="shared" ref="O12" si="21">25*N12*1.69</f>
        <v>0</v>
      </c>
      <c r="P12" s="1"/>
      <c r="Q12" s="10">
        <f t="shared" ref="Q12" si="22">25*P12*2.3</f>
        <v>0</v>
      </c>
      <c r="R12" s="13">
        <f t="shared" ref="R12:S12" si="23">SUM(D12+F12+H12+J12+L12+N12+P12)</f>
        <v>0</v>
      </c>
      <c r="S12" s="12">
        <f t="shared" si="23"/>
        <v>0</v>
      </c>
    </row>
    <row r="13" spans="1:19" ht="18.75" thickTop="1" thickBot="1" x14ac:dyDescent="0.35">
      <c r="A13" s="3" t="s">
        <v>10</v>
      </c>
      <c r="B13" s="15" t="s">
        <v>29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7"/>
    </row>
    <row r="14" spans="1:19" ht="18.75" thickTop="1" thickBot="1" x14ac:dyDescent="0.35">
      <c r="A14" s="3" t="s">
        <v>11</v>
      </c>
      <c r="B14" s="8">
        <v>0.52430555555555558</v>
      </c>
      <c r="C14" s="8">
        <v>0.41666666666666669</v>
      </c>
      <c r="D14" s="1"/>
      <c r="E14" s="10">
        <f>25*D14*1.25</f>
        <v>0</v>
      </c>
      <c r="F14" s="1"/>
      <c r="G14" s="10">
        <f t="shared" ref="G14" si="24">25*F14*1.3</f>
        <v>0</v>
      </c>
      <c r="H14" s="1"/>
      <c r="I14" s="10">
        <f t="shared" ref="I14" si="25">25*H14*1.69</f>
        <v>0</v>
      </c>
      <c r="J14" s="1"/>
      <c r="K14" s="10">
        <f t="shared" ref="K14" si="26">25*J14*0.3</f>
        <v>0</v>
      </c>
      <c r="L14" s="1"/>
      <c r="M14" s="10">
        <f t="shared" ref="M14" si="27">25*L14*2</f>
        <v>0</v>
      </c>
      <c r="N14" s="1"/>
      <c r="O14" s="10">
        <f t="shared" ref="O14" si="28">25*N14*1.69</f>
        <v>0</v>
      </c>
      <c r="P14" s="1"/>
      <c r="Q14" s="10">
        <f t="shared" ref="Q14" si="29">25*P14*2.3</f>
        <v>0</v>
      </c>
      <c r="R14" s="13">
        <f t="shared" ref="R14:S14" si="30">SUM(D14+F14+H14+J14+L14+N14+P14)</f>
        <v>0</v>
      </c>
      <c r="S14" s="12">
        <f t="shared" si="30"/>
        <v>0</v>
      </c>
    </row>
    <row r="15" spans="1:19" ht="15.75" thickTop="1" x14ac:dyDescent="0.25">
      <c r="E15" t="s">
        <v>31</v>
      </c>
    </row>
  </sheetData>
  <mergeCells count="3">
    <mergeCell ref="A1:S1"/>
    <mergeCell ref="B13:S13"/>
    <mergeCell ref="B8:S8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"/>
  <sheetViews>
    <sheetView workbookViewId="0">
      <selection activeCell="J27" sqref="J27"/>
    </sheetView>
  </sheetViews>
  <sheetFormatPr defaultRowHeight="15" x14ac:dyDescent="0.25"/>
  <cols>
    <col min="1" max="1" width="25.85546875" bestFit="1" customWidth="1"/>
    <col min="19" max="19" width="14.7109375" bestFit="1" customWidth="1"/>
  </cols>
  <sheetData>
    <row r="1" spans="1:19" ht="42" customHeight="1" thickBot="1" x14ac:dyDescent="0.6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spans="1:19" s="5" customFormat="1" ht="21.75" customHeight="1" thickTop="1" thickBot="1" x14ac:dyDescent="0.35">
      <c r="A2" s="6" t="s">
        <v>33</v>
      </c>
      <c r="B2" s="4" t="s">
        <v>12</v>
      </c>
      <c r="C2" s="4" t="s">
        <v>13</v>
      </c>
      <c r="D2" s="4" t="s">
        <v>15</v>
      </c>
      <c r="E2" s="9" t="s">
        <v>23</v>
      </c>
      <c r="F2" s="7" t="s">
        <v>20</v>
      </c>
      <c r="G2" s="4" t="s">
        <v>23</v>
      </c>
      <c r="H2" s="4" t="s">
        <v>16</v>
      </c>
      <c r="I2" s="4" t="s">
        <v>23</v>
      </c>
      <c r="J2" s="4" t="s">
        <v>17</v>
      </c>
      <c r="K2" s="4" t="s">
        <v>23</v>
      </c>
      <c r="L2" s="4" t="s">
        <v>21</v>
      </c>
      <c r="M2" s="4" t="s">
        <v>23</v>
      </c>
      <c r="N2" s="4" t="s">
        <v>18</v>
      </c>
      <c r="O2" s="4" t="s">
        <v>23</v>
      </c>
      <c r="P2" s="4" t="s">
        <v>19</v>
      </c>
      <c r="Q2" s="4" t="s">
        <v>23</v>
      </c>
      <c r="R2" s="4" t="s">
        <v>22</v>
      </c>
      <c r="S2" s="4" t="s">
        <v>24</v>
      </c>
    </row>
    <row r="3" spans="1:19" ht="18.75" thickTop="1" thickBot="1" x14ac:dyDescent="0.35">
      <c r="A3" s="3" t="s">
        <v>2</v>
      </c>
      <c r="B3" s="8"/>
      <c r="C3" s="8"/>
      <c r="D3" s="1"/>
      <c r="E3" s="10">
        <f>42.56*D3*1.25</f>
        <v>0</v>
      </c>
      <c r="F3" s="1"/>
      <c r="G3" s="10">
        <f>42.56*F3*1.3</f>
        <v>0</v>
      </c>
      <c r="H3" s="1"/>
      <c r="I3" s="10">
        <f>42.56*H3*1.69</f>
        <v>0</v>
      </c>
      <c r="J3" s="1"/>
      <c r="K3" s="10">
        <f>42.56*J3*0.3</f>
        <v>0</v>
      </c>
      <c r="L3" s="1"/>
      <c r="M3" s="10">
        <f>42.56*L3*2</f>
        <v>0</v>
      </c>
      <c r="N3" s="1"/>
      <c r="O3" s="10">
        <f>42.56*N3*1.69</f>
        <v>0</v>
      </c>
      <c r="P3" s="1"/>
      <c r="Q3" s="10">
        <f>42.56*P3*2.3</f>
        <v>0</v>
      </c>
      <c r="R3" s="13">
        <f>SUM(D3+F3+H3+J3+L3+N3+P3)</f>
        <v>0</v>
      </c>
      <c r="S3" s="12">
        <f>SUM(E3+G3+I3+K3+M3+O3+Q3)</f>
        <v>0</v>
      </c>
    </row>
    <row r="4" spans="1:19" ht="18.75" thickTop="1" thickBot="1" x14ac:dyDescent="0.35">
      <c r="A4" s="3" t="s">
        <v>1</v>
      </c>
      <c r="B4" s="8"/>
      <c r="C4" s="8"/>
      <c r="D4" s="1"/>
      <c r="E4" s="10">
        <f>25*D4*1.25</f>
        <v>0</v>
      </c>
      <c r="F4" s="1"/>
      <c r="G4" s="10">
        <f t="shared" ref="G4:G11" si="0">25*F4*1.3</f>
        <v>0</v>
      </c>
      <c r="H4" s="1"/>
      <c r="I4" s="10">
        <f t="shared" ref="I4:I11" si="1">25*H4*1.69</f>
        <v>0</v>
      </c>
      <c r="J4" s="1"/>
      <c r="K4" s="10">
        <f t="shared" ref="K4:K11" si="2">25*J4*0.3</f>
        <v>0</v>
      </c>
      <c r="L4" s="1"/>
      <c r="M4" s="10">
        <f t="shared" ref="M4:M11" si="3">25*L4*2</f>
        <v>0</v>
      </c>
      <c r="N4" s="1"/>
      <c r="O4" s="10">
        <f t="shared" ref="O4:O11" si="4">25*N4*1.69</f>
        <v>0</v>
      </c>
      <c r="P4" s="1"/>
      <c r="Q4" s="10">
        <f t="shared" ref="Q4:Q11" si="5">25*P4*2.3</f>
        <v>0</v>
      </c>
      <c r="R4" s="13">
        <f t="shared" ref="R4:S11" si="6">SUM(D4+F4+H4+J4+L4+N4+P4)</f>
        <v>0</v>
      </c>
      <c r="S4" s="12">
        <f t="shared" si="6"/>
        <v>0</v>
      </c>
    </row>
    <row r="5" spans="1:19" ht="18.75" thickTop="1" thickBot="1" x14ac:dyDescent="0.35">
      <c r="A5" s="3" t="s">
        <v>3</v>
      </c>
      <c r="B5" s="8"/>
      <c r="C5" s="8"/>
      <c r="D5" s="1"/>
      <c r="E5" s="10">
        <f t="shared" ref="E5:E13" si="7">25*D5*1.25</f>
        <v>0</v>
      </c>
      <c r="F5" s="1"/>
      <c r="G5" s="10">
        <f t="shared" si="0"/>
        <v>0</v>
      </c>
      <c r="H5" s="1"/>
      <c r="I5" s="10">
        <f t="shared" si="1"/>
        <v>0</v>
      </c>
      <c r="J5" s="1"/>
      <c r="K5" s="10">
        <f t="shared" si="2"/>
        <v>0</v>
      </c>
      <c r="L5" s="1"/>
      <c r="M5" s="10">
        <f t="shared" si="3"/>
        <v>0</v>
      </c>
      <c r="N5" s="1"/>
      <c r="O5" s="10">
        <f t="shared" si="4"/>
        <v>0</v>
      </c>
      <c r="P5" s="1"/>
      <c r="Q5" s="10">
        <f t="shared" si="5"/>
        <v>0</v>
      </c>
      <c r="R5" s="13">
        <f t="shared" si="6"/>
        <v>0</v>
      </c>
      <c r="S5" s="12">
        <f t="shared" si="6"/>
        <v>0</v>
      </c>
    </row>
    <row r="6" spans="1:19" ht="18.75" thickTop="1" thickBot="1" x14ac:dyDescent="0.35">
      <c r="A6" s="3" t="s">
        <v>4</v>
      </c>
      <c r="B6" s="8"/>
      <c r="C6" s="8"/>
      <c r="D6" s="1"/>
      <c r="E6" s="10">
        <f t="shared" si="7"/>
        <v>0</v>
      </c>
      <c r="F6" s="1"/>
      <c r="G6" s="10">
        <f t="shared" si="0"/>
        <v>0</v>
      </c>
      <c r="H6" s="1"/>
      <c r="I6" s="10">
        <f t="shared" si="1"/>
        <v>0</v>
      </c>
      <c r="J6" s="1"/>
      <c r="K6" s="10">
        <f t="shared" si="2"/>
        <v>0</v>
      </c>
      <c r="L6" s="1"/>
      <c r="M6" s="10">
        <f t="shared" si="3"/>
        <v>0</v>
      </c>
      <c r="N6" s="1"/>
      <c r="O6" s="10">
        <f t="shared" si="4"/>
        <v>0</v>
      </c>
      <c r="P6" s="1"/>
      <c r="Q6" s="10">
        <f t="shared" si="5"/>
        <v>0</v>
      </c>
      <c r="R6" s="13">
        <f t="shared" si="6"/>
        <v>0</v>
      </c>
      <c r="S6" s="12">
        <f t="shared" si="6"/>
        <v>0</v>
      </c>
    </row>
    <row r="7" spans="1:19" ht="18.75" thickTop="1" thickBot="1" x14ac:dyDescent="0.35">
      <c r="A7" s="3" t="s">
        <v>5</v>
      </c>
      <c r="B7" s="8"/>
      <c r="C7" s="8"/>
      <c r="D7" s="1">
        <v>2</v>
      </c>
      <c r="E7" s="10">
        <f t="shared" si="7"/>
        <v>62.5</v>
      </c>
      <c r="F7" s="1"/>
      <c r="G7" s="10">
        <f t="shared" ref="G7" si="8">25*F7*1.3</f>
        <v>0</v>
      </c>
      <c r="H7" s="1"/>
      <c r="I7" s="10">
        <f t="shared" ref="I7" si="9">25*H7*1.69</f>
        <v>0</v>
      </c>
      <c r="J7" s="1"/>
      <c r="K7" s="10">
        <f t="shared" ref="K7" si="10">25*J7*0.3</f>
        <v>0</v>
      </c>
      <c r="L7" s="1"/>
      <c r="M7" s="10">
        <f t="shared" ref="M7" si="11">25*L7*2</f>
        <v>0</v>
      </c>
      <c r="N7" s="1"/>
      <c r="O7" s="10">
        <f t="shared" ref="O7" si="12">25*N7*1.69</f>
        <v>0</v>
      </c>
      <c r="P7" s="1"/>
      <c r="Q7" s="10">
        <f t="shared" ref="Q7" si="13">25*P7*2.3</f>
        <v>0</v>
      </c>
      <c r="R7" s="13">
        <f t="shared" ref="R7" si="14">SUM(D7+F7+H7+J7+L7+N7+P7)</f>
        <v>2</v>
      </c>
      <c r="S7" s="12">
        <f t="shared" ref="S7" si="15">SUM(E7+G7+I7+K7+M7+O7+Q7)</f>
        <v>62.5</v>
      </c>
    </row>
    <row r="8" spans="1:19" ht="18.75" thickTop="1" thickBot="1" x14ac:dyDescent="0.35">
      <c r="A8" s="3" t="s">
        <v>6</v>
      </c>
      <c r="B8" s="8"/>
      <c r="C8" s="8"/>
      <c r="D8" s="1">
        <v>2.5</v>
      </c>
      <c r="E8" s="10">
        <f t="shared" si="7"/>
        <v>78.125</v>
      </c>
      <c r="F8" s="1"/>
      <c r="G8" s="10">
        <f t="shared" si="0"/>
        <v>0</v>
      </c>
      <c r="H8" s="1"/>
      <c r="I8" s="10">
        <f t="shared" si="1"/>
        <v>0</v>
      </c>
      <c r="J8" s="1"/>
      <c r="K8" s="10">
        <f t="shared" si="2"/>
        <v>0</v>
      </c>
      <c r="L8" s="1"/>
      <c r="M8" s="10">
        <f t="shared" si="3"/>
        <v>0</v>
      </c>
      <c r="N8" s="1"/>
      <c r="O8" s="10">
        <f t="shared" si="4"/>
        <v>0</v>
      </c>
      <c r="P8" s="1"/>
      <c r="Q8" s="10">
        <f t="shared" si="5"/>
        <v>0</v>
      </c>
      <c r="R8" s="13">
        <f t="shared" si="6"/>
        <v>2.5</v>
      </c>
      <c r="S8" s="12">
        <f t="shared" si="6"/>
        <v>78.125</v>
      </c>
    </row>
    <row r="9" spans="1:19" ht="18.75" thickTop="1" thickBot="1" x14ac:dyDescent="0.35">
      <c r="A9" s="3" t="s">
        <v>7</v>
      </c>
      <c r="B9" s="8"/>
      <c r="C9" s="8"/>
      <c r="D9" s="1"/>
      <c r="E9" s="10">
        <f t="shared" si="7"/>
        <v>0</v>
      </c>
      <c r="F9" s="1"/>
      <c r="G9" s="10">
        <f t="shared" si="0"/>
        <v>0</v>
      </c>
      <c r="H9" s="1"/>
      <c r="I9" s="10">
        <f t="shared" si="1"/>
        <v>0</v>
      </c>
      <c r="J9" s="1"/>
      <c r="K9" s="10">
        <f t="shared" si="2"/>
        <v>0</v>
      </c>
      <c r="L9" s="1"/>
      <c r="M9" s="10">
        <f t="shared" si="3"/>
        <v>0</v>
      </c>
      <c r="N9" s="1"/>
      <c r="O9" s="10">
        <f t="shared" si="4"/>
        <v>0</v>
      </c>
      <c r="P9" s="1"/>
      <c r="Q9" s="10">
        <f t="shared" si="5"/>
        <v>0</v>
      </c>
      <c r="R9" s="13">
        <f t="shared" si="6"/>
        <v>0</v>
      </c>
      <c r="S9" s="12">
        <f t="shared" si="6"/>
        <v>0</v>
      </c>
    </row>
    <row r="10" spans="1:19" ht="18.75" thickTop="1" thickBot="1" x14ac:dyDescent="0.35">
      <c r="A10" s="3" t="s">
        <v>8</v>
      </c>
      <c r="B10" s="8"/>
      <c r="C10" s="8"/>
      <c r="D10" s="1"/>
      <c r="E10" s="10">
        <f t="shared" si="7"/>
        <v>0</v>
      </c>
      <c r="F10" s="1"/>
      <c r="G10" s="10">
        <f t="shared" si="0"/>
        <v>0</v>
      </c>
      <c r="H10" s="1"/>
      <c r="I10" s="10">
        <f t="shared" si="1"/>
        <v>0</v>
      </c>
      <c r="J10" s="1"/>
      <c r="K10" s="10">
        <f t="shared" si="2"/>
        <v>0</v>
      </c>
      <c r="L10" s="1"/>
      <c r="M10" s="10">
        <f t="shared" si="3"/>
        <v>0</v>
      </c>
      <c r="N10" s="1"/>
      <c r="O10" s="10">
        <f t="shared" si="4"/>
        <v>0</v>
      </c>
      <c r="P10" s="1"/>
      <c r="Q10" s="10">
        <f t="shared" si="5"/>
        <v>0</v>
      </c>
      <c r="R10" s="13">
        <f t="shared" si="6"/>
        <v>0</v>
      </c>
      <c r="S10" s="12">
        <f t="shared" si="6"/>
        <v>0</v>
      </c>
    </row>
    <row r="11" spans="1:19" ht="18.75" thickTop="1" thickBot="1" x14ac:dyDescent="0.35">
      <c r="A11" s="3" t="s">
        <v>9</v>
      </c>
      <c r="B11" s="8"/>
      <c r="C11" s="8"/>
      <c r="D11" s="1">
        <v>0.5</v>
      </c>
      <c r="E11" s="10">
        <f t="shared" si="7"/>
        <v>15.625</v>
      </c>
      <c r="F11" s="1"/>
      <c r="G11" s="10">
        <f t="shared" si="0"/>
        <v>0</v>
      </c>
      <c r="H11" s="1"/>
      <c r="I11" s="10">
        <f t="shared" si="1"/>
        <v>0</v>
      </c>
      <c r="J11" s="1"/>
      <c r="K11" s="10">
        <f t="shared" si="2"/>
        <v>0</v>
      </c>
      <c r="L11" s="1"/>
      <c r="M11" s="10">
        <f t="shared" si="3"/>
        <v>0</v>
      </c>
      <c r="N11" s="1"/>
      <c r="O11" s="10">
        <f t="shared" si="4"/>
        <v>0</v>
      </c>
      <c r="P11" s="1"/>
      <c r="Q11" s="10">
        <f t="shared" si="5"/>
        <v>0</v>
      </c>
      <c r="R11" s="13">
        <f t="shared" si="6"/>
        <v>0.5</v>
      </c>
      <c r="S11" s="12">
        <f t="shared" si="6"/>
        <v>15.625</v>
      </c>
    </row>
    <row r="12" spans="1:19" ht="18.75" thickTop="1" thickBot="1" x14ac:dyDescent="0.35">
      <c r="A12" s="3" t="s">
        <v>10</v>
      </c>
      <c r="B12" s="8"/>
      <c r="C12" s="8"/>
      <c r="D12" s="1"/>
      <c r="E12" s="10">
        <f t="shared" si="7"/>
        <v>0</v>
      </c>
      <c r="F12" s="1"/>
      <c r="G12" s="10">
        <f t="shared" ref="G12" si="16">25*F12*1.3</f>
        <v>0</v>
      </c>
      <c r="H12" s="1"/>
      <c r="I12" s="10">
        <f t="shared" ref="I12" si="17">25*H12*1.69</f>
        <v>0</v>
      </c>
      <c r="J12" s="1"/>
      <c r="K12" s="10">
        <f t="shared" ref="K12" si="18">25*J12*0.3</f>
        <v>0</v>
      </c>
      <c r="L12" s="1"/>
      <c r="M12" s="10">
        <f t="shared" ref="M12" si="19">25*L12*2</f>
        <v>0</v>
      </c>
      <c r="N12" s="1"/>
      <c r="O12" s="10">
        <f t="shared" ref="O12" si="20">25*N12*1.69</f>
        <v>0</v>
      </c>
      <c r="P12" s="1"/>
      <c r="Q12" s="10">
        <f t="shared" ref="Q12" si="21">25*P12*2.3</f>
        <v>0</v>
      </c>
      <c r="R12" s="13">
        <f t="shared" ref="R12" si="22">SUM(D12+F12+H12+J12+L12+N12+P12)</f>
        <v>0</v>
      </c>
      <c r="S12" s="12">
        <f t="shared" ref="S12" si="23">SUM(E12+G12+I12+K12+M12+O12+Q12)</f>
        <v>0</v>
      </c>
    </row>
    <row r="13" spans="1:19" ht="18.75" thickTop="1" thickBot="1" x14ac:dyDescent="0.35">
      <c r="A13" s="3" t="s">
        <v>11</v>
      </c>
      <c r="B13" s="8"/>
      <c r="C13" s="8"/>
      <c r="D13" s="1"/>
      <c r="E13" s="10">
        <f t="shared" si="7"/>
        <v>0</v>
      </c>
      <c r="F13" s="1"/>
      <c r="G13" s="10">
        <f t="shared" ref="G13" si="24">25*F13*1.3</f>
        <v>0</v>
      </c>
      <c r="H13" s="1"/>
      <c r="I13" s="10">
        <f t="shared" ref="I13" si="25">25*H13*1.69</f>
        <v>0</v>
      </c>
      <c r="J13" s="1"/>
      <c r="K13" s="10">
        <f t="shared" ref="K13" si="26">25*J13*0.3</f>
        <v>0</v>
      </c>
      <c r="L13" s="1"/>
      <c r="M13" s="10">
        <f t="shared" ref="M13" si="27">25*L13*2</f>
        <v>0</v>
      </c>
      <c r="N13" s="1"/>
      <c r="O13" s="10">
        <f t="shared" ref="O13" si="28">25*N13*1.69</f>
        <v>0</v>
      </c>
      <c r="P13" s="1"/>
      <c r="Q13" s="10">
        <f t="shared" ref="Q13" si="29">25*P13*2.3</f>
        <v>0</v>
      </c>
      <c r="R13" s="13">
        <f t="shared" ref="R13:S13" si="30">SUM(D13+F13+H13+J13+L13+N13+P13)</f>
        <v>0</v>
      </c>
      <c r="S13" s="12">
        <f t="shared" si="30"/>
        <v>0</v>
      </c>
    </row>
    <row r="14" spans="1:19" ht="15.75" thickTop="1" x14ac:dyDescent="0.25">
      <c r="E14" t="s">
        <v>31</v>
      </c>
    </row>
  </sheetData>
  <mergeCells count="1">
    <mergeCell ref="A1:S1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"/>
  <sheetViews>
    <sheetView workbookViewId="0">
      <selection activeCell="G17" sqref="G17"/>
    </sheetView>
  </sheetViews>
  <sheetFormatPr defaultRowHeight="15" x14ac:dyDescent="0.25"/>
  <cols>
    <col min="1" max="1" width="25.85546875" bestFit="1" customWidth="1"/>
    <col min="19" max="19" width="14.7109375" bestFit="1" customWidth="1"/>
  </cols>
  <sheetData>
    <row r="1" spans="1:19" ht="42" customHeight="1" thickBot="1" x14ac:dyDescent="0.6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spans="1:19" s="5" customFormat="1" ht="21.75" customHeight="1" thickTop="1" thickBot="1" x14ac:dyDescent="0.35">
      <c r="A2" s="6" t="s">
        <v>34</v>
      </c>
      <c r="B2" s="4" t="s">
        <v>12</v>
      </c>
      <c r="C2" s="4" t="s">
        <v>13</v>
      </c>
      <c r="D2" s="4" t="s">
        <v>15</v>
      </c>
      <c r="E2" s="9" t="s">
        <v>23</v>
      </c>
      <c r="F2" s="7" t="s">
        <v>20</v>
      </c>
      <c r="G2" s="4" t="s">
        <v>23</v>
      </c>
      <c r="H2" s="4" t="s">
        <v>16</v>
      </c>
      <c r="I2" s="4" t="s">
        <v>23</v>
      </c>
      <c r="J2" s="4" t="s">
        <v>17</v>
      </c>
      <c r="K2" s="4" t="s">
        <v>23</v>
      </c>
      <c r="L2" s="4" t="s">
        <v>21</v>
      </c>
      <c r="M2" s="4" t="s">
        <v>23</v>
      </c>
      <c r="N2" s="4" t="s">
        <v>18</v>
      </c>
      <c r="O2" s="4" t="s">
        <v>23</v>
      </c>
      <c r="P2" s="4" t="s">
        <v>19</v>
      </c>
      <c r="Q2" s="4" t="s">
        <v>23</v>
      </c>
      <c r="R2" s="4" t="s">
        <v>22</v>
      </c>
      <c r="S2" s="4" t="s">
        <v>24</v>
      </c>
    </row>
    <row r="3" spans="1:19" ht="18.75" thickTop="1" thickBot="1" x14ac:dyDescent="0.35">
      <c r="A3" s="3" t="s">
        <v>2</v>
      </c>
      <c r="B3" s="8"/>
      <c r="C3" s="8"/>
      <c r="D3" s="1"/>
      <c r="E3" s="10">
        <f>42.56*D3*1.25</f>
        <v>0</v>
      </c>
      <c r="F3" s="1"/>
      <c r="G3" s="10">
        <f>42.56*F3*1.3</f>
        <v>0</v>
      </c>
      <c r="H3" s="1"/>
      <c r="I3" s="10">
        <f>42.56*H3*1.69</f>
        <v>0</v>
      </c>
      <c r="J3" s="1"/>
      <c r="K3" s="10">
        <f>42.56*J3*0.3</f>
        <v>0</v>
      </c>
      <c r="L3" s="1"/>
      <c r="M3" s="10">
        <f>42.56*L3*2</f>
        <v>0</v>
      </c>
      <c r="N3" s="1"/>
      <c r="O3" s="10">
        <f>42.56*N3*1.69</f>
        <v>0</v>
      </c>
      <c r="P3" s="1"/>
      <c r="Q3" s="10">
        <f>42.56*P3*2.3</f>
        <v>0</v>
      </c>
      <c r="R3" s="13">
        <f>SUM(D3+F3+H3+J3+L3+N3+P3)</f>
        <v>0</v>
      </c>
      <c r="S3" s="12">
        <f>SUM(E3+G3+I3+K3+M3+O3+Q3)</f>
        <v>0</v>
      </c>
    </row>
    <row r="4" spans="1:19" ht="18.75" thickTop="1" thickBot="1" x14ac:dyDescent="0.35">
      <c r="A4" s="3" t="s">
        <v>1</v>
      </c>
      <c r="B4" s="8"/>
      <c r="C4" s="8"/>
      <c r="D4" s="1"/>
      <c r="E4" s="10">
        <f>25*D4*1.25</f>
        <v>0</v>
      </c>
      <c r="F4" s="1"/>
      <c r="G4" s="10">
        <f t="shared" ref="G4:G13" si="0">25*F4*1.3</f>
        <v>0</v>
      </c>
      <c r="H4" s="1"/>
      <c r="I4" s="10">
        <f t="shared" ref="I4:I13" si="1">25*H4*1.69</f>
        <v>0</v>
      </c>
      <c r="J4" s="1"/>
      <c r="K4" s="10">
        <f t="shared" ref="K4:K13" si="2">25*J4*0.3</f>
        <v>0</v>
      </c>
      <c r="L4" s="1"/>
      <c r="M4" s="10">
        <f t="shared" ref="M4:M13" si="3">25*L4*2</f>
        <v>0</v>
      </c>
      <c r="N4" s="1"/>
      <c r="O4" s="10">
        <f t="shared" ref="O4:O13" si="4">25*N4*1.69</f>
        <v>0</v>
      </c>
      <c r="P4" s="1"/>
      <c r="Q4" s="10">
        <f t="shared" ref="Q4:Q13" si="5">25*P4*2.3</f>
        <v>0</v>
      </c>
      <c r="R4" s="13">
        <f t="shared" ref="R4:S13" si="6">SUM(D4+F4+H4+J4+L4+N4+P4)</f>
        <v>0</v>
      </c>
      <c r="S4" s="12">
        <f t="shared" si="6"/>
        <v>0</v>
      </c>
    </row>
    <row r="5" spans="1:19" ht="18.75" thickTop="1" thickBot="1" x14ac:dyDescent="0.35">
      <c r="A5" s="3" t="s">
        <v>3</v>
      </c>
      <c r="B5" s="8"/>
      <c r="C5" s="8"/>
      <c r="D5" s="1">
        <v>0.5</v>
      </c>
      <c r="E5" s="10">
        <f t="shared" ref="E5:E13" si="7">25*D5*1.25</f>
        <v>15.625</v>
      </c>
      <c r="F5" s="1"/>
      <c r="G5" s="10">
        <f t="shared" si="0"/>
        <v>0</v>
      </c>
      <c r="H5" s="1"/>
      <c r="I5" s="10">
        <f t="shared" si="1"/>
        <v>0</v>
      </c>
      <c r="J5" s="1"/>
      <c r="K5" s="10">
        <f t="shared" si="2"/>
        <v>0</v>
      </c>
      <c r="L5" s="1"/>
      <c r="M5" s="10">
        <f t="shared" si="3"/>
        <v>0</v>
      </c>
      <c r="N5" s="1"/>
      <c r="O5" s="10">
        <f t="shared" si="4"/>
        <v>0</v>
      </c>
      <c r="P5" s="1"/>
      <c r="Q5" s="10">
        <f t="shared" si="5"/>
        <v>0</v>
      </c>
      <c r="R5" s="13">
        <f t="shared" si="6"/>
        <v>0.5</v>
      </c>
      <c r="S5" s="12">
        <f t="shared" si="6"/>
        <v>15.625</v>
      </c>
    </row>
    <row r="6" spans="1:19" ht="18.75" thickTop="1" thickBot="1" x14ac:dyDescent="0.35">
      <c r="A6" s="3" t="s">
        <v>4</v>
      </c>
      <c r="B6" s="8"/>
      <c r="C6" s="8"/>
      <c r="D6" s="1"/>
      <c r="E6" s="10">
        <f t="shared" si="7"/>
        <v>0</v>
      </c>
      <c r="F6" s="1"/>
      <c r="G6" s="10">
        <f t="shared" si="0"/>
        <v>0</v>
      </c>
      <c r="H6" s="1"/>
      <c r="I6" s="10">
        <f t="shared" si="1"/>
        <v>0</v>
      </c>
      <c r="J6" s="1"/>
      <c r="K6" s="10">
        <f t="shared" si="2"/>
        <v>0</v>
      </c>
      <c r="L6" s="1"/>
      <c r="M6" s="10">
        <f t="shared" si="3"/>
        <v>0</v>
      </c>
      <c r="N6" s="1"/>
      <c r="O6" s="10">
        <f t="shared" si="4"/>
        <v>0</v>
      </c>
      <c r="P6" s="1"/>
      <c r="Q6" s="10">
        <f t="shared" si="5"/>
        <v>0</v>
      </c>
      <c r="R6" s="13">
        <f t="shared" si="6"/>
        <v>0</v>
      </c>
      <c r="S6" s="12">
        <f t="shared" si="6"/>
        <v>0</v>
      </c>
    </row>
    <row r="7" spans="1:19" ht="18.75" thickTop="1" thickBot="1" x14ac:dyDescent="0.35">
      <c r="A7" s="3" t="s">
        <v>5</v>
      </c>
      <c r="B7" s="8"/>
      <c r="C7" s="8"/>
      <c r="D7" s="1">
        <v>0.5</v>
      </c>
      <c r="E7" s="10">
        <f t="shared" si="7"/>
        <v>15.625</v>
      </c>
      <c r="F7" s="1"/>
      <c r="G7" s="10">
        <f t="shared" si="0"/>
        <v>0</v>
      </c>
      <c r="H7" s="1"/>
      <c r="I7" s="10">
        <f t="shared" si="1"/>
        <v>0</v>
      </c>
      <c r="J7" s="1"/>
      <c r="K7" s="10">
        <f t="shared" si="2"/>
        <v>0</v>
      </c>
      <c r="L7" s="1"/>
      <c r="M7" s="10">
        <f t="shared" si="3"/>
        <v>0</v>
      </c>
      <c r="N7" s="1"/>
      <c r="O7" s="10">
        <f t="shared" si="4"/>
        <v>0</v>
      </c>
      <c r="P7" s="1"/>
      <c r="Q7" s="10">
        <f t="shared" si="5"/>
        <v>0</v>
      </c>
      <c r="R7" s="13">
        <f t="shared" si="6"/>
        <v>0.5</v>
      </c>
      <c r="S7" s="12">
        <f t="shared" si="6"/>
        <v>15.625</v>
      </c>
    </row>
    <row r="8" spans="1:19" ht="18.75" thickTop="1" thickBot="1" x14ac:dyDescent="0.35">
      <c r="A8" s="3" t="s">
        <v>6</v>
      </c>
      <c r="B8" s="8"/>
      <c r="C8" s="8"/>
      <c r="D8" s="1"/>
      <c r="E8" s="10">
        <f t="shared" si="7"/>
        <v>0</v>
      </c>
      <c r="F8" s="1"/>
      <c r="G8" s="10">
        <f t="shared" si="0"/>
        <v>0</v>
      </c>
      <c r="H8" s="1"/>
      <c r="I8" s="10">
        <f t="shared" si="1"/>
        <v>0</v>
      </c>
      <c r="J8" s="1"/>
      <c r="K8" s="10">
        <f t="shared" si="2"/>
        <v>0</v>
      </c>
      <c r="L8" s="1"/>
      <c r="M8" s="10">
        <f t="shared" si="3"/>
        <v>0</v>
      </c>
      <c r="N8" s="1"/>
      <c r="O8" s="10">
        <f t="shared" si="4"/>
        <v>0</v>
      </c>
      <c r="P8" s="1"/>
      <c r="Q8" s="10">
        <f t="shared" si="5"/>
        <v>0</v>
      </c>
      <c r="R8" s="13">
        <f t="shared" si="6"/>
        <v>0</v>
      </c>
      <c r="S8" s="12">
        <f t="shared" si="6"/>
        <v>0</v>
      </c>
    </row>
    <row r="9" spans="1:19" ht="18.75" thickTop="1" thickBot="1" x14ac:dyDescent="0.35">
      <c r="A9" s="3" t="s">
        <v>7</v>
      </c>
      <c r="B9" s="8"/>
      <c r="C9" s="8"/>
      <c r="D9" s="1">
        <v>3.5</v>
      </c>
      <c r="E9" s="10">
        <f t="shared" si="7"/>
        <v>109.375</v>
      </c>
      <c r="F9" s="1"/>
      <c r="G9" s="10">
        <f t="shared" si="0"/>
        <v>0</v>
      </c>
      <c r="H9" s="1"/>
      <c r="I9" s="10">
        <f t="shared" si="1"/>
        <v>0</v>
      </c>
      <c r="J9" s="1"/>
      <c r="K9" s="10">
        <f t="shared" si="2"/>
        <v>0</v>
      </c>
      <c r="L9" s="1"/>
      <c r="M9" s="10">
        <f t="shared" si="3"/>
        <v>0</v>
      </c>
      <c r="N9" s="1"/>
      <c r="O9" s="10">
        <f t="shared" si="4"/>
        <v>0</v>
      </c>
      <c r="P9" s="1"/>
      <c r="Q9" s="10">
        <f t="shared" si="5"/>
        <v>0</v>
      </c>
      <c r="R9" s="13">
        <f t="shared" si="6"/>
        <v>3.5</v>
      </c>
      <c r="S9" s="12">
        <f t="shared" si="6"/>
        <v>109.375</v>
      </c>
    </row>
    <row r="10" spans="1:19" ht="18.75" thickTop="1" thickBot="1" x14ac:dyDescent="0.35">
      <c r="A10" s="3" t="s">
        <v>8</v>
      </c>
      <c r="B10" s="8"/>
      <c r="C10" s="8"/>
      <c r="D10" s="1"/>
      <c r="E10" s="10">
        <f t="shared" si="7"/>
        <v>0</v>
      </c>
      <c r="F10" s="1"/>
      <c r="G10" s="10">
        <f t="shared" si="0"/>
        <v>0</v>
      </c>
      <c r="H10" s="1"/>
      <c r="I10" s="10">
        <f t="shared" si="1"/>
        <v>0</v>
      </c>
      <c r="J10" s="1"/>
      <c r="K10" s="10">
        <f t="shared" si="2"/>
        <v>0</v>
      </c>
      <c r="L10" s="1"/>
      <c r="M10" s="10">
        <f t="shared" si="3"/>
        <v>0</v>
      </c>
      <c r="N10" s="1"/>
      <c r="O10" s="10">
        <f t="shared" si="4"/>
        <v>0</v>
      </c>
      <c r="P10" s="1"/>
      <c r="Q10" s="10">
        <f t="shared" si="5"/>
        <v>0</v>
      </c>
      <c r="R10" s="13">
        <f t="shared" si="6"/>
        <v>0</v>
      </c>
      <c r="S10" s="12">
        <f t="shared" si="6"/>
        <v>0</v>
      </c>
    </row>
    <row r="11" spans="1:19" ht="18.75" thickTop="1" thickBot="1" x14ac:dyDescent="0.35">
      <c r="A11" s="3" t="s">
        <v>9</v>
      </c>
      <c r="B11" s="8"/>
      <c r="C11" s="8"/>
      <c r="D11" s="1">
        <v>2</v>
      </c>
      <c r="E11" s="10">
        <f t="shared" si="7"/>
        <v>62.5</v>
      </c>
      <c r="F11" s="1"/>
      <c r="G11" s="10">
        <f t="shared" si="0"/>
        <v>0</v>
      </c>
      <c r="H11" s="1"/>
      <c r="I11" s="10">
        <f t="shared" si="1"/>
        <v>0</v>
      </c>
      <c r="J11" s="1"/>
      <c r="K11" s="10">
        <f t="shared" si="2"/>
        <v>0</v>
      </c>
      <c r="L11" s="1"/>
      <c r="M11" s="10">
        <f t="shared" si="3"/>
        <v>0</v>
      </c>
      <c r="N11" s="1"/>
      <c r="O11" s="10">
        <f t="shared" si="4"/>
        <v>0</v>
      </c>
      <c r="P11" s="1"/>
      <c r="Q11" s="10">
        <f t="shared" si="5"/>
        <v>0</v>
      </c>
      <c r="R11" s="13">
        <f t="shared" si="6"/>
        <v>2</v>
      </c>
      <c r="S11" s="12">
        <f t="shared" si="6"/>
        <v>62.5</v>
      </c>
    </row>
    <row r="12" spans="1:19" ht="18.75" thickTop="1" thickBot="1" x14ac:dyDescent="0.35">
      <c r="A12" s="3" t="s">
        <v>10</v>
      </c>
      <c r="B12" s="8"/>
      <c r="C12" s="8"/>
      <c r="D12" s="1">
        <v>2</v>
      </c>
      <c r="E12" s="10">
        <f t="shared" si="7"/>
        <v>62.5</v>
      </c>
      <c r="F12" s="1"/>
      <c r="G12" s="10">
        <f t="shared" si="0"/>
        <v>0</v>
      </c>
      <c r="H12" s="1"/>
      <c r="I12" s="10">
        <f t="shared" si="1"/>
        <v>0</v>
      </c>
      <c r="J12" s="1"/>
      <c r="K12" s="10">
        <f t="shared" si="2"/>
        <v>0</v>
      </c>
      <c r="L12" s="1"/>
      <c r="M12" s="10">
        <f t="shared" si="3"/>
        <v>0</v>
      </c>
      <c r="N12" s="1"/>
      <c r="O12" s="10">
        <f t="shared" si="4"/>
        <v>0</v>
      </c>
      <c r="P12" s="1"/>
      <c r="Q12" s="10">
        <f t="shared" si="5"/>
        <v>0</v>
      </c>
      <c r="R12" s="13">
        <f t="shared" si="6"/>
        <v>2</v>
      </c>
      <c r="S12" s="12">
        <f t="shared" si="6"/>
        <v>62.5</v>
      </c>
    </row>
    <row r="13" spans="1:19" ht="18.75" thickTop="1" thickBot="1" x14ac:dyDescent="0.35">
      <c r="A13" s="3" t="s">
        <v>11</v>
      </c>
      <c r="B13" s="8"/>
      <c r="C13" s="8"/>
      <c r="D13" s="1"/>
      <c r="E13" s="10">
        <f t="shared" si="7"/>
        <v>0</v>
      </c>
      <c r="F13" s="1"/>
      <c r="G13" s="10">
        <f t="shared" si="0"/>
        <v>0</v>
      </c>
      <c r="H13" s="1"/>
      <c r="I13" s="10">
        <f t="shared" si="1"/>
        <v>0</v>
      </c>
      <c r="J13" s="1"/>
      <c r="K13" s="10">
        <f t="shared" si="2"/>
        <v>0</v>
      </c>
      <c r="L13" s="1"/>
      <c r="M13" s="10">
        <f t="shared" si="3"/>
        <v>0</v>
      </c>
      <c r="N13" s="1"/>
      <c r="O13" s="10">
        <f t="shared" si="4"/>
        <v>0</v>
      </c>
      <c r="P13" s="1"/>
      <c r="Q13" s="10">
        <f t="shared" si="5"/>
        <v>0</v>
      </c>
      <c r="R13" s="13">
        <f t="shared" si="6"/>
        <v>0</v>
      </c>
      <c r="S13" s="12">
        <f t="shared" si="6"/>
        <v>0</v>
      </c>
    </row>
    <row r="14" spans="1:19" ht="15.75" thickTop="1" x14ac:dyDescent="0.25">
      <c r="E14" t="s">
        <v>31</v>
      </c>
    </row>
  </sheetData>
  <mergeCells count="1">
    <mergeCell ref="A1:S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workbookViewId="0">
      <selection activeCell="E3" sqref="E3:E4"/>
    </sheetView>
  </sheetViews>
  <sheetFormatPr defaultRowHeight="15" x14ac:dyDescent="0.25"/>
  <cols>
    <col min="1" max="1" width="25.85546875" bestFit="1" customWidth="1"/>
    <col min="19" max="19" width="14.7109375" bestFit="1" customWidth="1"/>
  </cols>
  <sheetData>
    <row r="1" spans="1:19" ht="42" customHeight="1" thickBot="1" x14ac:dyDescent="0.6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spans="1:19" s="5" customFormat="1" ht="21.75" customHeight="1" thickTop="1" thickBot="1" x14ac:dyDescent="0.35">
      <c r="A2" s="6" t="s">
        <v>26</v>
      </c>
      <c r="B2" s="4" t="s">
        <v>12</v>
      </c>
      <c r="C2" s="4" t="s">
        <v>13</v>
      </c>
      <c r="D2" s="4" t="s">
        <v>15</v>
      </c>
      <c r="E2" s="9" t="s">
        <v>23</v>
      </c>
      <c r="F2" s="7" t="s">
        <v>20</v>
      </c>
      <c r="G2" s="4" t="s">
        <v>23</v>
      </c>
      <c r="H2" s="4" t="s">
        <v>16</v>
      </c>
      <c r="I2" s="4" t="s">
        <v>23</v>
      </c>
      <c r="J2" s="4" t="s">
        <v>17</v>
      </c>
      <c r="K2" s="4" t="s">
        <v>23</v>
      </c>
      <c r="L2" s="4" t="s">
        <v>21</v>
      </c>
      <c r="M2" s="4" t="s">
        <v>23</v>
      </c>
      <c r="N2" s="4" t="s">
        <v>18</v>
      </c>
      <c r="O2" s="4" t="s">
        <v>23</v>
      </c>
      <c r="P2" s="4" t="s">
        <v>19</v>
      </c>
      <c r="Q2" s="4" t="s">
        <v>23</v>
      </c>
      <c r="R2" s="4" t="s">
        <v>22</v>
      </c>
      <c r="S2" s="4" t="s">
        <v>24</v>
      </c>
    </row>
    <row r="3" spans="1:19" ht="18.75" thickTop="1" thickBot="1" x14ac:dyDescent="0.35">
      <c r="A3" s="3" t="s">
        <v>35</v>
      </c>
      <c r="B3" s="8">
        <v>0.41666666666666669</v>
      </c>
      <c r="C3" s="8">
        <v>0.41666666666666669</v>
      </c>
      <c r="D3" s="1">
        <v>3</v>
      </c>
      <c r="E3" s="10">
        <f>67.31*D3*1.25</f>
        <v>252.41250000000002</v>
      </c>
      <c r="F3" s="1"/>
      <c r="G3" s="10">
        <f>42.56*F3*1.3</f>
        <v>0</v>
      </c>
      <c r="H3" s="1"/>
      <c r="I3" s="10">
        <f>42.56*H3*1.69</f>
        <v>0</v>
      </c>
      <c r="J3" s="1"/>
      <c r="K3" s="10">
        <f>42.56*J3*0.3</f>
        <v>0</v>
      </c>
      <c r="L3" s="1"/>
      <c r="M3" s="10">
        <f>42.56*L3*2</f>
        <v>0</v>
      </c>
      <c r="N3" s="1"/>
      <c r="O3" s="10">
        <f>42.56*N3*1.69</f>
        <v>0</v>
      </c>
      <c r="P3" s="1"/>
      <c r="Q3" s="10">
        <f>42.56*P3*2.3</f>
        <v>0</v>
      </c>
      <c r="R3" s="13">
        <f>SUM(D3+F3+H3+J3+L3+N3+P3)</f>
        <v>3</v>
      </c>
      <c r="S3" s="12">
        <f>SUM(E3+G3+I3+K3+M3+O3+Q3)</f>
        <v>252.41250000000002</v>
      </c>
    </row>
    <row r="4" spans="1:19" ht="18.75" thickTop="1" thickBot="1" x14ac:dyDescent="0.35">
      <c r="A4" s="3" t="s">
        <v>2</v>
      </c>
      <c r="B4" s="8">
        <v>0.40277777777777773</v>
      </c>
      <c r="C4" s="8">
        <v>0.41666666666666669</v>
      </c>
      <c r="D4" s="1">
        <v>3</v>
      </c>
      <c r="E4" s="10">
        <f>42.56*D4*1.25</f>
        <v>159.60000000000002</v>
      </c>
      <c r="F4" s="1">
        <v>8</v>
      </c>
      <c r="G4" s="10">
        <f>42.56*F4*1.3</f>
        <v>442.62400000000002</v>
      </c>
      <c r="H4" s="1"/>
      <c r="I4" s="10">
        <f>42.56*H4*1.69</f>
        <v>0</v>
      </c>
      <c r="J4" s="1"/>
      <c r="K4" s="10">
        <f>42.56*J4*0.3</f>
        <v>0</v>
      </c>
      <c r="L4" s="1"/>
      <c r="M4" s="10">
        <f>42.56*L4*2</f>
        <v>0</v>
      </c>
      <c r="N4" s="1"/>
      <c r="O4" s="10">
        <f>42.56*N4*1.69</f>
        <v>0</v>
      </c>
      <c r="P4" s="1"/>
      <c r="Q4" s="10">
        <f>42.56*P4*2.3</f>
        <v>0</v>
      </c>
      <c r="R4" s="13">
        <f>SUM(D4+F4+H4+J4+L4+N4+P4)</f>
        <v>11</v>
      </c>
      <c r="S4" s="12">
        <f>SUM(E4+G4+I4+K4+M4+O4+Q4)</f>
        <v>602.22400000000005</v>
      </c>
    </row>
    <row r="5" spans="1:19" ht="18.75" thickTop="1" thickBot="1" x14ac:dyDescent="0.35">
      <c r="A5" s="3" t="s">
        <v>1</v>
      </c>
      <c r="B5" s="8">
        <v>0.51458333333333328</v>
      </c>
      <c r="C5" s="8">
        <v>0.41666666666666669</v>
      </c>
      <c r="D5" s="1"/>
      <c r="E5" s="10">
        <f>25*D5*1.25</f>
        <v>0</v>
      </c>
      <c r="F5" s="1"/>
      <c r="G5" s="10">
        <f>25*F5*1.3</f>
        <v>0</v>
      </c>
      <c r="H5" s="1"/>
      <c r="I5" s="10">
        <f>25*H5*1.69</f>
        <v>0</v>
      </c>
      <c r="J5" s="1"/>
      <c r="K5" s="10">
        <f>25*J5*0.3</f>
        <v>0</v>
      </c>
      <c r="L5" s="1"/>
      <c r="M5" s="10">
        <f>25*L5*2</f>
        <v>0</v>
      </c>
      <c r="N5" s="1"/>
      <c r="O5" s="10">
        <f>25*N5*1.69</f>
        <v>0</v>
      </c>
      <c r="P5" s="1"/>
      <c r="Q5" s="10">
        <f>25*P5*2.3</f>
        <v>0</v>
      </c>
      <c r="R5" s="13">
        <f t="shared" ref="R5:R14" si="0">SUM(D5+F5+H5+J5+L5+N5+P5)</f>
        <v>0</v>
      </c>
      <c r="S5" s="12">
        <f t="shared" ref="S5:S14" si="1">SUM(E5+G5+I5+K5+M5+O5+Q5)</f>
        <v>0</v>
      </c>
    </row>
    <row r="6" spans="1:19" ht="18.75" thickTop="1" thickBot="1" x14ac:dyDescent="0.35">
      <c r="A6" s="3" t="s">
        <v>3</v>
      </c>
      <c r="B6" s="15" t="s">
        <v>29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7"/>
    </row>
    <row r="7" spans="1:19" ht="18.75" thickTop="1" thickBot="1" x14ac:dyDescent="0.35">
      <c r="A7" s="3" t="s">
        <v>4</v>
      </c>
      <c r="B7" s="8">
        <v>0.54097222222222219</v>
      </c>
      <c r="C7" s="8">
        <v>0.41666666666666669</v>
      </c>
      <c r="D7" s="1"/>
      <c r="E7" s="10">
        <f t="shared" ref="E7:E12" si="2">25*D7*1.25</f>
        <v>0</v>
      </c>
      <c r="F7" s="1"/>
      <c r="G7" s="10">
        <f t="shared" ref="G7:G14" si="3">25*F7*1.3</f>
        <v>0</v>
      </c>
      <c r="H7" s="1"/>
      <c r="I7" s="10">
        <f t="shared" ref="I7:I14" si="4">25*H7*1.69</f>
        <v>0</v>
      </c>
      <c r="J7" s="1"/>
      <c r="K7" s="10">
        <f t="shared" ref="K7:K14" si="5">25*J7*0.3</f>
        <v>0</v>
      </c>
      <c r="L7" s="1"/>
      <c r="M7" s="10">
        <f t="shared" ref="M7:M14" si="6">25*L7*2</f>
        <v>0</v>
      </c>
      <c r="N7" s="1"/>
      <c r="O7" s="10">
        <f t="shared" ref="O7:O14" si="7">25*N7*1.69</f>
        <v>0</v>
      </c>
      <c r="P7" s="1"/>
      <c r="Q7" s="10">
        <f t="shared" ref="Q7:Q14" si="8">25*P7*2.3</f>
        <v>0</v>
      </c>
      <c r="R7" s="13">
        <f t="shared" si="0"/>
        <v>0</v>
      </c>
      <c r="S7" s="12">
        <f t="shared" si="1"/>
        <v>0</v>
      </c>
    </row>
    <row r="8" spans="1:19" ht="18.75" thickTop="1" thickBot="1" x14ac:dyDescent="0.35">
      <c r="A8" s="3" t="s">
        <v>5</v>
      </c>
      <c r="B8" s="8">
        <v>0.375</v>
      </c>
      <c r="C8" s="8">
        <v>0.375</v>
      </c>
      <c r="D8" s="1">
        <v>3</v>
      </c>
      <c r="E8" s="10">
        <f t="shared" si="2"/>
        <v>93.75</v>
      </c>
      <c r="F8" s="1"/>
      <c r="G8" s="10">
        <f t="shared" si="3"/>
        <v>0</v>
      </c>
      <c r="H8" s="1"/>
      <c r="I8" s="10">
        <f t="shared" si="4"/>
        <v>0</v>
      </c>
      <c r="J8" s="1"/>
      <c r="K8" s="10">
        <f t="shared" si="5"/>
        <v>0</v>
      </c>
      <c r="L8" s="1"/>
      <c r="M8" s="10">
        <f t="shared" si="6"/>
        <v>0</v>
      </c>
      <c r="N8" s="1"/>
      <c r="O8" s="10">
        <f t="shared" si="7"/>
        <v>0</v>
      </c>
      <c r="P8" s="1"/>
      <c r="Q8" s="10">
        <f t="shared" si="8"/>
        <v>0</v>
      </c>
      <c r="R8" s="13">
        <f t="shared" si="0"/>
        <v>3</v>
      </c>
      <c r="S8" s="12">
        <f t="shared" si="1"/>
        <v>93.75</v>
      </c>
    </row>
    <row r="9" spans="1:19" ht="18.75" thickTop="1" thickBot="1" x14ac:dyDescent="0.35">
      <c r="A9" s="3" t="s">
        <v>6</v>
      </c>
      <c r="B9" s="8">
        <v>0.53194444444444444</v>
      </c>
      <c r="C9" s="8">
        <v>0.41666666666666669</v>
      </c>
      <c r="D9" s="1"/>
      <c r="E9" s="10">
        <f t="shared" si="2"/>
        <v>0</v>
      </c>
      <c r="F9" s="1"/>
      <c r="G9" s="10">
        <f t="shared" si="3"/>
        <v>0</v>
      </c>
      <c r="H9" s="1"/>
      <c r="I9" s="10">
        <f t="shared" si="4"/>
        <v>0</v>
      </c>
      <c r="J9" s="1"/>
      <c r="K9" s="10">
        <f t="shared" si="5"/>
        <v>0</v>
      </c>
      <c r="L9" s="1"/>
      <c r="M9" s="10">
        <f t="shared" si="6"/>
        <v>0</v>
      </c>
      <c r="N9" s="1"/>
      <c r="O9" s="10">
        <f t="shared" si="7"/>
        <v>0</v>
      </c>
      <c r="P9" s="1"/>
      <c r="Q9" s="10">
        <f t="shared" si="8"/>
        <v>0</v>
      </c>
      <c r="R9" s="13">
        <f t="shared" si="0"/>
        <v>0</v>
      </c>
      <c r="S9" s="12">
        <f t="shared" si="1"/>
        <v>0</v>
      </c>
    </row>
    <row r="10" spans="1:19" ht="18.75" thickTop="1" thickBot="1" x14ac:dyDescent="0.35">
      <c r="A10" s="3" t="s">
        <v>7</v>
      </c>
      <c r="B10" s="8">
        <v>0.36805555555555558</v>
      </c>
      <c r="C10" s="8">
        <v>0.33333333333333331</v>
      </c>
      <c r="D10" s="1">
        <v>1</v>
      </c>
      <c r="E10" s="10">
        <f t="shared" si="2"/>
        <v>31.25</v>
      </c>
      <c r="F10" s="1"/>
      <c r="G10" s="10">
        <f t="shared" si="3"/>
        <v>0</v>
      </c>
      <c r="H10" s="1"/>
      <c r="I10" s="10">
        <f t="shared" si="4"/>
        <v>0</v>
      </c>
      <c r="J10" s="1"/>
      <c r="K10" s="10">
        <f t="shared" si="5"/>
        <v>0</v>
      </c>
      <c r="L10" s="1"/>
      <c r="M10" s="10">
        <f t="shared" si="6"/>
        <v>0</v>
      </c>
      <c r="N10" s="1"/>
      <c r="O10" s="10">
        <f t="shared" si="7"/>
        <v>0</v>
      </c>
      <c r="P10" s="1"/>
      <c r="Q10" s="10">
        <f t="shared" si="8"/>
        <v>0</v>
      </c>
      <c r="R10" s="13">
        <f t="shared" si="0"/>
        <v>1</v>
      </c>
      <c r="S10" s="12">
        <f t="shared" si="1"/>
        <v>31.25</v>
      </c>
    </row>
    <row r="11" spans="1:19" ht="18.75" thickTop="1" thickBot="1" x14ac:dyDescent="0.35">
      <c r="A11" s="3" t="s">
        <v>8</v>
      </c>
      <c r="B11" s="8">
        <v>0.4236111111111111</v>
      </c>
      <c r="C11" s="8">
        <v>0.33749999999999997</v>
      </c>
      <c r="D11" s="1">
        <v>0.5</v>
      </c>
      <c r="E11" s="10">
        <f t="shared" si="2"/>
        <v>15.625</v>
      </c>
      <c r="F11" s="1"/>
      <c r="G11" s="10">
        <f t="shared" si="3"/>
        <v>0</v>
      </c>
      <c r="H11" s="1"/>
      <c r="I11" s="10">
        <f t="shared" si="4"/>
        <v>0</v>
      </c>
      <c r="J11" s="1"/>
      <c r="K11" s="10">
        <f t="shared" si="5"/>
        <v>0</v>
      </c>
      <c r="L11" s="1"/>
      <c r="M11" s="10">
        <f t="shared" si="6"/>
        <v>0</v>
      </c>
      <c r="N11" s="1"/>
      <c r="O11" s="10">
        <f t="shared" si="7"/>
        <v>0</v>
      </c>
      <c r="P11" s="1"/>
      <c r="Q11" s="10">
        <f t="shared" si="8"/>
        <v>0</v>
      </c>
      <c r="R11" s="13">
        <f t="shared" si="0"/>
        <v>0.5</v>
      </c>
      <c r="S11" s="12">
        <f t="shared" si="1"/>
        <v>15.625</v>
      </c>
    </row>
    <row r="12" spans="1:19" ht="18.75" thickTop="1" thickBot="1" x14ac:dyDescent="0.35">
      <c r="A12" s="3" t="s">
        <v>9</v>
      </c>
      <c r="B12" s="8">
        <v>7.0833333333333331E-2</v>
      </c>
      <c r="C12" s="8">
        <v>0.41666666666666669</v>
      </c>
      <c r="D12" s="1"/>
      <c r="E12" s="10">
        <f t="shared" si="2"/>
        <v>0</v>
      </c>
      <c r="F12" s="1"/>
      <c r="G12" s="10">
        <f t="shared" si="3"/>
        <v>0</v>
      </c>
      <c r="H12" s="1"/>
      <c r="I12" s="10">
        <f t="shared" si="4"/>
        <v>0</v>
      </c>
      <c r="J12" s="1"/>
      <c r="K12" s="10">
        <f t="shared" si="5"/>
        <v>0</v>
      </c>
      <c r="L12" s="1"/>
      <c r="M12" s="10">
        <f t="shared" si="6"/>
        <v>0</v>
      </c>
      <c r="N12" s="1"/>
      <c r="O12" s="10">
        <f t="shared" si="7"/>
        <v>0</v>
      </c>
      <c r="P12" s="1"/>
      <c r="Q12" s="10">
        <f t="shared" si="8"/>
        <v>0</v>
      </c>
      <c r="R12" s="13">
        <f t="shared" si="0"/>
        <v>0</v>
      </c>
      <c r="S12" s="12">
        <f t="shared" si="1"/>
        <v>0</v>
      </c>
    </row>
    <row r="13" spans="1:19" ht="18.75" thickTop="1" thickBot="1" x14ac:dyDescent="0.35">
      <c r="A13" s="3" t="s">
        <v>10</v>
      </c>
      <c r="B13" s="15" t="s">
        <v>29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7"/>
    </row>
    <row r="14" spans="1:19" ht="18.75" thickTop="1" thickBot="1" x14ac:dyDescent="0.35">
      <c r="A14" s="3" t="s">
        <v>11</v>
      </c>
      <c r="B14" s="8">
        <v>0.52638888888888891</v>
      </c>
      <c r="C14" s="8">
        <v>0.43263888888888885</v>
      </c>
      <c r="D14" s="1"/>
      <c r="E14" s="10">
        <f>25*D14*1.25</f>
        <v>0</v>
      </c>
      <c r="F14" s="1"/>
      <c r="G14" s="10">
        <f t="shared" si="3"/>
        <v>0</v>
      </c>
      <c r="H14" s="1"/>
      <c r="I14" s="10">
        <f t="shared" si="4"/>
        <v>0</v>
      </c>
      <c r="J14" s="1"/>
      <c r="K14" s="10">
        <f t="shared" si="5"/>
        <v>0</v>
      </c>
      <c r="L14" s="1"/>
      <c r="M14" s="10">
        <f t="shared" si="6"/>
        <v>0</v>
      </c>
      <c r="N14" s="1"/>
      <c r="O14" s="10">
        <f t="shared" si="7"/>
        <v>0</v>
      </c>
      <c r="P14" s="1"/>
      <c r="Q14" s="10">
        <f t="shared" si="8"/>
        <v>0</v>
      </c>
      <c r="R14" s="13">
        <f t="shared" si="0"/>
        <v>0</v>
      </c>
      <c r="S14" s="12">
        <f t="shared" si="1"/>
        <v>0</v>
      </c>
    </row>
    <row r="15" spans="1:19" ht="15.75" thickTop="1" x14ac:dyDescent="0.25"/>
  </sheetData>
  <mergeCells count="3">
    <mergeCell ref="A1:S1"/>
    <mergeCell ref="B6:S6"/>
    <mergeCell ref="B13:S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workbookViewId="0">
      <selection activeCell="E3" sqref="E3:E4"/>
    </sheetView>
  </sheetViews>
  <sheetFormatPr defaultRowHeight="15" x14ac:dyDescent="0.25"/>
  <cols>
    <col min="1" max="1" width="25.85546875" bestFit="1" customWidth="1"/>
    <col min="19" max="19" width="14.7109375" bestFit="1" customWidth="1"/>
  </cols>
  <sheetData>
    <row r="1" spans="1:19" ht="42" customHeight="1" thickBot="1" x14ac:dyDescent="0.6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spans="1:19" s="5" customFormat="1" ht="21.75" customHeight="1" thickTop="1" thickBot="1" x14ac:dyDescent="0.35">
      <c r="A2" s="6" t="s">
        <v>25</v>
      </c>
      <c r="B2" s="4" t="s">
        <v>12</v>
      </c>
      <c r="C2" s="4" t="s">
        <v>13</v>
      </c>
      <c r="D2" s="4" t="s">
        <v>15</v>
      </c>
      <c r="E2" s="9" t="s">
        <v>23</v>
      </c>
      <c r="F2" s="7" t="s">
        <v>20</v>
      </c>
      <c r="G2" s="4" t="s">
        <v>23</v>
      </c>
      <c r="H2" s="4" t="s">
        <v>16</v>
      </c>
      <c r="I2" s="4" t="s">
        <v>23</v>
      </c>
      <c r="J2" s="4" t="s">
        <v>17</v>
      </c>
      <c r="K2" s="4" t="s">
        <v>23</v>
      </c>
      <c r="L2" s="4" t="s">
        <v>21</v>
      </c>
      <c r="M2" s="4" t="s">
        <v>23</v>
      </c>
      <c r="N2" s="4" t="s">
        <v>18</v>
      </c>
      <c r="O2" s="4" t="s">
        <v>23</v>
      </c>
      <c r="P2" s="4" t="s">
        <v>19</v>
      </c>
      <c r="Q2" s="4" t="s">
        <v>23</v>
      </c>
      <c r="R2" s="4" t="s">
        <v>22</v>
      </c>
      <c r="S2" s="4" t="s">
        <v>24</v>
      </c>
    </row>
    <row r="3" spans="1:19" ht="18.75" thickTop="1" thickBot="1" x14ac:dyDescent="0.35">
      <c r="A3" s="3" t="s">
        <v>35</v>
      </c>
      <c r="B3" s="8">
        <v>0.41666666666666669</v>
      </c>
      <c r="C3" s="8">
        <v>0.45833333333333331</v>
      </c>
      <c r="D3" s="1">
        <v>4</v>
      </c>
      <c r="E3" s="10">
        <f>67.31*D3*1.25</f>
        <v>336.55</v>
      </c>
      <c r="F3" s="1"/>
      <c r="G3" s="10">
        <f>42.56*F3*1.3</f>
        <v>0</v>
      </c>
      <c r="H3" s="1"/>
      <c r="I3" s="10">
        <f>42.56*H3*1.69</f>
        <v>0</v>
      </c>
      <c r="J3" s="1"/>
      <c r="K3" s="10">
        <f>42.56*J3*0.3</f>
        <v>0</v>
      </c>
      <c r="L3" s="1"/>
      <c r="M3" s="10">
        <f>42.56*L3*2</f>
        <v>0</v>
      </c>
      <c r="N3" s="1"/>
      <c r="O3" s="10">
        <f>42.56*N3*1.69</f>
        <v>0</v>
      </c>
      <c r="P3" s="1"/>
      <c r="Q3" s="10">
        <f>42.56*P3*2.3</f>
        <v>0</v>
      </c>
      <c r="R3" s="13">
        <f>SUM(D3+F3+H3+J3+L3+N3+P3)</f>
        <v>4</v>
      </c>
      <c r="S3" s="12">
        <f>SUM(E3+G3+I3+K3+M3+O3+Q3)</f>
        <v>336.55</v>
      </c>
    </row>
    <row r="4" spans="1:19" ht="18.75" thickTop="1" thickBot="1" x14ac:dyDescent="0.35">
      <c r="A4" s="3" t="s">
        <v>2</v>
      </c>
      <c r="B4" s="8">
        <v>0.3979166666666667</v>
      </c>
      <c r="C4" s="8">
        <v>0.45833333333333331</v>
      </c>
      <c r="D4" s="1">
        <v>4</v>
      </c>
      <c r="E4" s="10">
        <f>42.56*D4*1.25</f>
        <v>212.8</v>
      </c>
      <c r="F4" s="1"/>
      <c r="G4" s="10">
        <f>42.56*F4*1.3</f>
        <v>0</v>
      </c>
      <c r="H4" s="1"/>
      <c r="I4" s="10">
        <f>42.56*H4*1.69</f>
        <v>0</v>
      </c>
      <c r="J4" s="1"/>
      <c r="K4" s="10">
        <f>42.56*J4*0.3</f>
        <v>0</v>
      </c>
      <c r="L4" s="1"/>
      <c r="M4" s="10">
        <f>42.56*L4*2</f>
        <v>0</v>
      </c>
      <c r="N4" s="1"/>
      <c r="O4" s="10">
        <f>42.56*N4*1.69</f>
        <v>0</v>
      </c>
      <c r="P4" s="1"/>
      <c r="Q4" s="10">
        <f>42.56*P4*2.3</f>
        <v>0</v>
      </c>
      <c r="R4" s="13">
        <f>SUM(D4+F4+H4+J4+L4+N4+P4)</f>
        <v>4</v>
      </c>
      <c r="S4" s="12">
        <f>SUM(E4+G4+I4+K4+M4+O4+Q4)</f>
        <v>212.8</v>
      </c>
    </row>
    <row r="5" spans="1:19" ht="18.75" thickTop="1" thickBot="1" x14ac:dyDescent="0.35">
      <c r="A5" s="3" t="s">
        <v>1</v>
      </c>
      <c r="B5" s="8">
        <v>4.5833333333333337E-2</v>
      </c>
      <c r="C5" s="8">
        <v>0.46736111111111112</v>
      </c>
      <c r="D5" s="1">
        <v>1</v>
      </c>
      <c r="E5" s="10">
        <f>25*D5*1.25</f>
        <v>31.25</v>
      </c>
      <c r="F5" s="1"/>
      <c r="G5" s="10">
        <f>25*F5*1.3</f>
        <v>0</v>
      </c>
      <c r="H5" s="1"/>
      <c r="I5" s="10">
        <f>25*H5*1.69</f>
        <v>0</v>
      </c>
      <c r="J5" s="1"/>
      <c r="K5" s="10">
        <f>25*J5*0.3</f>
        <v>0</v>
      </c>
      <c r="L5" s="1"/>
      <c r="M5" s="10">
        <f>25*L5*2</f>
        <v>0</v>
      </c>
      <c r="N5" s="1"/>
      <c r="O5" s="10">
        <f>25*N5*1.69</f>
        <v>0</v>
      </c>
      <c r="P5" s="1"/>
      <c r="Q5" s="10">
        <f>25*P5*2.3</f>
        <v>0</v>
      </c>
      <c r="R5" s="13">
        <f t="shared" ref="R5:R14" si="0">SUM(D5+F5+H5+J5+L5+N5+P5)</f>
        <v>1</v>
      </c>
      <c r="S5" s="12">
        <f t="shared" ref="S5:S14" si="1">SUM(E5+G5+I5+K5+M5+O5+Q5)</f>
        <v>31.25</v>
      </c>
    </row>
    <row r="6" spans="1:19" ht="18.75" thickTop="1" thickBot="1" x14ac:dyDescent="0.35">
      <c r="A6" s="3" t="s">
        <v>3</v>
      </c>
      <c r="B6" s="8">
        <v>0.49513888888888885</v>
      </c>
      <c r="C6" s="8">
        <v>0.46736111111111112</v>
      </c>
      <c r="D6" s="1">
        <v>1</v>
      </c>
      <c r="E6" s="10">
        <f t="shared" ref="E6:E14" si="2">25*D6*1.25</f>
        <v>31.25</v>
      </c>
      <c r="F6" s="1"/>
      <c r="G6" s="10">
        <f t="shared" ref="G6:G14" si="3">25*F6*1.3</f>
        <v>0</v>
      </c>
      <c r="H6" s="1"/>
      <c r="I6" s="10">
        <f t="shared" ref="I6:I14" si="4">25*H6*1.69</f>
        <v>0</v>
      </c>
      <c r="J6" s="1"/>
      <c r="K6" s="10">
        <f t="shared" ref="K6:K14" si="5">25*J6*0.3</f>
        <v>0</v>
      </c>
      <c r="L6" s="1"/>
      <c r="M6" s="10">
        <f t="shared" ref="M6:M14" si="6">25*L6*2</f>
        <v>0</v>
      </c>
      <c r="N6" s="1"/>
      <c r="O6" s="10">
        <f t="shared" ref="O6:O14" si="7">25*N6*1.69</f>
        <v>0</v>
      </c>
      <c r="P6" s="1"/>
      <c r="Q6" s="10">
        <f t="shared" ref="Q6:Q14" si="8">25*P6*2.3</f>
        <v>0</v>
      </c>
      <c r="R6" s="13">
        <f t="shared" si="0"/>
        <v>1</v>
      </c>
      <c r="S6" s="12">
        <f t="shared" si="1"/>
        <v>31.25</v>
      </c>
    </row>
    <row r="7" spans="1:19" ht="18.75" thickTop="1" thickBot="1" x14ac:dyDescent="0.35">
      <c r="A7" s="3" t="s">
        <v>4</v>
      </c>
      <c r="B7" s="8">
        <v>0.52430555555555558</v>
      </c>
      <c r="C7" s="8">
        <v>0.41666666666666669</v>
      </c>
      <c r="D7" s="1"/>
      <c r="E7" s="10">
        <f t="shared" si="2"/>
        <v>0</v>
      </c>
      <c r="F7" s="1"/>
      <c r="G7" s="10">
        <f t="shared" si="3"/>
        <v>0</v>
      </c>
      <c r="H7" s="1"/>
      <c r="I7" s="10">
        <f t="shared" si="4"/>
        <v>0</v>
      </c>
      <c r="J7" s="1"/>
      <c r="K7" s="10">
        <f t="shared" si="5"/>
        <v>0</v>
      </c>
      <c r="L7" s="1"/>
      <c r="M7" s="10">
        <f t="shared" si="6"/>
        <v>0</v>
      </c>
      <c r="N7" s="1"/>
      <c r="O7" s="10">
        <f t="shared" si="7"/>
        <v>0</v>
      </c>
      <c r="P7" s="1"/>
      <c r="Q7" s="10">
        <f t="shared" si="8"/>
        <v>0</v>
      </c>
      <c r="R7" s="13">
        <f t="shared" si="0"/>
        <v>0</v>
      </c>
      <c r="S7" s="12">
        <f t="shared" si="1"/>
        <v>0</v>
      </c>
    </row>
    <row r="8" spans="1:19" ht="18.75" thickTop="1" thickBot="1" x14ac:dyDescent="0.35">
      <c r="A8" s="3" t="s">
        <v>5</v>
      </c>
      <c r="B8" s="8">
        <v>4.1666666666666664E-2</v>
      </c>
      <c r="C8" s="8">
        <v>0.4694444444444445</v>
      </c>
      <c r="D8" s="1">
        <v>1</v>
      </c>
      <c r="E8" s="10">
        <f t="shared" si="2"/>
        <v>31.25</v>
      </c>
      <c r="F8" s="1"/>
      <c r="G8" s="10">
        <f t="shared" si="3"/>
        <v>0</v>
      </c>
      <c r="H8" s="1"/>
      <c r="I8" s="10">
        <f t="shared" si="4"/>
        <v>0</v>
      </c>
      <c r="J8" s="1"/>
      <c r="K8" s="10">
        <f t="shared" si="5"/>
        <v>0</v>
      </c>
      <c r="L8" s="1"/>
      <c r="M8" s="10">
        <f t="shared" si="6"/>
        <v>0</v>
      </c>
      <c r="N8" s="1"/>
      <c r="O8" s="10">
        <f t="shared" si="7"/>
        <v>0</v>
      </c>
      <c r="P8" s="1"/>
      <c r="Q8" s="10">
        <f t="shared" si="8"/>
        <v>0</v>
      </c>
      <c r="R8" s="13">
        <f t="shared" si="0"/>
        <v>1</v>
      </c>
      <c r="S8" s="12">
        <f t="shared" si="1"/>
        <v>31.25</v>
      </c>
    </row>
    <row r="9" spans="1:19" ht="18.75" thickTop="1" thickBot="1" x14ac:dyDescent="0.35">
      <c r="A9" s="3" t="s">
        <v>6</v>
      </c>
      <c r="B9" s="8">
        <v>0.53472222222222221</v>
      </c>
      <c r="C9" s="8">
        <v>0.46736111111111112</v>
      </c>
      <c r="D9" s="1">
        <v>1</v>
      </c>
      <c r="E9" s="10">
        <f t="shared" si="2"/>
        <v>31.25</v>
      </c>
      <c r="F9" s="1"/>
      <c r="G9" s="10">
        <f t="shared" si="3"/>
        <v>0</v>
      </c>
      <c r="H9" s="1"/>
      <c r="I9" s="10">
        <f t="shared" si="4"/>
        <v>0</v>
      </c>
      <c r="J9" s="1"/>
      <c r="K9" s="10">
        <f t="shared" si="5"/>
        <v>0</v>
      </c>
      <c r="L9" s="1"/>
      <c r="M9" s="10">
        <f t="shared" si="6"/>
        <v>0</v>
      </c>
      <c r="N9" s="1"/>
      <c r="O9" s="10">
        <f t="shared" si="7"/>
        <v>0</v>
      </c>
      <c r="P9" s="1"/>
      <c r="Q9" s="10">
        <f t="shared" si="8"/>
        <v>0</v>
      </c>
      <c r="R9" s="13">
        <f t="shared" si="0"/>
        <v>1</v>
      </c>
      <c r="S9" s="12">
        <f t="shared" si="1"/>
        <v>31.25</v>
      </c>
    </row>
    <row r="10" spans="1:19" ht="18.75" thickTop="1" thickBot="1" x14ac:dyDescent="0.35">
      <c r="A10" s="3" t="s">
        <v>7</v>
      </c>
      <c r="B10" s="8">
        <v>4.7222222222222221E-2</v>
      </c>
      <c r="C10" s="8">
        <v>0.45833333333333331</v>
      </c>
      <c r="D10" s="1">
        <v>1</v>
      </c>
      <c r="E10" s="10">
        <f t="shared" si="2"/>
        <v>31.25</v>
      </c>
      <c r="F10" s="1"/>
      <c r="G10" s="10">
        <f t="shared" si="3"/>
        <v>0</v>
      </c>
      <c r="H10" s="1"/>
      <c r="I10" s="10">
        <f t="shared" si="4"/>
        <v>0</v>
      </c>
      <c r="J10" s="1"/>
      <c r="K10" s="10">
        <f t="shared" si="5"/>
        <v>0</v>
      </c>
      <c r="L10" s="1"/>
      <c r="M10" s="10">
        <f t="shared" si="6"/>
        <v>0</v>
      </c>
      <c r="N10" s="1"/>
      <c r="O10" s="10">
        <f t="shared" si="7"/>
        <v>0</v>
      </c>
      <c r="P10" s="1"/>
      <c r="Q10" s="10">
        <f t="shared" si="8"/>
        <v>0</v>
      </c>
      <c r="R10" s="13">
        <f t="shared" si="0"/>
        <v>1</v>
      </c>
      <c r="S10" s="12">
        <f t="shared" si="1"/>
        <v>31.25</v>
      </c>
    </row>
    <row r="11" spans="1:19" ht="18.75" thickTop="1" thickBot="1" x14ac:dyDescent="0.35">
      <c r="A11" s="3" t="s">
        <v>8</v>
      </c>
      <c r="B11" s="8">
        <v>0.5131944444444444</v>
      </c>
      <c r="C11" s="8">
        <v>0.43055555555555558</v>
      </c>
      <c r="D11" s="1"/>
      <c r="E11" s="10">
        <f t="shared" si="2"/>
        <v>0</v>
      </c>
      <c r="F11" s="1"/>
      <c r="G11" s="10">
        <f t="shared" si="3"/>
        <v>0</v>
      </c>
      <c r="H11" s="1"/>
      <c r="I11" s="10">
        <f t="shared" si="4"/>
        <v>0</v>
      </c>
      <c r="J11" s="1"/>
      <c r="K11" s="10">
        <f t="shared" si="5"/>
        <v>0</v>
      </c>
      <c r="L11" s="1"/>
      <c r="M11" s="10">
        <f t="shared" si="6"/>
        <v>0</v>
      </c>
      <c r="N11" s="1"/>
      <c r="O11" s="10">
        <f t="shared" si="7"/>
        <v>0</v>
      </c>
      <c r="P11" s="1"/>
      <c r="Q11" s="10">
        <f t="shared" si="8"/>
        <v>0</v>
      </c>
      <c r="R11" s="13">
        <f t="shared" si="0"/>
        <v>0</v>
      </c>
      <c r="S11" s="12">
        <f t="shared" si="1"/>
        <v>0</v>
      </c>
    </row>
    <row r="12" spans="1:19" ht="18.75" thickTop="1" thickBot="1" x14ac:dyDescent="0.35">
      <c r="A12" s="3" t="s">
        <v>9</v>
      </c>
      <c r="B12" s="8">
        <v>0.34097222222222223</v>
      </c>
      <c r="C12" s="8">
        <v>0.36458333333333331</v>
      </c>
      <c r="D12" s="1">
        <v>1</v>
      </c>
      <c r="E12" s="10">
        <f t="shared" si="2"/>
        <v>31.25</v>
      </c>
      <c r="F12" s="1"/>
      <c r="G12" s="10">
        <f t="shared" si="3"/>
        <v>0</v>
      </c>
      <c r="H12" s="1"/>
      <c r="I12" s="10">
        <f t="shared" si="4"/>
        <v>0</v>
      </c>
      <c r="J12" s="1"/>
      <c r="K12" s="10">
        <f t="shared" si="5"/>
        <v>0</v>
      </c>
      <c r="L12" s="1"/>
      <c r="M12" s="10">
        <f t="shared" si="6"/>
        <v>0</v>
      </c>
      <c r="N12" s="1"/>
      <c r="O12" s="10">
        <f t="shared" si="7"/>
        <v>0</v>
      </c>
      <c r="P12" s="1"/>
      <c r="Q12" s="10">
        <f t="shared" si="8"/>
        <v>0</v>
      </c>
      <c r="R12" s="13">
        <f t="shared" si="0"/>
        <v>1</v>
      </c>
      <c r="S12" s="12">
        <f t="shared" si="1"/>
        <v>31.25</v>
      </c>
    </row>
    <row r="13" spans="1:19" ht="18.75" thickTop="1" thickBot="1" x14ac:dyDescent="0.35">
      <c r="A13" s="3" t="s">
        <v>10</v>
      </c>
      <c r="B13" s="8">
        <v>0.50694444444444442</v>
      </c>
      <c r="C13" s="8">
        <v>0.43055555555555558</v>
      </c>
      <c r="D13" s="1"/>
      <c r="E13" s="10">
        <f t="shared" si="2"/>
        <v>0</v>
      </c>
      <c r="F13" s="1"/>
      <c r="G13" s="10">
        <f t="shared" si="3"/>
        <v>0</v>
      </c>
      <c r="H13" s="1"/>
      <c r="I13" s="10">
        <f t="shared" si="4"/>
        <v>0</v>
      </c>
      <c r="J13" s="1"/>
      <c r="K13" s="10">
        <f t="shared" si="5"/>
        <v>0</v>
      </c>
      <c r="L13" s="1"/>
      <c r="M13" s="10">
        <f t="shared" si="6"/>
        <v>0</v>
      </c>
      <c r="N13" s="1"/>
      <c r="O13" s="10">
        <f t="shared" si="7"/>
        <v>0</v>
      </c>
      <c r="P13" s="1"/>
      <c r="Q13" s="10">
        <f t="shared" si="8"/>
        <v>0</v>
      </c>
      <c r="R13" s="13">
        <f t="shared" si="0"/>
        <v>0</v>
      </c>
      <c r="S13" s="12">
        <f t="shared" si="1"/>
        <v>0</v>
      </c>
    </row>
    <row r="14" spans="1:19" ht="18.75" thickTop="1" thickBot="1" x14ac:dyDescent="0.35">
      <c r="A14" s="3" t="s">
        <v>11</v>
      </c>
      <c r="B14" s="8">
        <v>0.38125000000000003</v>
      </c>
      <c r="C14" s="8">
        <v>0.36458333333333331</v>
      </c>
      <c r="D14" s="1">
        <v>1</v>
      </c>
      <c r="E14" s="10">
        <f t="shared" si="2"/>
        <v>31.25</v>
      </c>
      <c r="F14" s="1"/>
      <c r="G14" s="10">
        <f t="shared" si="3"/>
        <v>0</v>
      </c>
      <c r="H14" s="1"/>
      <c r="I14" s="10">
        <f t="shared" si="4"/>
        <v>0</v>
      </c>
      <c r="J14" s="1"/>
      <c r="K14" s="10">
        <f t="shared" si="5"/>
        <v>0</v>
      </c>
      <c r="L14" s="1"/>
      <c r="M14" s="10">
        <f t="shared" si="6"/>
        <v>0</v>
      </c>
      <c r="N14" s="1"/>
      <c r="O14" s="10">
        <f t="shared" si="7"/>
        <v>0</v>
      </c>
      <c r="P14" s="1"/>
      <c r="Q14" s="10">
        <f t="shared" si="8"/>
        <v>0</v>
      </c>
      <c r="R14" s="13">
        <f t="shared" si="0"/>
        <v>1</v>
      </c>
      <c r="S14" s="12">
        <f t="shared" si="1"/>
        <v>31.25</v>
      </c>
    </row>
    <row r="15" spans="1:19" ht="15.75" thickTop="1" x14ac:dyDescent="0.25"/>
  </sheetData>
  <mergeCells count="1">
    <mergeCell ref="A1:S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workbookViewId="0">
      <selection activeCell="E3" sqref="E3:E4"/>
    </sheetView>
  </sheetViews>
  <sheetFormatPr defaultRowHeight="15" x14ac:dyDescent="0.25"/>
  <cols>
    <col min="1" max="1" width="25.85546875" bestFit="1" customWidth="1"/>
    <col min="19" max="19" width="14.7109375" bestFit="1" customWidth="1"/>
  </cols>
  <sheetData>
    <row r="1" spans="1:19" ht="42" customHeight="1" thickBot="1" x14ac:dyDescent="0.6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spans="1:19" s="5" customFormat="1" ht="21.75" customHeight="1" thickTop="1" thickBot="1" x14ac:dyDescent="0.35">
      <c r="A2" s="6" t="s">
        <v>27</v>
      </c>
      <c r="B2" s="4" t="s">
        <v>12</v>
      </c>
      <c r="C2" s="4" t="s">
        <v>13</v>
      </c>
      <c r="D2" s="4" t="s">
        <v>15</v>
      </c>
      <c r="E2" s="9" t="s">
        <v>23</v>
      </c>
      <c r="F2" s="7" t="s">
        <v>20</v>
      </c>
      <c r="G2" s="4" t="s">
        <v>23</v>
      </c>
      <c r="H2" s="4" t="s">
        <v>16</v>
      </c>
      <c r="I2" s="4" t="s">
        <v>23</v>
      </c>
      <c r="J2" s="4" t="s">
        <v>17</v>
      </c>
      <c r="K2" s="4" t="s">
        <v>23</v>
      </c>
      <c r="L2" s="4" t="s">
        <v>21</v>
      </c>
      <c r="M2" s="4" t="s">
        <v>23</v>
      </c>
      <c r="N2" s="4" t="s">
        <v>18</v>
      </c>
      <c r="O2" s="4" t="s">
        <v>23</v>
      </c>
      <c r="P2" s="4" t="s">
        <v>19</v>
      </c>
      <c r="Q2" s="4" t="s">
        <v>23</v>
      </c>
      <c r="R2" s="4" t="s">
        <v>22</v>
      </c>
      <c r="S2" s="4" t="s">
        <v>24</v>
      </c>
    </row>
    <row r="3" spans="1:19" ht="18.75" thickTop="1" thickBot="1" x14ac:dyDescent="0.35">
      <c r="A3" s="3" t="s">
        <v>35</v>
      </c>
      <c r="B3" s="8">
        <v>0.41666666666666669</v>
      </c>
      <c r="C3" s="8">
        <v>0.45833333333333331</v>
      </c>
      <c r="D3" s="1">
        <v>4</v>
      </c>
      <c r="E3" s="10">
        <f>67.31*D3*1.25</f>
        <v>336.55</v>
      </c>
      <c r="F3" s="1"/>
      <c r="G3" s="10">
        <f>42.56*F3*1.3</f>
        <v>0</v>
      </c>
      <c r="H3" s="1"/>
      <c r="I3" s="10">
        <f>42.56*H3*1.69</f>
        <v>0</v>
      </c>
      <c r="J3" s="1"/>
      <c r="K3" s="10">
        <f>42.56*J3*0.3</f>
        <v>0</v>
      </c>
      <c r="L3" s="1"/>
      <c r="M3" s="10">
        <f>42.56*L3*2</f>
        <v>0</v>
      </c>
      <c r="N3" s="1"/>
      <c r="O3" s="10">
        <f>42.56*N3*1.69</f>
        <v>0</v>
      </c>
      <c r="P3" s="1"/>
      <c r="Q3" s="10">
        <f>42.56*P3*2.3</f>
        <v>0</v>
      </c>
      <c r="R3" s="13">
        <f>SUM(D3+F3+H3+J3+L3+N3+P3)</f>
        <v>4</v>
      </c>
      <c r="S3" s="12">
        <f>SUM(E3+G3+I3+K3+M3+O3+Q3)</f>
        <v>336.55</v>
      </c>
    </row>
    <row r="4" spans="1:19" ht="18.75" thickTop="1" thickBot="1" x14ac:dyDescent="0.35">
      <c r="A4" s="3" t="s">
        <v>2</v>
      </c>
      <c r="B4" s="8">
        <v>4.1666666666666664E-2</v>
      </c>
      <c r="C4" s="8">
        <v>0.45833333333333331</v>
      </c>
      <c r="D4" s="1">
        <v>1</v>
      </c>
      <c r="E4" s="10">
        <f>42.56*D4*1.25</f>
        <v>53.2</v>
      </c>
      <c r="F4" s="1"/>
      <c r="G4" s="10">
        <f>42.56*F4*1.3</f>
        <v>0</v>
      </c>
      <c r="H4" s="1"/>
      <c r="I4" s="10">
        <f>42.56*H4*1.69</f>
        <v>0</v>
      </c>
      <c r="J4" s="1"/>
      <c r="K4" s="10">
        <f>42.56*J4*0.3</f>
        <v>0</v>
      </c>
      <c r="L4" s="1"/>
      <c r="M4" s="10">
        <f>42.56*L4*2</f>
        <v>0</v>
      </c>
      <c r="N4" s="1"/>
      <c r="O4" s="10">
        <f>42.56*N4*1.69</f>
        <v>0</v>
      </c>
      <c r="P4" s="1"/>
      <c r="Q4" s="10">
        <f>42.56*P4*2.3</f>
        <v>0</v>
      </c>
      <c r="R4" s="13">
        <f>SUM(D4+F4+H4+J4+L4+N4+P4)</f>
        <v>1</v>
      </c>
      <c r="S4" s="12">
        <f>SUM(E4+G4+I4+K4+M4+O4+Q4)</f>
        <v>53.2</v>
      </c>
    </row>
    <row r="5" spans="1:19" ht="18.75" thickTop="1" thickBot="1" x14ac:dyDescent="0.35">
      <c r="A5" s="3" t="s">
        <v>1</v>
      </c>
      <c r="B5" s="8">
        <v>0.38541666666666669</v>
      </c>
      <c r="C5" s="8">
        <v>0.45833333333333331</v>
      </c>
      <c r="D5" s="1">
        <v>4</v>
      </c>
      <c r="E5" s="10">
        <f>25*D5*1.25</f>
        <v>125</v>
      </c>
      <c r="F5" s="1"/>
      <c r="G5" s="10">
        <f>25*F5*1.3</f>
        <v>0</v>
      </c>
      <c r="H5" s="1"/>
      <c r="I5" s="10">
        <f>25*H5*1.69</f>
        <v>0</v>
      </c>
      <c r="J5" s="1"/>
      <c r="K5" s="10">
        <f>25*J5*0.3</f>
        <v>0</v>
      </c>
      <c r="L5" s="1"/>
      <c r="M5" s="10">
        <f>25*L5*2</f>
        <v>0</v>
      </c>
      <c r="N5" s="1"/>
      <c r="O5" s="10">
        <f>25*N5*1.69</f>
        <v>0</v>
      </c>
      <c r="P5" s="1"/>
      <c r="Q5" s="10">
        <f>25*P5*2.3</f>
        <v>0</v>
      </c>
      <c r="R5" s="13">
        <f t="shared" ref="R5:R14" si="0">SUM(D5+F5+H5+J5+L5+N5+P5)</f>
        <v>4</v>
      </c>
      <c r="S5" s="12">
        <f t="shared" ref="S5:S14" si="1">SUM(E5+G5+I5+K5+M5+O5+Q5)</f>
        <v>125</v>
      </c>
    </row>
    <row r="6" spans="1:19" ht="18.75" thickTop="1" thickBot="1" x14ac:dyDescent="0.35">
      <c r="A6" s="3" t="s">
        <v>3</v>
      </c>
      <c r="B6" s="8">
        <v>0.36805555555555558</v>
      </c>
      <c r="C6" s="8">
        <v>0.3298611111111111</v>
      </c>
      <c r="D6" s="1"/>
      <c r="E6" s="10">
        <f t="shared" ref="E6:E14" si="2">25*D6*1.25</f>
        <v>0</v>
      </c>
      <c r="F6" s="1"/>
      <c r="G6" s="10">
        <f t="shared" ref="G6:G14" si="3">25*F6*1.3</f>
        <v>0</v>
      </c>
      <c r="H6" s="1"/>
      <c r="I6" s="10">
        <f t="shared" ref="I6:I14" si="4">25*H6*1.69</f>
        <v>0</v>
      </c>
      <c r="J6" s="1"/>
      <c r="K6" s="10">
        <f t="shared" ref="K6:K14" si="5">25*J6*0.3</f>
        <v>0</v>
      </c>
      <c r="L6" s="1"/>
      <c r="M6" s="10">
        <f t="shared" ref="M6:M14" si="6">25*L6*2</f>
        <v>0</v>
      </c>
      <c r="N6" s="1"/>
      <c r="O6" s="10">
        <f t="shared" ref="O6:O14" si="7">25*N6*1.69</f>
        <v>0</v>
      </c>
      <c r="P6" s="1"/>
      <c r="Q6" s="10">
        <f t="shared" ref="Q6:Q14" si="8">25*P6*2.3</f>
        <v>0</v>
      </c>
      <c r="R6" s="13">
        <f t="shared" si="0"/>
        <v>0</v>
      </c>
      <c r="S6" s="12">
        <f t="shared" si="1"/>
        <v>0</v>
      </c>
    </row>
    <row r="7" spans="1:19" ht="18.75" thickTop="1" thickBot="1" x14ac:dyDescent="0.35">
      <c r="A7" s="3" t="s">
        <v>4</v>
      </c>
      <c r="B7" s="8">
        <v>0.375</v>
      </c>
      <c r="C7" s="8">
        <v>0.3125</v>
      </c>
      <c r="D7" s="1">
        <v>0.5</v>
      </c>
      <c r="E7" s="10">
        <f t="shared" si="2"/>
        <v>15.625</v>
      </c>
      <c r="F7" s="1"/>
      <c r="G7" s="10">
        <f t="shared" si="3"/>
        <v>0</v>
      </c>
      <c r="H7" s="1"/>
      <c r="I7" s="10">
        <f t="shared" si="4"/>
        <v>0</v>
      </c>
      <c r="J7" s="1"/>
      <c r="K7" s="10">
        <f t="shared" si="5"/>
        <v>0</v>
      </c>
      <c r="L7" s="1"/>
      <c r="M7" s="10">
        <f t="shared" si="6"/>
        <v>0</v>
      </c>
      <c r="N7" s="1"/>
      <c r="O7" s="10">
        <f t="shared" si="7"/>
        <v>0</v>
      </c>
      <c r="P7" s="1"/>
      <c r="Q7" s="10">
        <f t="shared" si="8"/>
        <v>0</v>
      </c>
      <c r="R7" s="13">
        <f t="shared" si="0"/>
        <v>0.5</v>
      </c>
      <c r="S7" s="12">
        <f t="shared" si="1"/>
        <v>15.625</v>
      </c>
    </row>
    <row r="8" spans="1:19" ht="18.75" thickTop="1" thickBot="1" x14ac:dyDescent="0.35">
      <c r="A8" s="3" t="s">
        <v>5</v>
      </c>
      <c r="B8" s="8">
        <v>0.38541666666666669</v>
      </c>
      <c r="C8" s="8">
        <v>0.45833333333333331</v>
      </c>
      <c r="D8" s="1">
        <v>1</v>
      </c>
      <c r="E8" s="10">
        <f t="shared" si="2"/>
        <v>31.25</v>
      </c>
      <c r="F8" s="1"/>
      <c r="G8" s="10">
        <f t="shared" si="3"/>
        <v>0</v>
      </c>
      <c r="H8" s="1"/>
      <c r="I8" s="10">
        <f t="shared" si="4"/>
        <v>0</v>
      </c>
      <c r="J8" s="1"/>
      <c r="K8" s="10">
        <f t="shared" si="5"/>
        <v>0</v>
      </c>
      <c r="L8" s="1"/>
      <c r="M8" s="10">
        <f t="shared" si="6"/>
        <v>0</v>
      </c>
      <c r="N8" s="1"/>
      <c r="O8" s="10">
        <f t="shared" si="7"/>
        <v>0</v>
      </c>
      <c r="P8" s="1"/>
      <c r="Q8" s="10">
        <f t="shared" si="8"/>
        <v>0</v>
      </c>
      <c r="R8" s="13">
        <f t="shared" si="0"/>
        <v>1</v>
      </c>
      <c r="S8" s="12">
        <f t="shared" si="1"/>
        <v>31.25</v>
      </c>
    </row>
    <row r="9" spans="1:19" ht="18.75" thickTop="1" thickBot="1" x14ac:dyDescent="0.35">
      <c r="A9" s="3" t="s">
        <v>6</v>
      </c>
      <c r="B9" s="8">
        <v>4.9305555555555554E-2</v>
      </c>
      <c r="C9" s="8">
        <v>0.45833333333333331</v>
      </c>
      <c r="D9" s="1">
        <v>1</v>
      </c>
      <c r="E9" s="10">
        <f t="shared" si="2"/>
        <v>31.25</v>
      </c>
      <c r="F9" s="1"/>
      <c r="G9" s="10">
        <f t="shared" si="3"/>
        <v>0</v>
      </c>
      <c r="H9" s="1"/>
      <c r="I9" s="10">
        <f t="shared" si="4"/>
        <v>0</v>
      </c>
      <c r="J9" s="1"/>
      <c r="K9" s="10">
        <f t="shared" si="5"/>
        <v>0</v>
      </c>
      <c r="L9" s="1"/>
      <c r="M9" s="10">
        <f t="shared" si="6"/>
        <v>0</v>
      </c>
      <c r="N9" s="1"/>
      <c r="O9" s="10">
        <f t="shared" si="7"/>
        <v>0</v>
      </c>
      <c r="P9" s="1"/>
      <c r="Q9" s="10">
        <f t="shared" si="8"/>
        <v>0</v>
      </c>
      <c r="R9" s="13">
        <f t="shared" si="0"/>
        <v>1</v>
      </c>
      <c r="S9" s="12">
        <f t="shared" si="1"/>
        <v>31.25</v>
      </c>
    </row>
    <row r="10" spans="1:19" ht="18.75" thickTop="1" thickBot="1" x14ac:dyDescent="0.35">
      <c r="A10" s="3" t="s">
        <v>7</v>
      </c>
      <c r="B10" s="8">
        <v>0.41666666666666669</v>
      </c>
      <c r="C10" s="8">
        <v>0.45833333333333331</v>
      </c>
      <c r="D10" s="1">
        <v>1</v>
      </c>
      <c r="E10" s="10">
        <f t="shared" si="2"/>
        <v>31.25</v>
      </c>
      <c r="F10" s="1"/>
      <c r="G10" s="10">
        <f t="shared" si="3"/>
        <v>0</v>
      </c>
      <c r="H10" s="1"/>
      <c r="I10" s="10">
        <f t="shared" si="4"/>
        <v>0</v>
      </c>
      <c r="J10" s="1"/>
      <c r="K10" s="10">
        <f t="shared" si="5"/>
        <v>0</v>
      </c>
      <c r="L10" s="1"/>
      <c r="M10" s="10">
        <f t="shared" si="6"/>
        <v>0</v>
      </c>
      <c r="N10" s="1"/>
      <c r="O10" s="10">
        <f t="shared" si="7"/>
        <v>0</v>
      </c>
      <c r="P10" s="1"/>
      <c r="Q10" s="10">
        <f t="shared" si="8"/>
        <v>0</v>
      </c>
      <c r="R10" s="13">
        <f t="shared" si="0"/>
        <v>1</v>
      </c>
      <c r="S10" s="12">
        <f t="shared" si="1"/>
        <v>31.25</v>
      </c>
    </row>
    <row r="11" spans="1:19" ht="18.75" thickTop="1" thickBot="1" x14ac:dyDescent="0.35">
      <c r="A11" s="3" t="s">
        <v>8</v>
      </c>
      <c r="B11" s="8">
        <v>0.52083333333333337</v>
      </c>
      <c r="C11" s="8">
        <v>0.43611111111111112</v>
      </c>
      <c r="D11" s="1"/>
      <c r="E11" s="10">
        <f t="shared" si="2"/>
        <v>0</v>
      </c>
      <c r="F11" s="1"/>
      <c r="G11" s="10">
        <f t="shared" si="3"/>
        <v>0</v>
      </c>
      <c r="H11" s="1"/>
      <c r="I11" s="10">
        <f t="shared" si="4"/>
        <v>0</v>
      </c>
      <c r="J11" s="1"/>
      <c r="K11" s="10">
        <f t="shared" si="5"/>
        <v>0</v>
      </c>
      <c r="L11" s="1"/>
      <c r="M11" s="10">
        <f t="shared" si="6"/>
        <v>0</v>
      </c>
      <c r="N11" s="1"/>
      <c r="O11" s="10">
        <f t="shared" si="7"/>
        <v>0</v>
      </c>
      <c r="P11" s="1"/>
      <c r="Q11" s="10">
        <f t="shared" si="8"/>
        <v>0</v>
      </c>
      <c r="R11" s="13">
        <f t="shared" si="0"/>
        <v>0</v>
      </c>
      <c r="S11" s="12">
        <f t="shared" si="1"/>
        <v>0</v>
      </c>
    </row>
    <row r="12" spans="1:19" ht="18.75" thickTop="1" thickBot="1" x14ac:dyDescent="0.35">
      <c r="A12" s="3" t="s">
        <v>9</v>
      </c>
      <c r="B12" s="8">
        <v>0.53194444444444444</v>
      </c>
      <c r="C12" s="8">
        <v>0.43611111111111112</v>
      </c>
      <c r="D12" s="1"/>
      <c r="E12" s="10">
        <f t="shared" si="2"/>
        <v>0</v>
      </c>
      <c r="F12" s="1"/>
      <c r="G12" s="10">
        <f t="shared" si="3"/>
        <v>0</v>
      </c>
      <c r="H12" s="1"/>
      <c r="I12" s="10">
        <f t="shared" si="4"/>
        <v>0</v>
      </c>
      <c r="J12" s="1"/>
      <c r="K12" s="10">
        <f t="shared" si="5"/>
        <v>0</v>
      </c>
      <c r="L12" s="1"/>
      <c r="M12" s="10">
        <f t="shared" si="6"/>
        <v>0</v>
      </c>
      <c r="N12" s="1"/>
      <c r="O12" s="10">
        <f t="shared" si="7"/>
        <v>0</v>
      </c>
      <c r="P12" s="1"/>
      <c r="Q12" s="10">
        <f t="shared" si="8"/>
        <v>0</v>
      </c>
      <c r="R12" s="13">
        <f t="shared" si="0"/>
        <v>0</v>
      </c>
      <c r="S12" s="12">
        <f t="shared" si="1"/>
        <v>0</v>
      </c>
    </row>
    <row r="13" spans="1:19" ht="18.75" thickTop="1" thickBot="1" x14ac:dyDescent="0.35">
      <c r="A13" s="3" t="s">
        <v>10</v>
      </c>
      <c r="B13" s="8">
        <v>0.53194444444444444</v>
      </c>
      <c r="C13" s="8">
        <v>0.45833333333333331</v>
      </c>
      <c r="D13" s="1">
        <v>1</v>
      </c>
      <c r="E13" s="10">
        <f t="shared" si="2"/>
        <v>31.25</v>
      </c>
      <c r="F13" s="1"/>
      <c r="G13" s="10">
        <f t="shared" si="3"/>
        <v>0</v>
      </c>
      <c r="H13" s="1"/>
      <c r="I13" s="10">
        <f t="shared" si="4"/>
        <v>0</v>
      </c>
      <c r="J13" s="1"/>
      <c r="K13" s="10">
        <f t="shared" si="5"/>
        <v>0</v>
      </c>
      <c r="L13" s="1"/>
      <c r="M13" s="10">
        <f t="shared" si="6"/>
        <v>0</v>
      </c>
      <c r="N13" s="1"/>
      <c r="O13" s="10">
        <f t="shared" si="7"/>
        <v>0</v>
      </c>
      <c r="P13" s="1"/>
      <c r="Q13" s="10">
        <f t="shared" si="8"/>
        <v>0</v>
      </c>
      <c r="R13" s="13">
        <f t="shared" si="0"/>
        <v>1</v>
      </c>
      <c r="S13" s="12">
        <f t="shared" si="1"/>
        <v>31.25</v>
      </c>
    </row>
    <row r="14" spans="1:19" ht="18.75" thickTop="1" thickBot="1" x14ac:dyDescent="0.35">
      <c r="A14" s="3" t="s">
        <v>11</v>
      </c>
      <c r="B14" s="8">
        <v>0.52013888888888882</v>
      </c>
      <c r="C14" s="8">
        <v>0.43611111111111112</v>
      </c>
      <c r="D14" s="1"/>
      <c r="E14" s="10">
        <f t="shared" si="2"/>
        <v>0</v>
      </c>
      <c r="F14" s="1"/>
      <c r="G14" s="10">
        <f t="shared" si="3"/>
        <v>0</v>
      </c>
      <c r="H14" s="1"/>
      <c r="I14" s="10">
        <f t="shared" si="4"/>
        <v>0</v>
      </c>
      <c r="J14" s="1"/>
      <c r="K14" s="10">
        <f t="shared" si="5"/>
        <v>0</v>
      </c>
      <c r="L14" s="1"/>
      <c r="M14" s="10">
        <f t="shared" si="6"/>
        <v>0</v>
      </c>
      <c r="N14" s="1"/>
      <c r="O14" s="10">
        <f t="shared" si="7"/>
        <v>0</v>
      </c>
      <c r="P14" s="1"/>
      <c r="Q14" s="10">
        <f t="shared" si="8"/>
        <v>0</v>
      </c>
      <c r="R14" s="13">
        <f t="shared" si="0"/>
        <v>0</v>
      </c>
      <c r="S14" s="12">
        <f t="shared" si="1"/>
        <v>0</v>
      </c>
    </row>
    <row r="15" spans="1:19" ht="15.75" thickTop="1" x14ac:dyDescent="0.25"/>
  </sheetData>
  <mergeCells count="1">
    <mergeCell ref="A1:S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workbookViewId="0">
      <selection activeCell="E3" sqref="E3:E4"/>
    </sheetView>
  </sheetViews>
  <sheetFormatPr defaultRowHeight="15" x14ac:dyDescent="0.25"/>
  <cols>
    <col min="1" max="1" width="25.85546875" bestFit="1" customWidth="1"/>
    <col min="19" max="19" width="14.7109375" bestFit="1" customWidth="1"/>
  </cols>
  <sheetData>
    <row r="1" spans="1:19" ht="42" customHeight="1" thickBot="1" x14ac:dyDescent="0.6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spans="1:19" s="5" customFormat="1" ht="21.75" customHeight="1" thickTop="1" thickBot="1" x14ac:dyDescent="0.35">
      <c r="A2" s="6" t="s">
        <v>28</v>
      </c>
      <c r="B2" s="4" t="s">
        <v>12</v>
      </c>
      <c r="C2" s="4" t="s">
        <v>13</v>
      </c>
      <c r="D2" s="4" t="s">
        <v>15</v>
      </c>
      <c r="E2" s="9" t="s">
        <v>23</v>
      </c>
      <c r="F2" s="7" t="s">
        <v>20</v>
      </c>
      <c r="G2" s="4" t="s">
        <v>23</v>
      </c>
      <c r="H2" s="4" t="s">
        <v>16</v>
      </c>
      <c r="I2" s="4" t="s">
        <v>23</v>
      </c>
      <c r="J2" s="4" t="s">
        <v>17</v>
      </c>
      <c r="K2" s="4" t="s">
        <v>23</v>
      </c>
      <c r="L2" s="4" t="s">
        <v>21</v>
      </c>
      <c r="M2" s="4" t="s">
        <v>23</v>
      </c>
      <c r="N2" s="4" t="s">
        <v>18</v>
      </c>
      <c r="O2" s="4" t="s">
        <v>23</v>
      </c>
      <c r="P2" s="4" t="s">
        <v>19</v>
      </c>
      <c r="Q2" s="4" t="s">
        <v>23</v>
      </c>
      <c r="R2" s="4" t="s">
        <v>22</v>
      </c>
      <c r="S2" s="4" t="s">
        <v>24</v>
      </c>
    </row>
    <row r="3" spans="1:19" ht="18.75" thickTop="1" thickBot="1" x14ac:dyDescent="0.35">
      <c r="A3" s="3" t="s">
        <v>35</v>
      </c>
      <c r="B3" s="8">
        <v>0.41666666666666669</v>
      </c>
      <c r="C3" s="8">
        <v>0.41666666666666669</v>
      </c>
      <c r="D3" s="1">
        <v>3</v>
      </c>
      <c r="E3" s="10">
        <f>67.31*D3*1.25</f>
        <v>252.41250000000002</v>
      </c>
      <c r="F3" s="1"/>
      <c r="G3" s="10">
        <f>42.56*F3*1.3</f>
        <v>0</v>
      </c>
      <c r="H3" s="1"/>
      <c r="I3" s="10">
        <f>42.56*H3*1.69</f>
        <v>0</v>
      </c>
      <c r="J3" s="1"/>
      <c r="K3" s="10">
        <f>42.56*J3*0.3</f>
        <v>0</v>
      </c>
      <c r="L3" s="1"/>
      <c r="M3" s="10">
        <f>42.56*L3*2</f>
        <v>0</v>
      </c>
      <c r="N3" s="1"/>
      <c r="O3" s="10">
        <f>42.56*N3*1.69</f>
        <v>0</v>
      </c>
      <c r="P3" s="1"/>
      <c r="Q3" s="10">
        <f>42.56*P3*2.3</f>
        <v>0</v>
      </c>
      <c r="R3" s="13">
        <f>SUM(D3+F3+H3+J3+L3+N3+P3)</f>
        <v>3</v>
      </c>
      <c r="S3" s="12">
        <f>SUM(E3+G3+I3+K3+M3+O3+Q3)</f>
        <v>252.41250000000002</v>
      </c>
    </row>
    <row r="4" spans="1:19" ht="18.75" thickTop="1" thickBot="1" x14ac:dyDescent="0.35">
      <c r="A4" s="3" t="s">
        <v>2</v>
      </c>
      <c r="B4" s="8">
        <v>0.52777777777777779</v>
      </c>
      <c r="C4" s="8">
        <v>0.41666666666666669</v>
      </c>
      <c r="D4" s="1"/>
      <c r="E4" s="10">
        <f>42.56*D4*1.25</f>
        <v>0</v>
      </c>
      <c r="F4" s="1"/>
      <c r="G4" s="10">
        <f>42.56*F4*1.3</f>
        <v>0</v>
      </c>
      <c r="H4" s="1"/>
      <c r="I4" s="10">
        <f>42.56*H4*1.69</f>
        <v>0</v>
      </c>
      <c r="J4" s="1"/>
      <c r="K4" s="10">
        <f>42.56*J4*0.3</f>
        <v>0</v>
      </c>
      <c r="L4" s="1"/>
      <c r="M4" s="10">
        <f>42.56*L4*2</f>
        <v>0</v>
      </c>
      <c r="N4" s="1"/>
      <c r="O4" s="10">
        <f>42.56*N4*1.69</f>
        <v>0</v>
      </c>
      <c r="P4" s="1"/>
      <c r="Q4" s="10">
        <f>42.56*P4*2.3</f>
        <v>0</v>
      </c>
      <c r="R4" s="13">
        <f>SUM(D4+F4+H4+J4+L4+N4+P4)</f>
        <v>0</v>
      </c>
      <c r="S4" s="12">
        <f>SUM(E4+G4+I4+K4+M4+O4+Q4)</f>
        <v>0</v>
      </c>
    </row>
    <row r="5" spans="1:19" ht="18.75" thickTop="1" thickBot="1" x14ac:dyDescent="0.35">
      <c r="A5" s="3" t="s">
        <v>1</v>
      </c>
      <c r="B5" s="8">
        <v>0.53472222222222221</v>
      </c>
      <c r="C5" s="8">
        <v>0.41666666666666669</v>
      </c>
      <c r="D5" s="1"/>
      <c r="E5" s="10">
        <f>25*D5*1.25</f>
        <v>0</v>
      </c>
      <c r="F5" s="1"/>
      <c r="G5" s="10">
        <f>25*F5*1.3</f>
        <v>0</v>
      </c>
      <c r="H5" s="1"/>
      <c r="I5" s="10">
        <f>25*H5*1.69</f>
        <v>0</v>
      </c>
      <c r="J5" s="1"/>
      <c r="K5" s="10">
        <f>25*J5*0.3</f>
        <v>0</v>
      </c>
      <c r="L5" s="1"/>
      <c r="M5" s="10">
        <f>25*L5*2</f>
        <v>0</v>
      </c>
      <c r="N5" s="1"/>
      <c r="O5" s="10">
        <f>25*N5*1.69</f>
        <v>0</v>
      </c>
      <c r="P5" s="1"/>
      <c r="Q5" s="10">
        <f>25*P5*2.3</f>
        <v>0</v>
      </c>
      <c r="R5" s="13">
        <f t="shared" ref="R5:R13" si="0">SUM(D5+F5+H5+J5+L5+N5+P5)</f>
        <v>0</v>
      </c>
      <c r="S5" s="12">
        <f t="shared" ref="S5:S13" si="1">SUM(E5+G5+I5+K5+M5+O5+Q5)</f>
        <v>0</v>
      </c>
    </row>
    <row r="6" spans="1:19" ht="18.75" thickTop="1" thickBot="1" x14ac:dyDescent="0.35">
      <c r="A6" s="3" t="s">
        <v>3</v>
      </c>
      <c r="B6" s="8">
        <v>0.5</v>
      </c>
      <c r="C6" s="8">
        <v>0.44375000000000003</v>
      </c>
      <c r="D6" s="1">
        <v>1</v>
      </c>
      <c r="E6" s="10">
        <f t="shared" ref="E6:E9" si="2">25*D6*1.25</f>
        <v>31.25</v>
      </c>
      <c r="F6" s="1"/>
      <c r="G6" s="10">
        <f t="shared" ref="G6:G13" si="3">25*F6*1.3</f>
        <v>0</v>
      </c>
      <c r="H6" s="1"/>
      <c r="I6" s="10">
        <f t="shared" ref="I6:I13" si="4">25*H6*1.69</f>
        <v>0</v>
      </c>
      <c r="J6" s="1"/>
      <c r="K6" s="10">
        <f t="shared" ref="K6:K13" si="5">25*J6*0.3</f>
        <v>0</v>
      </c>
      <c r="L6" s="1"/>
      <c r="M6" s="10">
        <f t="shared" ref="M6:M13" si="6">25*L6*2</f>
        <v>0</v>
      </c>
      <c r="N6" s="1"/>
      <c r="O6" s="10">
        <f t="shared" ref="O6:O13" si="7">25*N6*1.69</f>
        <v>0</v>
      </c>
      <c r="P6" s="1"/>
      <c r="Q6" s="10">
        <f t="shared" ref="Q6:Q13" si="8">25*P6*2.3</f>
        <v>0</v>
      </c>
      <c r="R6" s="13">
        <f t="shared" si="0"/>
        <v>1</v>
      </c>
      <c r="S6" s="12">
        <f t="shared" si="1"/>
        <v>31.25</v>
      </c>
    </row>
    <row r="7" spans="1:19" ht="18.75" thickTop="1" thickBot="1" x14ac:dyDescent="0.35">
      <c r="A7" s="3" t="s">
        <v>4</v>
      </c>
      <c r="B7" s="8">
        <v>0.53472222222222221</v>
      </c>
      <c r="C7" s="8">
        <v>0.41666666666666669</v>
      </c>
      <c r="D7" s="1"/>
      <c r="E7" s="10">
        <f t="shared" si="2"/>
        <v>0</v>
      </c>
      <c r="F7" s="1"/>
      <c r="G7" s="10">
        <f t="shared" si="3"/>
        <v>0</v>
      </c>
      <c r="H7" s="1"/>
      <c r="I7" s="10">
        <f t="shared" si="4"/>
        <v>0</v>
      </c>
      <c r="J7" s="1"/>
      <c r="K7" s="10">
        <f t="shared" si="5"/>
        <v>0</v>
      </c>
      <c r="L7" s="1"/>
      <c r="M7" s="10">
        <f t="shared" si="6"/>
        <v>0</v>
      </c>
      <c r="N7" s="1"/>
      <c r="O7" s="10">
        <f t="shared" si="7"/>
        <v>0</v>
      </c>
      <c r="P7" s="1"/>
      <c r="Q7" s="10">
        <f t="shared" si="8"/>
        <v>0</v>
      </c>
      <c r="R7" s="13">
        <f t="shared" si="0"/>
        <v>0</v>
      </c>
      <c r="S7" s="12">
        <f t="shared" si="1"/>
        <v>0</v>
      </c>
    </row>
    <row r="8" spans="1:19" ht="18.75" thickTop="1" thickBot="1" x14ac:dyDescent="0.35">
      <c r="A8" s="3" t="s">
        <v>5</v>
      </c>
      <c r="B8" s="8">
        <v>0.53472222222222221</v>
      </c>
      <c r="C8" s="8">
        <v>0.41666666666666669</v>
      </c>
      <c r="D8" s="1"/>
      <c r="E8" s="10">
        <f t="shared" si="2"/>
        <v>0</v>
      </c>
      <c r="F8" s="1"/>
      <c r="G8" s="10">
        <f t="shared" si="3"/>
        <v>0</v>
      </c>
      <c r="H8" s="1"/>
      <c r="I8" s="10">
        <f t="shared" si="4"/>
        <v>0</v>
      </c>
      <c r="J8" s="1"/>
      <c r="K8" s="10">
        <f t="shared" si="5"/>
        <v>0</v>
      </c>
      <c r="L8" s="1"/>
      <c r="M8" s="10">
        <f t="shared" si="6"/>
        <v>0</v>
      </c>
      <c r="N8" s="1"/>
      <c r="O8" s="10">
        <f t="shared" si="7"/>
        <v>0</v>
      </c>
      <c r="P8" s="1"/>
      <c r="Q8" s="10">
        <f t="shared" si="8"/>
        <v>0</v>
      </c>
      <c r="R8" s="13">
        <f t="shared" si="0"/>
        <v>0</v>
      </c>
      <c r="S8" s="12">
        <f t="shared" si="1"/>
        <v>0</v>
      </c>
    </row>
    <row r="9" spans="1:19" ht="18.75" thickTop="1" thickBot="1" x14ac:dyDescent="0.35">
      <c r="A9" s="3" t="s">
        <v>6</v>
      </c>
      <c r="B9" s="8">
        <v>0.35416666666666669</v>
      </c>
      <c r="C9" s="8">
        <v>0.30902777777777779</v>
      </c>
      <c r="D9" s="1"/>
      <c r="E9" s="10">
        <f t="shared" si="2"/>
        <v>0</v>
      </c>
      <c r="F9" s="1"/>
      <c r="G9" s="10">
        <f t="shared" si="3"/>
        <v>0</v>
      </c>
      <c r="H9" s="1"/>
      <c r="I9" s="10">
        <f t="shared" si="4"/>
        <v>0</v>
      </c>
      <c r="J9" s="1"/>
      <c r="K9" s="10">
        <f t="shared" si="5"/>
        <v>0</v>
      </c>
      <c r="L9" s="1"/>
      <c r="M9" s="10">
        <f t="shared" si="6"/>
        <v>0</v>
      </c>
      <c r="N9" s="1"/>
      <c r="O9" s="10">
        <f t="shared" si="7"/>
        <v>0</v>
      </c>
      <c r="P9" s="1"/>
      <c r="Q9" s="10">
        <f t="shared" si="8"/>
        <v>0</v>
      </c>
      <c r="R9" s="13">
        <f t="shared" si="0"/>
        <v>0</v>
      </c>
      <c r="S9" s="12">
        <f t="shared" si="1"/>
        <v>0</v>
      </c>
    </row>
    <row r="10" spans="1:19" ht="18.75" thickTop="1" thickBot="1" x14ac:dyDescent="0.35">
      <c r="A10" s="3" t="s">
        <v>7</v>
      </c>
      <c r="B10" s="18" t="s">
        <v>29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20"/>
    </row>
    <row r="11" spans="1:19" ht="18.75" thickTop="1" thickBot="1" x14ac:dyDescent="0.35">
      <c r="A11" s="3" t="s">
        <v>8</v>
      </c>
      <c r="B11" s="8">
        <v>0.39583333333333331</v>
      </c>
      <c r="C11" s="8">
        <v>0.30208333333333331</v>
      </c>
      <c r="D11" s="1"/>
      <c r="E11" s="10">
        <f t="shared" ref="E11:E13" si="9">25*D11*1.25</f>
        <v>0</v>
      </c>
      <c r="F11" s="1"/>
      <c r="G11" s="10">
        <f t="shared" si="3"/>
        <v>0</v>
      </c>
      <c r="H11" s="1"/>
      <c r="I11" s="10">
        <f t="shared" si="4"/>
        <v>0</v>
      </c>
      <c r="J11" s="1"/>
      <c r="K11" s="10">
        <f t="shared" si="5"/>
        <v>0</v>
      </c>
      <c r="L11" s="1"/>
      <c r="M11" s="10">
        <f t="shared" si="6"/>
        <v>0</v>
      </c>
      <c r="N11" s="1"/>
      <c r="O11" s="10">
        <f t="shared" si="7"/>
        <v>0</v>
      </c>
      <c r="P11" s="1"/>
      <c r="Q11" s="10">
        <f t="shared" si="8"/>
        <v>0</v>
      </c>
      <c r="R11" s="13">
        <f t="shared" si="0"/>
        <v>0</v>
      </c>
      <c r="S11" s="12">
        <f t="shared" si="1"/>
        <v>0</v>
      </c>
    </row>
    <row r="12" spans="1:19" ht="18.75" thickTop="1" thickBot="1" x14ac:dyDescent="0.35">
      <c r="A12" s="3" t="s">
        <v>9</v>
      </c>
      <c r="B12" s="8">
        <v>0.51944444444444449</v>
      </c>
      <c r="C12" s="8">
        <v>0.44375000000000003</v>
      </c>
      <c r="D12" s="1"/>
      <c r="E12" s="10">
        <f t="shared" si="9"/>
        <v>0</v>
      </c>
      <c r="F12" s="1"/>
      <c r="G12" s="10">
        <f t="shared" si="3"/>
        <v>0</v>
      </c>
      <c r="H12" s="1"/>
      <c r="I12" s="10">
        <f t="shared" si="4"/>
        <v>0</v>
      </c>
      <c r="J12" s="1"/>
      <c r="K12" s="10">
        <f t="shared" si="5"/>
        <v>0</v>
      </c>
      <c r="L12" s="1"/>
      <c r="M12" s="10">
        <f t="shared" si="6"/>
        <v>0</v>
      </c>
      <c r="N12" s="1"/>
      <c r="O12" s="10">
        <f t="shared" si="7"/>
        <v>0</v>
      </c>
      <c r="P12" s="1"/>
      <c r="Q12" s="10">
        <f t="shared" si="8"/>
        <v>0</v>
      </c>
      <c r="R12" s="13">
        <f t="shared" si="0"/>
        <v>0</v>
      </c>
      <c r="S12" s="12">
        <f t="shared" si="1"/>
        <v>0</v>
      </c>
    </row>
    <row r="13" spans="1:19" ht="18.75" thickTop="1" thickBot="1" x14ac:dyDescent="0.35">
      <c r="A13" s="3" t="s">
        <v>10</v>
      </c>
      <c r="B13" s="8">
        <v>0.38541666666666669</v>
      </c>
      <c r="C13" s="8">
        <v>0.2986111111111111</v>
      </c>
      <c r="D13" s="1"/>
      <c r="E13" s="10">
        <f t="shared" si="9"/>
        <v>0</v>
      </c>
      <c r="F13" s="1"/>
      <c r="G13" s="10">
        <f t="shared" si="3"/>
        <v>0</v>
      </c>
      <c r="H13" s="1"/>
      <c r="I13" s="10">
        <f t="shared" si="4"/>
        <v>0</v>
      </c>
      <c r="J13" s="1"/>
      <c r="K13" s="10">
        <f t="shared" si="5"/>
        <v>0</v>
      </c>
      <c r="L13" s="1"/>
      <c r="M13" s="10">
        <f t="shared" si="6"/>
        <v>0</v>
      </c>
      <c r="N13" s="1"/>
      <c r="O13" s="10">
        <f t="shared" si="7"/>
        <v>0</v>
      </c>
      <c r="P13" s="1"/>
      <c r="Q13" s="10">
        <f t="shared" si="8"/>
        <v>0</v>
      </c>
      <c r="R13" s="13">
        <f t="shared" si="0"/>
        <v>0</v>
      </c>
      <c r="S13" s="12">
        <f t="shared" si="1"/>
        <v>0</v>
      </c>
    </row>
    <row r="14" spans="1:19" ht="18.75" thickTop="1" thickBot="1" x14ac:dyDescent="0.35">
      <c r="A14" s="3" t="s">
        <v>11</v>
      </c>
      <c r="B14" s="18" t="s">
        <v>29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20"/>
    </row>
    <row r="15" spans="1:19" ht="15.75" thickTop="1" x14ac:dyDescent="0.25"/>
  </sheetData>
  <mergeCells count="3">
    <mergeCell ref="A1:S1"/>
    <mergeCell ref="B10:S10"/>
    <mergeCell ref="B14:S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workbookViewId="0">
      <selection activeCell="D3" sqref="D3"/>
    </sheetView>
  </sheetViews>
  <sheetFormatPr defaultRowHeight="15" x14ac:dyDescent="0.25"/>
  <cols>
    <col min="1" max="1" width="25.85546875" bestFit="1" customWidth="1"/>
    <col min="19" max="19" width="14.7109375" bestFit="1" customWidth="1"/>
  </cols>
  <sheetData>
    <row r="1" spans="1:19" ht="42" customHeight="1" thickBot="1" x14ac:dyDescent="0.6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spans="1:19" s="5" customFormat="1" ht="21.75" customHeight="1" thickTop="1" thickBot="1" x14ac:dyDescent="0.35">
      <c r="A2" s="6" t="s">
        <v>36</v>
      </c>
      <c r="B2" s="4" t="s">
        <v>12</v>
      </c>
      <c r="C2" s="4" t="s">
        <v>13</v>
      </c>
      <c r="D2" s="4" t="s">
        <v>15</v>
      </c>
      <c r="E2" s="9" t="s">
        <v>23</v>
      </c>
      <c r="F2" s="7" t="s">
        <v>20</v>
      </c>
      <c r="G2" s="4" t="s">
        <v>23</v>
      </c>
      <c r="H2" s="4" t="s">
        <v>16</v>
      </c>
      <c r="I2" s="4" t="s">
        <v>23</v>
      </c>
      <c r="J2" s="4" t="s">
        <v>17</v>
      </c>
      <c r="K2" s="4" t="s">
        <v>23</v>
      </c>
      <c r="L2" s="4" t="s">
        <v>21</v>
      </c>
      <c r="M2" s="4" t="s">
        <v>23</v>
      </c>
      <c r="N2" s="4" t="s">
        <v>18</v>
      </c>
      <c r="O2" s="4" t="s">
        <v>23</v>
      </c>
      <c r="P2" s="4" t="s">
        <v>19</v>
      </c>
      <c r="Q2" s="4" t="s">
        <v>23</v>
      </c>
      <c r="R2" s="4" t="s">
        <v>22</v>
      </c>
      <c r="S2" s="4" t="s">
        <v>24</v>
      </c>
    </row>
    <row r="3" spans="1:19" ht="18.75" thickTop="1" thickBot="1" x14ac:dyDescent="0.35">
      <c r="A3" s="3" t="s">
        <v>35</v>
      </c>
      <c r="B3" s="8">
        <v>0.41666666666666669</v>
      </c>
      <c r="C3" s="8">
        <v>0.33333333333333331</v>
      </c>
      <c r="D3" s="1">
        <v>1</v>
      </c>
      <c r="E3" s="10">
        <f>67.31*D3*1.25</f>
        <v>84.137500000000003</v>
      </c>
      <c r="F3" s="1"/>
      <c r="G3" s="10">
        <f>42.56*F3*1.3</f>
        <v>0</v>
      </c>
      <c r="H3" s="1"/>
      <c r="I3" s="10">
        <f>42.56*H3*1.69</f>
        <v>0</v>
      </c>
      <c r="J3" s="1"/>
      <c r="K3" s="10">
        <f>42.56*J3*0.3</f>
        <v>0</v>
      </c>
      <c r="L3" s="1"/>
      <c r="M3" s="10">
        <f>42.56*L3*2</f>
        <v>0</v>
      </c>
      <c r="N3" s="1"/>
      <c r="O3" s="10">
        <f>42.56*N3*1.69</f>
        <v>0</v>
      </c>
      <c r="P3" s="1"/>
      <c r="Q3" s="10">
        <f>42.56*P3*2.3</f>
        <v>0</v>
      </c>
      <c r="R3" s="13">
        <f>SUM(D3+F3+H3+J3+L3+N3+P3)</f>
        <v>1</v>
      </c>
      <c r="S3" s="12">
        <f>SUM(E3+G3+I3+K3+M3+O3+Q3)</f>
        <v>84.137500000000003</v>
      </c>
    </row>
    <row r="4" spans="1:19" ht="18.75" thickTop="1" thickBot="1" x14ac:dyDescent="0.35">
      <c r="A4" s="3" t="s">
        <v>2</v>
      </c>
      <c r="B4" s="8">
        <v>0.52777777777777779</v>
      </c>
      <c r="C4" s="8">
        <v>0.41666666666666669</v>
      </c>
      <c r="D4" s="1"/>
      <c r="E4" s="10">
        <f>42.56*D4*1.25</f>
        <v>0</v>
      </c>
      <c r="F4" s="1"/>
      <c r="G4" s="10">
        <f>42.56*F4*1.3</f>
        <v>0</v>
      </c>
      <c r="H4" s="1"/>
      <c r="I4" s="10">
        <f>42.56*H4*1.69</f>
        <v>0</v>
      </c>
      <c r="J4" s="1"/>
      <c r="K4" s="10">
        <f>42.56*J4*0.3</f>
        <v>0</v>
      </c>
      <c r="L4" s="1"/>
      <c r="M4" s="10">
        <f>42.56*L4*2</f>
        <v>0</v>
      </c>
      <c r="N4" s="1"/>
      <c r="O4" s="10">
        <f>42.56*N4*1.69</f>
        <v>0</v>
      </c>
      <c r="P4" s="1"/>
      <c r="Q4" s="10">
        <f>42.56*P4*2.3</f>
        <v>0</v>
      </c>
      <c r="R4" s="13">
        <f>SUM(D4+F4+H4+J4+L4+N4+P4)</f>
        <v>0</v>
      </c>
      <c r="S4" s="12">
        <f>SUM(E4+G4+I4+K4+M4+O4+Q4)</f>
        <v>0</v>
      </c>
    </row>
    <row r="5" spans="1:19" ht="18.75" thickTop="1" thickBot="1" x14ac:dyDescent="0.35">
      <c r="A5" s="3" t="s">
        <v>1</v>
      </c>
      <c r="B5" s="8">
        <v>0.52083333333333337</v>
      </c>
      <c r="C5" s="8">
        <v>0.41666666666666669</v>
      </c>
      <c r="D5" s="1"/>
      <c r="E5" s="10">
        <f>25*D5*1.25</f>
        <v>0</v>
      </c>
      <c r="F5" s="1"/>
      <c r="G5" s="10">
        <f>25*F5*1.3</f>
        <v>0</v>
      </c>
      <c r="H5" s="1"/>
      <c r="I5" s="10">
        <f>25*H5*1.69</f>
        <v>0</v>
      </c>
      <c r="J5" s="1"/>
      <c r="K5" s="10">
        <f>25*J5*0.3</f>
        <v>0</v>
      </c>
      <c r="L5" s="1"/>
      <c r="M5" s="10">
        <f>25*L5*2</f>
        <v>0</v>
      </c>
      <c r="N5" s="1"/>
      <c r="O5" s="10">
        <f>25*N5*1.69</f>
        <v>0</v>
      </c>
      <c r="P5" s="1"/>
      <c r="Q5" s="10">
        <f>25*P5*2.3</f>
        <v>0</v>
      </c>
      <c r="R5" s="13">
        <f t="shared" ref="R5:R14" si="0">SUM(D5+F5+H5+J5+L5+N5+P5)</f>
        <v>0</v>
      </c>
      <c r="S5" s="12">
        <f t="shared" ref="S5:S14" si="1">SUM(E5+G5+I5+K5+M5+O5+Q5)</f>
        <v>0</v>
      </c>
    </row>
    <row r="6" spans="1:19" ht="18.75" thickTop="1" thickBot="1" x14ac:dyDescent="0.35">
      <c r="A6" s="3" t="s">
        <v>3</v>
      </c>
      <c r="B6" s="8">
        <v>0.375</v>
      </c>
      <c r="C6" s="8">
        <v>0.29166666666666669</v>
      </c>
      <c r="D6" s="1"/>
      <c r="E6" s="10">
        <f t="shared" ref="E6:E8" si="2">25*D6*1.25</f>
        <v>0</v>
      </c>
      <c r="F6" s="1"/>
      <c r="G6" s="10">
        <f t="shared" ref="G6:G14" si="3">25*F6*1.3</f>
        <v>0</v>
      </c>
      <c r="H6" s="1"/>
      <c r="I6" s="10">
        <f t="shared" ref="I6:I14" si="4">25*H6*1.69</f>
        <v>0</v>
      </c>
      <c r="J6" s="1"/>
      <c r="K6" s="10">
        <f t="shared" ref="K6:K14" si="5">25*J6*0.3</f>
        <v>0</v>
      </c>
      <c r="L6" s="1"/>
      <c r="M6" s="10">
        <f t="shared" ref="M6:M14" si="6">25*L6*2</f>
        <v>0</v>
      </c>
      <c r="N6" s="1"/>
      <c r="O6" s="10">
        <f t="shared" ref="O6:O14" si="7">25*N6*1.69</f>
        <v>0</v>
      </c>
      <c r="P6" s="1"/>
      <c r="Q6" s="10">
        <f t="shared" ref="Q6:Q14" si="8">25*P6*2.3</f>
        <v>0</v>
      </c>
      <c r="R6" s="13">
        <f t="shared" si="0"/>
        <v>0</v>
      </c>
      <c r="S6" s="12">
        <f t="shared" si="1"/>
        <v>0</v>
      </c>
    </row>
    <row r="7" spans="1:19" ht="18.75" thickTop="1" thickBot="1" x14ac:dyDescent="0.35">
      <c r="A7" s="3" t="s">
        <v>4</v>
      </c>
      <c r="B7" s="8">
        <v>0.52152777777777781</v>
      </c>
      <c r="C7" s="8">
        <v>0.41666666666666669</v>
      </c>
      <c r="D7" s="1"/>
      <c r="E7" s="10">
        <f t="shared" si="2"/>
        <v>0</v>
      </c>
      <c r="F7" s="1"/>
      <c r="G7" s="10">
        <f t="shared" si="3"/>
        <v>0</v>
      </c>
      <c r="H7" s="1"/>
      <c r="I7" s="10">
        <f t="shared" si="4"/>
        <v>0</v>
      </c>
      <c r="J7" s="1"/>
      <c r="K7" s="10">
        <f t="shared" si="5"/>
        <v>0</v>
      </c>
      <c r="L7" s="1"/>
      <c r="M7" s="10">
        <f t="shared" si="6"/>
        <v>0</v>
      </c>
      <c r="N7" s="1"/>
      <c r="O7" s="10">
        <f t="shared" si="7"/>
        <v>0</v>
      </c>
      <c r="P7" s="1"/>
      <c r="Q7" s="10">
        <f t="shared" si="8"/>
        <v>0</v>
      </c>
      <c r="R7" s="13">
        <f t="shared" si="0"/>
        <v>0</v>
      </c>
      <c r="S7" s="12">
        <f t="shared" si="1"/>
        <v>0</v>
      </c>
    </row>
    <row r="8" spans="1:19" ht="18.75" thickTop="1" thickBot="1" x14ac:dyDescent="0.35">
      <c r="A8" s="3" t="s">
        <v>5</v>
      </c>
      <c r="B8" s="8">
        <v>0.52083333333333337</v>
      </c>
      <c r="C8" s="8">
        <v>0.41666666666666669</v>
      </c>
      <c r="D8" s="1"/>
      <c r="E8" s="10">
        <f t="shared" si="2"/>
        <v>0</v>
      </c>
      <c r="F8" s="1"/>
      <c r="G8" s="10">
        <f t="shared" si="3"/>
        <v>0</v>
      </c>
      <c r="H8" s="1"/>
      <c r="I8" s="10">
        <f t="shared" si="4"/>
        <v>0</v>
      </c>
      <c r="J8" s="1"/>
      <c r="K8" s="10">
        <f t="shared" si="5"/>
        <v>0</v>
      </c>
      <c r="L8" s="1"/>
      <c r="M8" s="10">
        <f t="shared" si="6"/>
        <v>0</v>
      </c>
      <c r="N8" s="1"/>
      <c r="O8" s="10">
        <f t="shared" si="7"/>
        <v>0</v>
      </c>
      <c r="P8" s="1"/>
      <c r="Q8" s="10">
        <f t="shared" si="8"/>
        <v>0</v>
      </c>
      <c r="R8" s="13">
        <f t="shared" si="0"/>
        <v>0</v>
      </c>
      <c r="S8" s="12">
        <f t="shared" si="1"/>
        <v>0</v>
      </c>
    </row>
    <row r="9" spans="1:19" ht="18.75" thickTop="1" thickBot="1" x14ac:dyDescent="0.35">
      <c r="A9" s="3" t="s">
        <v>6</v>
      </c>
      <c r="B9" s="15" t="s">
        <v>29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7"/>
    </row>
    <row r="10" spans="1:19" ht="18.75" thickTop="1" thickBot="1" x14ac:dyDescent="0.35">
      <c r="A10" s="3" t="s">
        <v>7</v>
      </c>
      <c r="B10" s="8">
        <v>0.4236111111111111</v>
      </c>
      <c r="C10" s="8">
        <v>0.29166666666666669</v>
      </c>
      <c r="D10" s="1"/>
      <c r="E10" s="10">
        <f t="shared" ref="E10:E11" si="9">25*D10*1.25</f>
        <v>0</v>
      </c>
      <c r="F10" s="1"/>
      <c r="G10" s="10">
        <f t="shared" si="3"/>
        <v>0</v>
      </c>
      <c r="H10" s="1"/>
      <c r="I10" s="10">
        <f t="shared" si="4"/>
        <v>0</v>
      </c>
      <c r="J10" s="1"/>
      <c r="K10" s="10">
        <f t="shared" si="5"/>
        <v>0</v>
      </c>
      <c r="L10" s="1"/>
      <c r="M10" s="10">
        <f t="shared" si="6"/>
        <v>0</v>
      </c>
      <c r="N10" s="1"/>
      <c r="O10" s="10">
        <f t="shared" si="7"/>
        <v>0</v>
      </c>
      <c r="P10" s="1"/>
      <c r="Q10" s="10">
        <f t="shared" si="8"/>
        <v>0</v>
      </c>
      <c r="R10" s="13">
        <f t="shared" si="0"/>
        <v>0</v>
      </c>
      <c r="S10" s="12">
        <f t="shared" si="1"/>
        <v>0</v>
      </c>
    </row>
    <row r="11" spans="1:19" ht="18.75" thickTop="1" thickBot="1" x14ac:dyDescent="0.35">
      <c r="A11" s="3" t="s">
        <v>8</v>
      </c>
      <c r="B11" s="8">
        <v>0.51736111111111105</v>
      </c>
      <c r="C11" s="8">
        <v>0.41666666666666669</v>
      </c>
      <c r="D11" s="1"/>
      <c r="E11" s="10">
        <f t="shared" si="9"/>
        <v>0</v>
      </c>
      <c r="F11" s="1"/>
      <c r="G11" s="10">
        <f t="shared" si="3"/>
        <v>0</v>
      </c>
      <c r="H11" s="1"/>
      <c r="I11" s="10">
        <f t="shared" si="4"/>
        <v>0</v>
      </c>
      <c r="J11" s="1"/>
      <c r="K11" s="10">
        <f t="shared" si="5"/>
        <v>0</v>
      </c>
      <c r="L11" s="1"/>
      <c r="M11" s="10">
        <f t="shared" si="6"/>
        <v>0</v>
      </c>
      <c r="N11" s="1"/>
      <c r="O11" s="10">
        <f t="shared" si="7"/>
        <v>0</v>
      </c>
      <c r="P11" s="1"/>
      <c r="Q11" s="10">
        <f t="shared" si="8"/>
        <v>0</v>
      </c>
      <c r="R11" s="13">
        <f t="shared" si="0"/>
        <v>0</v>
      </c>
      <c r="S11" s="12">
        <f t="shared" si="1"/>
        <v>0</v>
      </c>
    </row>
    <row r="12" spans="1:19" ht="18.75" thickTop="1" thickBot="1" x14ac:dyDescent="0.35">
      <c r="A12" s="3" t="s">
        <v>9</v>
      </c>
      <c r="B12" s="15" t="s">
        <v>29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7"/>
    </row>
    <row r="13" spans="1:19" ht="18.75" thickTop="1" thickBot="1" x14ac:dyDescent="0.35">
      <c r="A13" s="3" t="s">
        <v>10</v>
      </c>
      <c r="B13" s="8">
        <v>0.50208333333333333</v>
      </c>
      <c r="C13" s="8">
        <v>0.41666666666666669</v>
      </c>
      <c r="D13" s="1"/>
      <c r="E13" s="10">
        <f t="shared" ref="E13:E14" si="10">25*D13*1.25</f>
        <v>0</v>
      </c>
      <c r="F13" s="1"/>
      <c r="G13" s="10">
        <f t="shared" si="3"/>
        <v>0</v>
      </c>
      <c r="H13" s="1"/>
      <c r="I13" s="10">
        <f t="shared" si="4"/>
        <v>0</v>
      </c>
      <c r="J13" s="1"/>
      <c r="K13" s="10">
        <f t="shared" si="5"/>
        <v>0</v>
      </c>
      <c r="L13" s="1"/>
      <c r="M13" s="10">
        <f t="shared" si="6"/>
        <v>0</v>
      </c>
      <c r="N13" s="1"/>
      <c r="O13" s="10">
        <f t="shared" si="7"/>
        <v>0</v>
      </c>
      <c r="P13" s="1"/>
      <c r="Q13" s="10">
        <f t="shared" si="8"/>
        <v>0</v>
      </c>
      <c r="R13" s="13">
        <f t="shared" si="0"/>
        <v>0</v>
      </c>
      <c r="S13" s="12">
        <f t="shared" si="1"/>
        <v>0</v>
      </c>
    </row>
    <row r="14" spans="1:19" ht="18.75" thickTop="1" thickBot="1" x14ac:dyDescent="0.35">
      <c r="A14" s="3" t="s">
        <v>11</v>
      </c>
      <c r="B14" s="8">
        <v>0.51041666666666663</v>
      </c>
      <c r="C14" s="8">
        <v>0.41666666666666669</v>
      </c>
      <c r="D14" s="1"/>
      <c r="E14" s="10">
        <f t="shared" si="10"/>
        <v>0</v>
      </c>
      <c r="F14" s="1"/>
      <c r="G14" s="10">
        <f t="shared" si="3"/>
        <v>0</v>
      </c>
      <c r="H14" s="1"/>
      <c r="I14" s="10">
        <f t="shared" si="4"/>
        <v>0</v>
      </c>
      <c r="J14" s="1"/>
      <c r="K14" s="10">
        <f t="shared" si="5"/>
        <v>0</v>
      </c>
      <c r="L14" s="1"/>
      <c r="M14" s="10">
        <f t="shared" si="6"/>
        <v>0</v>
      </c>
      <c r="N14" s="1"/>
      <c r="O14" s="10">
        <f t="shared" si="7"/>
        <v>0</v>
      </c>
      <c r="P14" s="1"/>
      <c r="Q14" s="10">
        <f t="shared" si="8"/>
        <v>0</v>
      </c>
      <c r="R14" s="13">
        <f t="shared" si="0"/>
        <v>0</v>
      </c>
      <c r="S14" s="12">
        <f t="shared" si="1"/>
        <v>0</v>
      </c>
    </row>
    <row r="15" spans="1:19" ht="15.75" thickTop="1" x14ac:dyDescent="0.25"/>
  </sheetData>
  <mergeCells count="3">
    <mergeCell ref="A1:S1"/>
    <mergeCell ref="B9:S9"/>
    <mergeCell ref="B12:S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workbookViewId="0">
      <selection activeCell="E3" sqref="E3:E4"/>
    </sheetView>
  </sheetViews>
  <sheetFormatPr defaultRowHeight="15" x14ac:dyDescent="0.25"/>
  <cols>
    <col min="1" max="1" width="25.85546875" bestFit="1" customWidth="1"/>
    <col min="19" max="19" width="14.7109375" bestFit="1" customWidth="1"/>
  </cols>
  <sheetData>
    <row r="1" spans="1:19" ht="42" customHeight="1" thickBot="1" x14ac:dyDescent="0.6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spans="1:19" s="5" customFormat="1" ht="21.75" customHeight="1" thickTop="1" thickBot="1" x14ac:dyDescent="0.35">
      <c r="A2" s="6" t="s">
        <v>37</v>
      </c>
      <c r="B2" s="4" t="s">
        <v>12</v>
      </c>
      <c r="C2" s="4" t="s">
        <v>13</v>
      </c>
      <c r="D2" s="4" t="s">
        <v>15</v>
      </c>
      <c r="E2" s="9" t="s">
        <v>23</v>
      </c>
      <c r="F2" s="7" t="s">
        <v>20</v>
      </c>
      <c r="G2" s="4" t="s">
        <v>23</v>
      </c>
      <c r="H2" s="4" t="s">
        <v>16</v>
      </c>
      <c r="I2" s="4" t="s">
        <v>23</v>
      </c>
      <c r="J2" s="4" t="s">
        <v>17</v>
      </c>
      <c r="K2" s="4" t="s">
        <v>23</v>
      </c>
      <c r="L2" s="4" t="s">
        <v>21</v>
      </c>
      <c r="M2" s="4" t="s">
        <v>23</v>
      </c>
      <c r="N2" s="4" t="s">
        <v>18</v>
      </c>
      <c r="O2" s="4" t="s">
        <v>23</v>
      </c>
      <c r="P2" s="4" t="s">
        <v>19</v>
      </c>
      <c r="Q2" s="4" t="s">
        <v>23</v>
      </c>
      <c r="R2" s="4" t="s">
        <v>22</v>
      </c>
      <c r="S2" s="4" t="s">
        <v>24</v>
      </c>
    </row>
    <row r="3" spans="1:19" ht="18.75" thickTop="1" thickBot="1" x14ac:dyDescent="0.35">
      <c r="A3" s="3" t="s">
        <v>35</v>
      </c>
      <c r="B3" s="8">
        <v>0.41666666666666669</v>
      </c>
      <c r="C3" s="8">
        <v>0.45833333333333331</v>
      </c>
      <c r="D3" s="1">
        <v>4</v>
      </c>
      <c r="E3" s="10">
        <f>67.31*D3*1.25</f>
        <v>336.55</v>
      </c>
      <c r="F3" s="1"/>
      <c r="G3" s="10">
        <f>42.56*F3*1.3</f>
        <v>0</v>
      </c>
      <c r="H3" s="1"/>
      <c r="I3" s="10">
        <f>42.56*H3*1.69</f>
        <v>0</v>
      </c>
      <c r="J3" s="1"/>
      <c r="K3" s="10">
        <f>42.56*J3*0.3</f>
        <v>0</v>
      </c>
      <c r="L3" s="1"/>
      <c r="M3" s="10">
        <f>42.56*L3*2</f>
        <v>0</v>
      </c>
      <c r="N3" s="1"/>
      <c r="O3" s="10">
        <f>42.56*N3*1.69</f>
        <v>0</v>
      </c>
      <c r="P3" s="1"/>
      <c r="Q3" s="10">
        <f>42.56*P3*2.3</f>
        <v>0</v>
      </c>
      <c r="R3" s="13">
        <f>SUM(D3+F3+H3+J3+L3+N3+P3)</f>
        <v>4</v>
      </c>
      <c r="S3" s="12">
        <f>SUM(E3+G3+I3+K3+M3+O3+Q3)</f>
        <v>336.55</v>
      </c>
    </row>
    <row r="4" spans="1:19" ht="18.75" thickTop="1" thickBot="1" x14ac:dyDescent="0.35">
      <c r="A4" s="3" t="s">
        <v>2</v>
      </c>
      <c r="B4" s="8">
        <v>0.53263888888888888</v>
      </c>
      <c r="C4" s="8">
        <v>0.45833333333333331</v>
      </c>
      <c r="D4" s="1">
        <v>1</v>
      </c>
      <c r="E4" s="10">
        <f>42.56*D4*1.25</f>
        <v>53.2</v>
      </c>
      <c r="F4" s="1"/>
      <c r="G4" s="10">
        <f>42.56*F4*1.3</f>
        <v>0</v>
      </c>
      <c r="H4" s="1"/>
      <c r="I4" s="10">
        <f>42.56*H4*1.69</f>
        <v>0</v>
      </c>
      <c r="J4" s="1"/>
      <c r="K4" s="10">
        <f>42.56*J4*0.3</f>
        <v>0</v>
      </c>
      <c r="L4" s="1"/>
      <c r="M4" s="10">
        <f>42.56*L4*2</f>
        <v>0</v>
      </c>
      <c r="N4" s="1"/>
      <c r="O4" s="10">
        <f>42.56*N4*1.69</f>
        <v>0</v>
      </c>
      <c r="P4" s="1"/>
      <c r="Q4" s="10">
        <f>42.56*P4*2.3</f>
        <v>0</v>
      </c>
      <c r="R4" s="13">
        <f>SUM(D4+F4+H4+J4+L4+N4+P4)</f>
        <v>1</v>
      </c>
      <c r="S4" s="12">
        <f>SUM(E4+G4+I4+K4+M4+O4+Q4)</f>
        <v>53.2</v>
      </c>
    </row>
    <row r="5" spans="1:19" ht="18.75" thickTop="1" thickBot="1" x14ac:dyDescent="0.35">
      <c r="A5" s="3" t="s">
        <v>1</v>
      </c>
      <c r="B5" s="8">
        <v>0.53333333333333333</v>
      </c>
      <c r="C5" s="8">
        <v>0.45833333333333331</v>
      </c>
      <c r="D5" s="1">
        <v>1</v>
      </c>
      <c r="E5" s="10">
        <f>25*D5*1.25</f>
        <v>31.25</v>
      </c>
      <c r="F5" s="1"/>
      <c r="G5" s="10">
        <f>25*F5*1.3</f>
        <v>0</v>
      </c>
      <c r="H5" s="1"/>
      <c r="I5" s="10">
        <f>25*H5*1.69</f>
        <v>0</v>
      </c>
      <c r="J5" s="1"/>
      <c r="K5" s="10">
        <f>25*J5*0.3</f>
        <v>0</v>
      </c>
      <c r="L5" s="1"/>
      <c r="M5" s="10">
        <f>25*L5*2</f>
        <v>0</v>
      </c>
      <c r="N5" s="1"/>
      <c r="O5" s="10">
        <f>25*N5*1.69</f>
        <v>0</v>
      </c>
      <c r="P5" s="1"/>
      <c r="Q5" s="10">
        <f>25*P5*2.3</f>
        <v>0</v>
      </c>
      <c r="R5" s="13">
        <f t="shared" ref="R5:R14" si="0">SUM(D5+F5+H5+J5+L5+N5+P5)</f>
        <v>1</v>
      </c>
      <c r="S5" s="12">
        <f t="shared" ref="S5:S14" si="1">SUM(E5+G5+I5+K5+M5+O5+Q5)</f>
        <v>31.25</v>
      </c>
    </row>
    <row r="6" spans="1:19" ht="18.75" thickTop="1" thickBot="1" x14ac:dyDescent="0.35">
      <c r="A6" s="3" t="s">
        <v>3</v>
      </c>
      <c r="B6" s="8">
        <v>0.4861111111111111</v>
      </c>
      <c r="C6" s="8">
        <v>0.45833333333333331</v>
      </c>
      <c r="D6" s="1">
        <v>1</v>
      </c>
      <c r="E6" s="10">
        <f>25*D6*1.25</f>
        <v>31.25</v>
      </c>
      <c r="F6" s="1"/>
      <c r="G6" s="10">
        <f t="shared" ref="G6:G14" si="2">25*F6*1.3</f>
        <v>0</v>
      </c>
      <c r="H6" s="1"/>
      <c r="I6" s="10">
        <f t="shared" ref="I6:I14" si="3">25*H6*1.69</f>
        <v>0</v>
      </c>
      <c r="J6" s="1"/>
      <c r="K6" s="10">
        <f t="shared" ref="K6:K14" si="4">25*J6*0.3</f>
        <v>0</v>
      </c>
      <c r="L6" s="1"/>
      <c r="M6" s="10">
        <f t="shared" ref="M6:M14" si="5">25*L6*2</f>
        <v>0</v>
      </c>
      <c r="N6" s="1"/>
      <c r="O6" s="10">
        <f t="shared" ref="O6:O14" si="6">25*N6*1.69</f>
        <v>0</v>
      </c>
      <c r="P6" s="1"/>
      <c r="Q6" s="10">
        <f t="shared" ref="Q6:Q14" si="7">25*P6*2.3</f>
        <v>0</v>
      </c>
      <c r="R6" s="13">
        <f t="shared" si="0"/>
        <v>1</v>
      </c>
      <c r="S6" s="12">
        <f t="shared" si="1"/>
        <v>31.25</v>
      </c>
    </row>
    <row r="7" spans="1:19" ht="18.75" thickTop="1" thickBot="1" x14ac:dyDescent="0.35">
      <c r="A7" s="3" t="s">
        <v>4</v>
      </c>
      <c r="B7" s="15" t="s">
        <v>29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7"/>
    </row>
    <row r="8" spans="1:19" ht="18.75" thickTop="1" thickBot="1" x14ac:dyDescent="0.35">
      <c r="A8" s="3" t="s">
        <v>5</v>
      </c>
      <c r="B8" s="8">
        <v>0.36805555555555558</v>
      </c>
      <c r="C8" s="8">
        <v>0.375</v>
      </c>
      <c r="D8" s="1">
        <v>2</v>
      </c>
      <c r="E8" s="10">
        <f t="shared" ref="E8:E10" si="8">25*D8*1.25</f>
        <v>62.5</v>
      </c>
      <c r="F8" s="1"/>
      <c r="G8" s="10">
        <f t="shared" si="2"/>
        <v>0</v>
      </c>
      <c r="H8" s="1"/>
      <c r="I8" s="10">
        <f t="shared" si="3"/>
        <v>0</v>
      </c>
      <c r="J8" s="1"/>
      <c r="K8" s="10">
        <f t="shared" si="4"/>
        <v>0</v>
      </c>
      <c r="L8" s="1"/>
      <c r="M8" s="10">
        <f t="shared" si="5"/>
        <v>0</v>
      </c>
      <c r="N8" s="1"/>
      <c r="O8" s="10">
        <f t="shared" si="6"/>
        <v>0</v>
      </c>
      <c r="P8" s="1"/>
      <c r="Q8" s="10">
        <f t="shared" si="7"/>
        <v>0</v>
      </c>
      <c r="R8" s="13">
        <f t="shared" si="0"/>
        <v>2</v>
      </c>
      <c r="S8" s="12">
        <f t="shared" si="1"/>
        <v>62.5</v>
      </c>
    </row>
    <row r="9" spans="1:19" ht="18.75" thickTop="1" thickBot="1" x14ac:dyDescent="0.35">
      <c r="A9" s="3" t="s">
        <v>6</v>
      </c>
      <c r="B9" s="8">
        <v>0.52013888888888882</v>
      </c>
      <c r="C9" s="8">
        <v>0.41666666666666669</v>
      </c>
      <c r="D9" s="1"/>
      <c r="E9" s="10">
        <f t="shared" si="8"/>
        <v>0</v>
      </c>
      <c r="F9" s="1"/>
      <c r="G9" s="10">
        <f t="shared" si="2"/>
        <v>0</v>
      </c>
      <c r="H9" s="1"/>
      <c r="I9" s="10">
        <f t="shared" si="3"/>
        <v>0</v>
      </c>
      <c r="J9" s="1"/>
      <c r="K9" s="10">
        <f t="shared" si="4"/>
        <v>0</v>
      </c>
      <c r="L9" s="1"/>
      <c r="M9" s="10">
        <f t="shared" si="5"/>
        <v>0</v>
      </c>
      <c r="N9" s="1"/>
      <c r="O9" s="10">
        <f t="shared" si="6"/>
        <v>0</v>
      </c>
      <c r="P9" s="1"/>
      <c r="Q9" s="10">
        <f t="shared" si="7"/>
        <v>0</v>
      </c>
      <c r="R9" s="13">
        <f t="shared" si="0"/>
        <v>0</v>
      </c>
      <c r="S9" s="12">
        <f t="shared" si="1"/>
        <v>0</v>
      </c>
    </row>
    <row r="10" spans="1:19" ht="18.75" thickTop="1" thickBot="1" x14ac:dyDescent="0.35">
      <c r="A10" s="3" t="s">
        <v>7</v>
      </c>
      <c r="B10" s="8">
        <v>0.5229166666666667</v>
      </c>
      <c r="C10" s="8">
        <v>0.41666666666666669</v>
      </c>
      <c r="D10" s="1"/>
      <c r="E10" s="10">
        <f t="shared" si="8"/>
        <v>0</v>
      </c>
      <c r="F10" s="1"/>
      <c r="G10" s="10">
        <f t="shared" si="2"/>
        <v>0</v>
      </c>
      <c r="H10" s="1"/>
      <c r="I10" s="10">
        <f t="shared" si="3"/>
        <v>0</v>
      </c>
      <c r="J10" s="1"/>
      <c r="K10" s="10">
        <f t="shared" si="4"/>
        <v>0</v>
      </c>
      <c r="L10" s="1"/>
      <c r="M10" s="10">
        <f t="shared" si="5"/>
        <v>0</v>
      </c>
      <c r="N10" s="1"/>
      <c r="O10" s="10">
        <f t="shared" si="6"/>
        <v>0</v>
      </c>
      <c r="P10" s="1"/>
      <c r="Q10" s="10">
        <f t="shared" si="7"/>
        <v>0</v>
      </c>
      <c r="R10" s="13">
        <f t="shared" si="0"/>
        <v>0</v>
      </c>
      <c r="S10" s="12">
        <f t="shared" si="1"/>
        <v>0</v>
      </c>
    </row>
    <row r="11" spans="1:19" ht="18.75" thickTop="1" thickBot="1" x14ac:dyDescent="0.35">
      <c r="A11" s="3" t="s">
        <v>8</v>
      </c>
      <c r="B11" s="15" t="s">
        <v>29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7"/>
    </row>
    <row r="12" spans="1:19" ht="18.75" thickTop="1" thickBot="1" x14ac:dyDescent="0.35">
      <c r="A12" s="3" t="s">
        <v>9</v>
      </c>
      <c r="B12" s="8">
        <v>0.35416666666666669</v>
      </c>
      <c r="C12" s="8">
        <v>0.29166666666666669</v>
      </c>
      <c r="D12" s="1"/>
      <c r="E12" s="10">
        <f t="shared" ref="E12:E14" si="9">25*D12*1.25</f>
        <v>0</v>
      </c>
      <c r="F12" s="1"/>
      <c r="G12" s="10">
        <f t="shared" si="2"/>
        <v>0</v>
      </c>
      <c r="H12" s="1"/>
      <c r="I12" s="10">
        <f t="shared" si="3"/>
        <v>0</v>
      </c>
      <c r="J12" s="1"/>
      <c r="K12" s="10">
        <f t="shared" si="4"/>
        <v>0</v>
      </c>
      <c r="L12" s="1"/>
      <c r="M12" s="10">
        <f t="shared" si="5"/>
        <v>0</v>
      </c>
      <c r="N12" s="1"/>
      <c r="O12" s="10">
        <f t="shared" si="6"/>
        <v>0</v>
      </c>
      <c r="P12" s="1"/>
      <c r="Q12" s="10">
        <f t="shared" si="7"/>
        <v>0</v>
      </c>
      <c r="R12" s="13">
        <f t="shared" si="0"/>
        <v>0</v>
      </c>
      <c r="S12" s="12">
        <f t="shared" si="1"/>
        <v>0</v>
      </c>
    </row>
    <row r="13" spans="1:19" ht="18.75" thickTop="1" thickBot="1" x14ac:dyDescent="0.35">
      <c r="A13" s="3" t="s">
        <v>10</v>
      </c>
      <c r="B13" s="8">
        <v>0.5083333333333333</v>
      </c>
      <c r="C13" s="8">
        <v>0.41666666666666669</v>
      </c>
      <c r="D13" s="1"/>
      <c r="E13" s="10">
        <f t="shared" si="9"/>
        <v>0</v>
      </c>
      <c r="F13" s="1"/>
      <c r="G13" s="10">
        <f t="shared" si="2"/>
        <v>0</v>
      </c>
      <c r="H13" s="1"/>
      <c r="I13" s="10">
        <f t="shared" si="3"/>
        <v>0</v>
      </c>
      <c r="J13" s="1"/>
      <c r="K13" s="10">
        <f t="shared" si="4"/>
        <v>0</v>
      </c>
      <c r="L13" s="1"/>
      <c r="M13" s="10">
        <f t="shared" si="5"/>
        <v>0</v>
      </c>
      <c r="N13" s="1"/>
      <c r="O13" s="10">
        <f t="shared" si="6"/>
        <v>0</v>
      </c>
      <c r="P13" s="1"/>
      <c r="Q13" s="10">
        <f t="shared" si="7"/>
        <v>0</v>
      </c>
      <c r="R13" s="13">
        <f t="shared" si="0"/>
        <v>0</v>
      </c>
      <c r="S13" s="12">
        <f t="shared" si="1"/>
        <v>0</v>
      </c>
    </row>
    <row r="14" spans="1:19" ht="18.75" thickTop="1" thickBot="1" x14ac:dyDescent="0.35">
      <c r="A14" s="3" t="s">
        <v>11</v>
      </c>
      <c r="B14" s="8">
        <v>0.52013888888888882</v>
      </c>
      <c r="C14" s="8">
        <v>0.45833333333333331</v>
      </c>
      <c r="D14" s="1">
        <v>1</v>
      </c>
      <c r="E14" s="10">
        <f t="shared" si="9"/>
        <v>31.25</v>
      </c>
      <c r="F14" s="1"/>
      <c r="G14" s="10">
        <f t="shared" si="2"/>
        <v>0</v>
      </c>
      <c r="H14" s="1"/>
      <c r="I14" s="10">
        <f t="shared" si="3"/>
        <v>0</v>
      </c>
      <c r="J14" s="1"/>
      <c r="K14" s="10">
        <f t="shared" si="4"/>
        <v>0</v>
      </c>
      <c r="L14" s="1"/>
      <c r="M14" s="10">
        <f t="shared" si="5"/>
        <v>0</v>
      </c>
      <c r="N14" s="1"/>
      <c r="O14" s="10">
        <f t="shared" si="6"/>
        <v>0</v>
      </c>
      <c r="P14" s="1"/>
      <c r="Q14" s="10">
        <f t="shared" si="7"/>
        <v>0</v>
      </c>
      <c r="R14" s="13">
        <f t="shared" si="0"/>
        <v>1</v>
      </c>
      <c r="S14" s="12">
        <f t="shared" si="1"/>
        <v>31.25</v>
      </c>
    </row>
    <row r="15" spans="1:19" ht="15.75" thickTop="1" x14ac:dyDescent="0.25"/>
  </sheetData>
  <mergeCells count="3">
    <mergeCell ref="A1:S1"/>
    <mergeCell ref="B7:S7"/>
    <mergeCell ref="B11:S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workbookViewId="0">
      <selection activeCell="A3" sqref="A3"/>
    </sheetView>
  </sheetViews>
  <sheetFormatPr defaultRowHeight="15" x14ac:dyDescent="0.25"/>
  <cols>
    <col min="1" max="1" width="25.85546875" bestFit="1" customWidth="1"/>
    <col min="19" max="19" width="14.7109375" bestFit="1" customWidth="1"/>
  </cols>
  <sheetData>
    <row r="1" spans="1:19" ht="42" customHeight="1" thickBot="1" x14ac:dyDescent="0.6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spans="1:19" s="5" customFormat="1" ht="21.75" customHeight="1" thickTop="1" thickBot="1" x14ac:dyDescent="0.35">
      <c r="A2" s="6" t="s">
        <v>43</v>
      </c>
      <c r="B2" s="4" t="s">
        <v>12</v>
      </c>
      <c r="C2" s="4" t="s">
        <v>13</v>
      </c>
      <c r="D2" s="4" t="s">
        <v>15</v>
      </c>
      <c r="E2" s="9" t="s">
        <v>23</v>
      </c>
      <c r="F2" s="7" t="s">
        <v>20</v>
      </c>
      <c r="G2" s="4" t="s">
        <v>23</v>
      </c>
      <c r="H2" s="4" t="s">
        <v>16</v>
      </c>
      <c r="I2" s="4" t="s">
        <v>23</v>
      </c>
      <c r="J2" s="4" t="s">
        <v>17</v>
      </c>
      <c r="K2" s="4" t="s">
        <v>23</v>
      </c>
      <c r="L2" s="4" t="s">
        <v>21</v>
      </c>
      <c r="M2" s="4" t="s">
        <v>23</v>
      </c>
      <c r="N2" s="4" t="s">
        <v>18</v>
      </c>
      <c r="O2" s="4" t="s">
        <v>23</v>
      </c>
      <c r="P2" s="4" t="s">
        <v>19</v>
      </c>
      <c r="Q2" s="4" t="s">
        <v>23</v>
      </c>
      <c r="R2" s="4" t="s">
        <v>22</v>
      </c>
      <c r="S2" s="4" t="s">
        <v>24</v>
      </c>
    </row>
    <row r="3" spans="1:19" ht="18.75" thickTop="1" thickBot="1" x14ac:dyDescent="0.35">
      <c r="A3" s="3" t="s">
        <v>35</v>
      </c>
      <c r="B3" s="8">
        <v>0.41666666666666669</v>
      </c>
      <c r="C3" s="8">
        <v>0.45833333333333331</v>
      </c>
      <c r="D3" s="1">
        <v>4</v>
      </c>
      <c r="E3" s="10">
        <f>67.31*D3*1.25</f>
        <v>336.55</v>
      </c>
      <c r="F3" s="1"/>
      <c r="G3" s="10">
        <f>42.56*F3*1.3</f>
        <v>0</v>
      </c>
      <c r="H3" s="1"/>
      <c r="I3" s="10">
        <f>42.56*H3*1.69</f>
        <v>0</v>
      </c>
      <c r="J3" s="1"/>
      <c r="K3" s="10">
        <f>42.56*J3*0.3</f>
        <v>0</v>
      </c>
      <c r="L3" s="1"/>
      <c r="M3" s="10">
        <f>42.56*L3*2</f>
        <v>0</v>
      </c>
      <c r="N3" s="1"/>
      <c r="O3" s="10">
        <f>42.56*N3*1.69</f>
        <v>0</v>
      </c>
      <c r="P3" s="1"/>
      <c r="Q3" s="10">
        <f>42.56*P3*2.3</f>
        <v>0</v>
      </c>
      <c r="R3" s="13">
        <f>SUM(D3+F3+H3+J3+L3+N3+P3)</f>
        <v>4</v>
      </c>
      <c r="S3" s="12">
        <f>SUM(E3+G3+I3+K3+M3+O3+Q3)</f>
        <v>336.55</v>
      </c>
    </row>
    <row r="4" spans="1:19" ht="18.75" thickTop="1" thickBot="1" x14ac:dyDescent="0.35">
      <c r="A4" s="3" t="s">
        <v>2</v>
      </c>
      <c r="B4" s="8">
        <v>0.48472222222222222</v>
      </c>
      <c r="C4" s="8">
        <v>0.45833333333333331</v>
      </c>
      <c r="D4" s="1"/>
      <c r="E4" s="10">
        <f>42.56*D4*1.25</f>
        <v>0</v>
      </c>
      <c r="F4" s="1">
        <v>8</v>
      </c>
      <c r="G4" s="10">
        <f>42.56*F4*1.3</f>
        <v>442.62400000000002</v>
      </c>
      <c r="H4" s="1">
        <v>1</v>
      </c>
      <c r="I4" s="10">
        <f>42.56*H4*1.69</f>
        <v>71.926400000000001</v>
      </c>
      <c r="J4" s="1"/>
      <c r="K4" s="10">
        <f>42.56*J4*0.3</f>
        <v>0</v>
      </c>
      <c r="L4" s="1"/>
      <c r="M4" s="10">
        <f>42.56*L4*2</f>
        <v>0</v>
      </c>
      <c r="N4" s="1"/>
      <c r="O4" s="10">
        <f>42.56*N4*1.69</f>
        <v>0</v>
      </c>
      <c r="P4" s="1"/>
      <c r="Q4" s="10">
        <f>42.56*P4*2.3</f>
        <v>0</v>
      </c>
      <c r="R4" s="13">
        <f>SUM(D4+F4+H4+J4+L4+N4+P4)</f>
        <v>9</v>
      </c>
      <c r="S4" s="12">
        <f>SUM(E4+G4+I4+K4+M4+O4+Q4)</f>
        <v>514.55040000000008</v>
      </c>
    </row>
    <row r="5" spans="1:19" ht="18.75" thickTop="1" thickBot="1" x14ac:dyDescent="0.35">
      <c r="A5" s="3" t="s">
        <v>1</v>
      </c>
      <c r="B5" s="15" t="s">
        <v>29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7"/>
    </row>
    <row r="6" spans="1:19" ht="18.75" thickTop="1" thickBot="1" x14ac:dyDescent="0.35">
      <c r="A6" s="3" t="s">
        <v>3</v>
      </c>
      <c r="B6" s="8">
        <v>0.49027777777777781</v>
      </c>
      <c r="C6" s="8">
        <v>0.4375</v>
      </c>
      <c r="D6" s="1"/>
      <c r="E6" s="10">
        <f>25*D6*1.25</f>
        <v>0</v>
      </c>
      <c r="F6" s="1"/>
      <c r="G6" s="10">
        <f t="shared" ref="G6:G14" si="0">25*F6*1.3</f>
        <v>0</v>
      </c>
      <c r="H6" s="1"/>
      <c r="I6" s="10">
        <f t="shared" ref="I6:I14" si="1">25*H6*1.69</f>
        <v>0</v>
      </c>
      <c r="J6" s="1"/>
      <c r="K6" s="10">
        <f t="shared" ref="K6:K14" si="2">25*J6*0.3</f>
        <v>0</v>
      </c>
      <c r="L6" s="1"/>
      <c r="M6" s="10">
        <f t="shared" ref="M6:M14" si="3">25*L6*2</f>
        <v>0</v>
      </c>
      <c r="N6" s="1"/>
      <c r="O6" s="10">
        <f t="shared" ref="O6:O14" si="4">25*N6*1.69</f>
        <v>0</v>
      </c>
      <c r="P6" s="1"/>
      <c r="Q6" s="10">
        <f t="shared" ref="Q6:Q14" si="5">25*P6*2.3</f>
        <v>0</v>
      </c>
      <c r="R6" s="13">
        <f t="shared" ref="R6:S14" si="6">SUM(D6+F6+H6+J6+L6+N6+P6)</f>
        <v>0</v>
      </c>
      <c r="S6" s="12">
        <f t="shared" si="6"/>
        <v>0</v>
      </c>
    </row>
    <row r="7" spans="1:19" ht="18.75" thickTop="1" thickBot="1" x14ac:dyDescent="0.35">
      <c r="A7" s="3" t="s">
        <v>4</v>
      </c>
      <c r="B7" s="8">
        <v>0.47916666666666669</v>
      </c>
      <c r="C7" s="8">
        <v>0.29166666666666669</v>
      </c>
      <c r="D7" s="1"/>
      <c r="E7" s="10">
        <f>25*D7*1.25</f>
        <v>0</v>
      </c>
      <c r="F7" s="1"/>
      <c r="G7" s="10">
        <f t="shared" si="0"/>
        <v>0</v>
      </c>
      <c r="H7" s="1"/>
      <c r="I7" s="10">
        <f t="shared" si="1"/>
        <v>0</v>
      </c>
      <c r="J7" s="1"/>
      <c r="K7" s="10">
        <f t="shared" si="2"/>
        <v>0</v>
      </c>
      <c r="L7" s="1"/>
      <c r="M7" s="10">
        <f t="shared" si="3"/>
        <v>0</v>
      </c>
      <c r="N7" s="1"/>
      <c r="O7" s="10">
        <f t="shared" si="4"/>
        <v>0</v>
      </c>
      <c r="P7" s="1"/>
      <c r="Q7" s="10">
        <f t="shared" si="5"/>
        <v>0</v>
      </c>
      <c r="R7" s="13">
        <f t="shared" si="6"/>
        <v>0</v>
      </c>
      <c r="S7" s="12">
        <f t="shared" si="6"/>
        <v>0</v>
      </c>
    </row>
    <row r="8" spans="1:19" ht="18.75" thickTop="1" thickBot="1" x14ac:dyDescent="0.35">
      <c r="A8" s="3" t="s">
        <v>5</v>
      </c>
      <c r="B8" s="15" t="s">
        <v>29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7"/>
    </row>
    <row r="9" spans="1:19" ht="18.75" thickTop="1" thickBot="1" x14ac:dyDescent="0.35">
      <c r="A9" s="3" t="s">
        <v>6</v>
      </c>
      <c r="B9" s="8">
        <v>0.52430555555555558</v>
      </c>
      <c r="C9" s="8">
        <v>0.45833333333333331</v>
      </c>
      <c r="D9" s="1">
        <v>1</v>
      </c>
      <c r="E9" s="10">
        <f t="shared" ref="E9:E14" si="7">25*D9*1.25</f>
        <v>31.25</v>
      </c>
      <c r="F9" s="1"/>
      <c r="G9" s="10">
        <f t="shared" si="0"/>
        <v>0</v>
      </c>
      <c r="H9" s="1"/>
      <c r="I9" s="10">
        <f t="shared" si="1"/>
        <v>0</v>
      </c>
      <c r="J9" s="1"/>
      <c r="K9" s="10">
        <f t="shared" si="2"/>
        <v>0</v>
      </c>
      <c r="L9" s="1"/>
      <c r="M9" s="10">
        <f t="shared" si="3"/>
        <v>0</v>
      </c>
      <c r="N9" s="1"/>
      <c r="O9" s="10">
        <f t="shared" si="4"/>
        <v>0</v>
      </c>
      <c r="P9" s="1"/>
      <c r="Q9" s="10">
        <f t="shared" si="5"/>
        <v>0</v>
      </c>
      <c r="R9" s="13">
        <f t="shared" si="6"/>
        <v>1</v>
      </c>
      <c r="S9" s="12">
        <f t="shared" si="6"/>
        <v>31.25</v>
      </c>
    </row>
    <row r="10" spans="1:19" ht="18.75" thickTop="1" thickBot="1" x14ac:dyDescent="0.35">
      <c r="A10" s="3" t="s">
        <v>7</v>
      </c>
      <c r="B10" s="8">
        <v>0.52430555555555558</v>
      </c>
      <c r="C10" s="8">
        <v>0.45833333333333331</v>
      </c>
      <c r="D10" s="1">
        <v>1</v>
      </c>
      <c r="E10" s="10">
        <f t="shared" si="7"/>
        <v>31.25</v>
      </c>
      <c r="F10" s="1"/>
      <c r="G10" s="10">
        <f t="shared" si="0"/>
        <v>0</v>
      </c>
      <c r="H10" s="1"/>
      <c r="I10" s="10">
        <f t="shared" si="1"/>
        <v>0</v>
      </c>
      <c r="J10" s="1"/>
      <c r="K10" s="10">
        <f t="shared" si="2"/>
        <v>0</v>
      </c>
      <c r="L10" s="1"/>
      <c r="M10" s="10">
        <f t="shared" si="3"/>
        <v>0</v>
      </c>
      <c r="N10" s="1"/>
      <c r="O10" s="10">
        <f t="shared" si="4"/>
        <v>0</v>
      </c>
      <c r="P10" s="1"/>
      <c r="Q10" s="10">
        <f t="shared" si="5"/>
        <v>0</v>
      </c>
      <c r="R10" s="13">
        <f t="shared" si="6"/>
        <v>1</v>
      </c>
      <c r="S10" s="12">
        <f t="shared" si="6"/>
        <v>31.25</v>
      </c>
    </row>
    <row r="11" spans="1:19" ht="18.75" thickTop="1" thickBot="1" x14ac:dyDescent="0.35">
      <c r="A11" s="3" t="s">
        <v>8</v>
      </c>
      <c r="B11" s="8">
        <v>0.56527777777777777</v>
      </c>
      <c r="C11" s="8">
        <v>0.43055555555555558</v>
      </c>
      <c r="D11" s="1"/>
      <c r="E11" s="10">
        <f t="shared" si="7"/>
        <v>0</v>
      </c>
      <c r="F11" s="1"/>
      <c r="G11" s="10">
        <f t="shared" si="0"/>
        <v>0</v>
      </c>
      <c r="H11" s="1"/>
      <c r="I11" s="10">
        <f t="shared" si="1"/>
        <v>0</v>
      </c>
      <c r="J11" s="1"/>
      <c r="K11" s="10">
        <f t="shared" si="2"/>
        <v>0</v>
      </c>
      <c r="L11" s="1"/>
      <c r="M11" s="10">
        <f t="shared" si="3"/>
        <v>0</v>
      </c>
      <c r="N11" s="1"/>
      <c r="O11" s="10">
        <f t="shared" si="4"/>
        <v>0</v>
      </c>
      <c r="P11" s="1"/>
      <c r="Q11" s="10">
        <f t="shared" si="5"/>
        <v>0</v>
      </c>
      <c r="R11" s="13">
        <f t="shared" si="6"/>
        <v>0</v>
      </c>
      <c r="S11" s="12">
        <f t="shared" si="6"/>
        <v>0</v>
      </c>
    </row>
    <row r="12" spans="1:19" ht="18.75" thickTop="1" thickBot="1" x14ac:dyDescent="0.35">
      <c r="A12" s="3" t="s">
        <v>9</v>
      </c>
      <c r="B12" s="8">
        <v>0.51736111111111105</v>
      </c>
      <c r="C12" s="8">
        <v>0.4375</v>
      </c>
      <c r="D12" s="1">
        <v>0.5</v>
      </c>
      <c r="E12" s="10">
        <f t="shared" si="7"/>
        <v>15.625</v>
      </c>
      <c r="F12" s="1"/>
      <c r="G12" s="10">
        <f t="shared" si="0"/>
        <v>0</v>
      </c>
      <c r="H12" s="1"/>
      <c r="I12" s="10">
        <f t="shared" si="1"/>
        <v>0</v>
      </c>
      <c r="J12" s="1"/>
      <c r="K12" s="10">
        <f t="shared" si="2"/>
        <v>0</v>
      </c>
      <c r="L12" s="1"/>
      <c r="M12" s="10">
        <f t="shared" si="3"/>
        <v>0</v>
      </c>
      <c r="N12" s="1"/>
      <c r="O12" s="10">
        <f t="shared" si="4"/>
        <v>0</v>
      </c>
      <c r="P12" s="1"/>
      <c r="Q12" s="10">
        <f t="shared" si="5"/>
        <v>0</v>
      </c>
      <c r="R12" s="13">
        <f t="shared" si="6"/>
        <v>0.5</v>
      </c>
      <c r="S12" s="12">
        <f t="shared" si="6"/>
        <v>15.625</v>
      </c>
    </row>
    <row r="13" spans="1:19" ht="18.75" thickTop="1" thickBot="1" x14ac:dyDescent="0.35">
      <c r="A13" s="3" t="s">
        <v>10</v>
      </c>
      <c r="B13" s="8">
        <v>0.51041666666666663</v>
      </c>
      <c r="C13" s="8">
        <v>0.41666666666666669</v>
      </c>
      <c r="D13" s="1"/>
      <c r="E13" s="10">
        <f t="shared" si="7"/>
        <v>0</v>
      </c>
      <c r="F13" s="1"/>
      <c r="G13" s="10">
        <f t="shared" si="0"/>
        <v>0</v>
      </c>
      <c r="H13" s="1"/>
      <c r="I13" s="10">
        <f t="shared" si="1"/>
        <v>0</v>
      </c>
      <c r="J13" s="1"/>
      <c r="K13" s="10">
        <f t="shared" si="2"/>
        <v>0</v>
      </c>
      <c r="L13" s="1"/>
      <c r="M13" s="10">
        <f t="shared" si="3"/>
        <v>0</v>
      </c>
      <c r="N13" s="1"/>
      <c r="O13" s="10">
        <f t="shared" si="4"/>
        <v>0</v>
      </c>
      <c r="P13" s="1"/>
      <c r="Q13" s="10">
        <f t="shared" si="5"/>
        <v>0</v>
      </c>
      <c r="R13" s="13">
        <f t="shared" si="6"/>
        <v>0</v>
      </c>
      <c r="S13" s="12">
        <f t="shared" si="6"/>
        <v>0</v>
      </c>
    </row>
    <row r="14" spans="1:19" ht="18.75" thickTop="1" thickBot="1" x14ac:dyDescent="0.35">
      <c r="A14" s="3" t="s">
        <v>11</v>
      </c>
      <c r="B14" s="8">
        <v>0.35625000000000001</v>
      </c>
      <c r="C14" s="8">
        <v>0.29166666666666669</v>
      </c>
      <c r="D14" s="1"/>
      <c r="E14" s="10">
        <f t="shared" si="7"/>
        <v>0</v>
      </c>
      <c r="F14" s="1"/>
      <c r="G14" s="10">
        <f t="shared" si="0"/>
        <v>0</v>
      </c>
      <c r="H14" s="1"/>
      <c r="I14" s="10">
        <f t="shared" si="1"/>
        <v>0</v>
      </c>
      <c r="J14" s="1"/>
      <c r="K14" s="10">
        <f t="shared" si="2"/>
        <v>0</v>
      </c>
      <c r="L14" s="1"/>
      <c r="M14" s="10">
        <f t="shared" si="3"/>
        <v>0</v>
      </c>
      <c r="N14" s="1"/>
      <c r="O14" s="10">
        <f t="shared" si="4"/>
        <v>0</v>
      </c>
      <c r="P14" s="1"/>
      <c r="Q14" s="10">
        <f t="shared" si="5"/>
        <v>0</v>
      </c>
      <c r="R14" s="13">
        <f t="shared" si="6"/>
        <v>0</v>
      </c>
      <c r="S14" s="12">
        <f t="shared" si="6"/>
        <v>0</v>
      </c>
    </row>
    <row r="15" spans="1:19" ht="15.75" thickTop="1" x14ac:dyDescent="0.25"/>
  </sheetData>
  <mergeCells count="3">
    <mergeCell ref="A1:S1"/>
    <mergeCell ref="B8:S8"/>
    <mergeCell ref="B5:S5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workbookViewId="0">
      <selection activeCell="E3" sqref="E3"/>
    </sheetView>
  </sheetViews>
  <sheetFormatPr defaultRowHeight="15" x14ac:dyDescent="0.25"/>
  <cols>
    <col min="1" max="1" width="25.85546875" bestFit="1" customWidth="1"/>
    <col min="19" max="19" width="14.7109375" bestFit="1" customWidth="1"/>
  </cols>
  <sheetData>
    <row r="1" spans="1:19" ht="42" customHeight="1" thickBot="1" x14ac:dyDescent="0.6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spans="1:19" s="5" customFormat="1" ht="21.75" customHeight="1" thickTop="1" thickBot="1" x14ac:dyDescent="0.35">
      <c r="A2" s="6" t="s">
        <v>44</v>
      </c>
      <c r="B2" s="4" t="s">
        <v>12</v>
      </c>
      <c r="C2" s="4" t="s">
        <v>13</v>
      </c>
      <c r="D2" s="4" t="s">
        <v>15</v>
      </c>
      <c r="E2" s="9" t="s">
        <v>23</v>
      </c>
      <c r="F2" s="7" t="s">
        <v>20</v>
      </c>
      <c r="G2" s="4" t="s">
        <v>23</v>
      </c>
      <c r="H2" s="4" t="s">
        <v>16</v>
      </c>
      <c r="I2" s="4" t="s">
        <v>23</v>
      </c>
      <c r="J2" s="4" t="s">
        <v>17</v>
      </c>
      <c r="K2" s="4" t="s">
        <v>23</v>
      </c>
      <c r="L2" s="4" t="s">
        <v>21</v>
      </c>
      <c r="M2" s="4" t="s">
        <v>23</v>
      </c>
      <c r="N2" s="4" t="s">
        <v>18</v>
      </c>
      <c r="O2" s="4" t="s">
        <v>23</v>
      </c>
      <c r="P2" s="4" t="s">
        <v>19</v>
      </c>
      <c r="Q2" s="4" t="s">
        <v>23</v>
      </c>
      <c r="R2" s="4" t="s">
        <v>22</v>
      </c>
      <c r="S2" s="4" t="s">
        <v>24</v>
      </c>
    </row>
    <row r="3" spans="1:19" ht="18.75" thickTop="1" thickBot="1" x14ac:dyDescent="0.35">
      <c r="A3" s="3" t="s">
        <v>35</v>
      </c>
      <c r="B3" s="8">
        <v>0.41666666666666669</v>
      </c>
      <c r="C3" s="8">
        <v>0.47916666666666669</v>
      </c>
      <c r="D3" s="1">
        <v>4.5</v>
      </c>
      <c r="E3" s="10">
        <f>67.31*D3*1.25</f>
        <v>378.61874999999998</v>
      </c>
      <c r="F3" s="1"/>
      <c r="G3" s="10">
        <f>42.56*F3*1.3</f>
        <v>0</v>
      </c>
      <c r="H3" s="1"/>
      <c r="I3" s="10">
        <f>42.56*H3*1.69</f>
        <v>0</v>
      </c>
      <c r="J3" s="1"/>
      <c r="K3" s="10">
        <f>42.56*J3*0.3</f>
        <v>0</v>
      </c>
      <c r="L3" s="1"/>
      <c r="M3" s="10">
        <f>42.56*L3*2</f>
        <v>0</v>
      </c>
      <c r="N3" s="1"/>
      <c r="O3" s="10">
        <f>42.56*N3*1.69</f>
        <v>0</v>
      </c>
      <c r="P3" s="1"/>
      <c r="Q3" s="10">
        <f>42.56*P3*2.3</f>
        <v>0</v>
      </c>
      <c r="R3" s="13">
        <f>SUM(D3+F3+H3+J3+L3+N3+P3)</f>
        <v>4.5</v>
      </c>
      <c r="S3" s="12">
        <f>SUM(E3+G3+I3+K3+M3+O3+Q3)</f>
        <v>378.61874999999998</v>
      </c>
    </row>
    <row r="4" spans="1:19" ht="18.75" thickTop="1" thickBot="1" x14ac:dyDescent="0.35">
      <c r="A4" s="3" t="s">
        <v>2</v>
      </c>
      <c r="B4" s="8">
        <v>0.52777777777777779</v>
      </c>
      <c r="C4" s="8">
        <v>0.45833333333333331</v>
      </c>
      <c r="D4" s="1">
        <v>1</v>
      </c>
      <c r="E4" s="10">
        <f>42.56*D4*1.25</f>
        <v>53.2</v>
      </c>
      <c r="F4" s="1"/>
      <c r="G4" s="10">
        <f>42.56*F4*1.3</f>
        <v>0</v>
      </c>
      <c r="H4" s="1"/>
      <c r="I4" s="10">
        <f>42.56*H4*1.69</f>
        <v>0</v>
      </c>
      <c r="J4" s="1"/>
      <c r="K4" s="10">
        <f>42.56*J4*0.3</f>
        <v>0</v>
      </c>
      <c r="L4" s="1"/>
      <c r="M4" s="10">
        <f>42.56*L4*2</f>
        <v>0</v>
      </c>
      <c r="N4" s="1"/>
      <c r="O4" s="10">
        <f>42.56*N4*1.69</f>
        <v>0</v>
      </c>
      <c r="P4" s="1"/>
      <c r="Q4" s="10">
        <f>42.56*P4*2.3</f>
        <v>0</v>
      </c>
      <c r="R4" s="13">
        <f>SUM(D4+F4+H4+J4+L4+N4+P4)</f>
        <v>1</v>
      </c>
      <c r="S4" s="12">
        <f>SUM(E4+G4+I4+K4+M4+O4+Q4)</f>
        <v>53.2</v>
      </c>
    </row>
    <row r="5" spans="1:19" ht="18.75" thickTop="1" thickBot="1" x14ac:dyDescent="0.35">
      <c r="A5" s="3" t="s">
        <v>1</v>
      </c>
      <c r="B5" s="15" t="s">
        <v>29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7"/>
    </row>
    <row r="6" spans="1:19" ht="18.75" thickTop="1" thickBot="1" x14ac:dyDescent="0.35">
      <c r="A6" s="3" t="s">
        <v>3</v>
      </c>
      <c r="B6" s="15" t="s">
        <v>29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7"/>
    </row>
    <row r="7" spans="1:19" ht="18.75" thickTop="1" thickBot="1" x14ac:dyDescent="0.35">
      <c r="A7" s="3" t="s">
        <v>4</v>
      </c>
      <c r="B7" s="8">
        <v>0.53819444444444442</v>
      </c>
      <c r="C7" s="8">
        <v>0.47222222222222227</v>
      </c>
      <c r="D7" s="1">
        <v>1</v>
      </c>
      <c r="E7" s="10">
        <f>25*D7*1.25</f>
        <v>31.25</v>
      </c>
      <c r="F7" s="1"/>
      <c r="G7" s="10">
        <f t="shared" ref="G7:G14" si="0">25*F7*1.3</f>
        <v>0</v>
      </c>
      <c r="H7" s="1"/>
      <c r="I7" s="10">
        <f t="shared" ref="I7:I14" si="1">25*H7*1.69</f>
        <v>0</v>
      </c>
      <c r="J7" s="1"/>
      <c r="K7" s="10">
        <f t="shared" ref="K7:K14" si="2">25*J7*0.3</f>
        <v>0</v>
      </c>
      <c r="L7" s="1"/>
      <c r="M7" s="10">
        <f t="shared" ref="M7:M14" si="3">25*L7*2</f>
        <v>0</v>
      </c>
      <c r="N7" s="1"/>
      <c r="O7" s="10">
        <f t="shared" ref="O7:O14" si="4">25*N7*1.69</f>
        <v>0</v>
      </c>
      <c r="P7" s="1"/>
      <c r="Q7" s="10">
        <f t="shared" ref="Q7:Q14" si="5">25*P7*2.3</f>
        <v>0</v>
      </c>
      <c r="R7" s="13">
        <f t="shared" ref="R7:S14" si="6">SUM(D7+F7+H7+J7+L7+N7+P7)</f>
        <v>1</v>
      </c>
      <c r="S7" s="12">
        <f t="shared" si="6"/>
        <v>31.25</v>
      </c>
    </row>
    <row r="8" spans="1:19" ht="18.75" thickTop="1" thickBot="1" x14ac:dyDescent="0.35">
      <c r="A8" s="3" t="s">
        <v>5</v>
      </c>
      <c r="B8" s="8">
        <v>0.38541666666666669</v>
      </c>
      <c r="C8" s="8">
        <v>0.45833333333333331</v>
      </c>
      <c r="D8" s="1">
        <v>1</v>
      </c>
      <c r="E8" s="10">
        <f t="shared" ref="E8:E14" si="7">25*D8*1.25</f>
        <v>31.25</v>
      </c>
      <c r="F8" s="1"/>
      <c r="G8" s="10">
        <f t="shared" ref="G8" si="8">25*F8*1.3</f>
        <v>0</v>
      </c>
      <c r="H8" s="1"/>
      <c r="I8" s="10">
        <f t="shared" ref="I8" si="9">25*H8*1.69</f>
        <v>0</v>
      </c>
      <c r="J8" s="1"/>
      <c r="K8" s="10">
        <f t="shared" ref="K8" si="10">25*J8*0.3</f>
        <v>0</v>
      </c>
      <c r="L8" s="1"/>
      <c r="M8" s="10">
        <f t="shared" ref="M8" si="11">25*L8*2</f>
        <v>0</v>
      </c>
      <c r="N8" s="1"/>
      <c r="O8" s="10">
        <f t="shared" ref="O8" si="12">25*N8*1.69</f>
        <v>0</v>
      </c>
      <c r="P8" s="1"/>
      <c r="Q8" s="10">
        <f t="shared" ref="Q8" si="13">25*P8*2.3</f>
        <v>0</v>
      </c>
      <c r="R8" s="13">
        <f t="shared" ref="R8" si="14">SUM(D8+F8+H8+J8+L8+N8+P8)</f>
        <v>1</v>
      </c>
      <c r="S8" s="12">
        <f t="shared" ref="S8" si="15">SUM(E8+G8+I8+K8+M8+O8+Q8)</f>
        <v>31.25</v>
      </c>
    </row>
    <row r="9" spans="1:19" ht="18.75" thickTop="1" thickBot="1" x14ac:dyDescent="0.35">
      <c r="A9" s="3" t="s">
        <v>6</v>
      </c>
      <c r="B9" s="8">
        <v>0.36805555555555558</v>
      </c>
      <c r="C9" s="8">
        <v>0.30208333333333331</v>
      </c>
      <c r="D9" s="1"/>
      <c r="E9" s="10">
        <f t="shared" si="7"/>
        <v>0</v>
      </c>
      <c r="F9" s="1"/>
      <c r="G9" s="10">
        <f t="shared" si="0"/>
        <v>0</v>
      </c>
      <c r="H9" s="1"/>
      <c r="I9" s="10">
        <f t="shared" si="1"/>
        <v>0</v>
      </c>
      <c r="J9" s="1"/>
      <c r="K9" s="10">
        <f t="shared" si="2"/>
        <v>0</v>
      </c>
      <c r="L9" s="1"/>
      <c r="M9" s="10">
        <f t="shared" si="3"/>
        <v>0</v>
      </c>
      <c r="N9" s="1"/>
      <c r="O9" s="10">
        <f t="shared" si="4"/>
        <v>0</v>
      </c>
      <c r="P9" s="1"/>
      <c r="Q9" s="10">
        <f t="shared" si="5"/>
        <v>0</v>
      </c>
      <c r="R9" s="13">
        <f t="shared" si="6"/>
        <v>0</v>
      </c>
      <c r="S9" s="12">
        <f t="shared" si="6"/>
        <v>0</v>
      </c>
    </row>
    <row r="10" spans="1:19" ht="18.75" thickTop="1" thickBot="1" x14ac:dyDescent="0.35">
      <c r="A10" s="3" t="s">
        <v>7</v>
      </c>
      <c r="B10" s="8">
        <v>0.52083333333333337</v>
      </c>
      <c r="C10" s="8">
        <v>0.41666666666666669</v>
      </c>
      <c r="D10" s="1"/>
      <c r="E10" s="10">
        <f t="shared" si="7"/>
        <v>0</v>
      </c>
      <c r="F10" s="1"/>
      <c r="G10" s="10">
        <f t="shared" si="0"/>
        <v>0</v>
      </c>
      <c r="H10" s="1"/>
      <c r="I10" s="10">
        <f t="shared" si="1"/>
        <v>0</v>
      </c>
      <c r="J10" s="1"/>
      <c r="K10" s="10">
        <f t="shared" si="2"/>
        <v>0</v>
      </c>
      <c r="L10" s="1"/>
      <c r="M10" s="10">
        <f t="shared" si="3"/>
        <v>0</v>
      </c>
      <c r="N10" s="1"/>
      <c r="O10" s="10">
        <f t="shared" si="4"/>
        <v>0</v>
      </c>
      <c r="P10" s="1"/>
      <c r="Q10" s="10">
        <f t="shared" si="5"/>
        <v>0</v>
      </c>
      <c r="R10" s="13">
        <f t="shared" si="6"/>
        <v>0</v>
      </c>
      <c r="S10" s="12">
        <f t="shared" si="6"/>
        <v>0</v>
      </c>
    </row>
    <row r="11" spans="1:19" ht="18.75" thickTop="1" thickBot="1" x14ac:dyDescent="0.35">
      <c r="A11" s="3" t="s">
        <v>8</v>
      </c>
      <c r="B11" s="8">
        <v>0.52152777777777781</v>
      </c>
      <c r="C11" s="8">
        <v>0.47222222222222227</v>
      </c>
      <c r="D11" s="1">
        <v>1</v>
      </c>
      <c r="E11" s="10">
        <f t="shared" si="7"/>
        <v>31.25</v>
      </c>
      <c r="F11" s="1"/>
      <c r="G11" s="10">
        <f t="shared" si="0"/>
        <v>0</v>
      </c>
      <c r="H11" s="1"/>
      <c r="I11" s="10">
        <f t="shared" si="1"/>
        <v>0</v>
      </c>
      <c r="J11" s="1"/>
      <c r="K11" s="10">
        <f t="shared" si="2"/>
        <v>0</v>
      </c>
      <c r="L11" s="1"/>
      <c r="M11" s="10">
        <f t="shared" si="3"/>
        <v>0</v>
      </c>
      <c r="N11" s="1"/>
      <c r="O11" s="10">
        <f t="shared" si="4"/>
        <v>0</v>
      </c>
      <c r="P11" s="1"/>
      <c r="Q11" s="10">
        <f t="shared" si="5"/>
        <v>0</v>
      </c>
      <c r="R11" s="13">
        <f t="shared" si="6"/>
        <v>1</v>
      </c>
      <c r="S11" s="12">
        <f t="shared" si="6"/>
        <v>31.25</v>
      </c>
    </row>
    <row r="12" spans="1:19" ht="18.75" thickTop="1" thickBot="1" x14ac:dyDescent="0.35">
      <c r="A12" s="3" t="s">
        <v>9</v>
      </c>
      <c r="B12" s="8">
        <v>0.53055555555555556</v>
      </c>
      <c r="C12" s="8">
        <v>0.47222222222222227</v>
      </c>
      <c r="D12" s="1">
        <v>1</v>
      </c>
      <c r="E12" s="10">
        <f t="shared" si="7"/>
        <v>31.25</v>
      </c>
      <c r="F12" s="1"/>
      <c r="G12" s="10">
        <f t="shared" si="0"/>
        <v>0</v>
      </c>
      <c r="H12" s="1"/>
      <c r="I12" s="10">
        <f t="shared" si="1"/>
        <v>0</v>
      </c>
      <c r="J12" s="1"/>
      <c r="K12" s="10">
        <f t="shared" si="2"/>
        <v>0</v>
      </c>
      <c r="L12" s="1"/>
      <c r="M12" s="10">
        <f t="shared" si="3"/>
        <v>0</v>
      </c>
      <c r="N12" s="1"/>
      <c r="O12" s="10">
        <f t="shared" si="4"/>
        <v>0</v>
      </c>
      <c r="P12" s="1"/>
      <c r="Q12" s="10">
        <f t="shared" si="5"/>
        <v>0</v>
      </c>
      <c r="R12" s="13">
        <f t="shared" si="6"/>
        <v>1</v>
      </c>
      <c r="S12" s="12">
        <f t="shared" si="6"/>
        <v>31.25</v>
      </c>
    </row>
    <row r="13" spans="1:19" ht="18.75" thickTop="1" thickBot="1" x14ac:dyDescent="0.35">
      <c r="A13" s="3" t="s">
        <v>10</v>
      </c>
      <c r="B13" s="8">
        <v>0.36458333333333331</v>
      </c>
      <c r="C13" s="8">
        <v>0.41666666666666669</v>
      </c>
      <c r="D13" s="1">
        <v>3</v>
      </c>
      <c r="E13" s="10">
        <f t="shared" si="7"/>
        <v>93.75</v>
      </c>
      <c r="F13" s="1"/>
      <c r="G13" s="10">
        <f t="shared" si="0"/>
        <v>0</v>
      </c>
      <c r="H13" s="1"/>
      <c r="I13" s="10">
        <f t="shared" si="1"/>
        <v>0</v>
      </c>
      <c r="J13" s="1"/>
      <c r="K13" s="10">
        <f t="shared" si="2"/>
        <v>0</v>
      </c>
      <c r="L13" s="1"/>
      <c r="M13" s="10">
        <f t="shared" si="3"/>
        <v>0</v>
      </c>
      <c r="N13" s="1"/>
      <c r="O13" s="10">
        <f t="shared" si="4"/>
        <v>0</v>
      </c>
      <c r="P13" s="1"/>
      <c r="Q13" s="10">
        <f t="shared" si="5"/>
        <v>0</v>
      </c>
      <c r="R13" s="13">
        <f t="shared" si="6"/>
        <v>3</v>
      </c>
      <c r="S13" s="12">
        <f t="shared" si="6"/>
        <v>93.75</v>
      </c>
    </row>
    <row r="14" spans="1:19" ht="18.75" thickTop="1" thickBot="1" x14ac:dyDescent="0.35">
      <c r="A14" s="3" t="s">
        <v>11</v>
      </c>
      <c r="B14" s="8">
        <v>0.51041666666666663</v>
      </c>
      <c r="C14" s="8">
        <v>0.47222222222222227</v>
      </c>
      <c r="D14" s="1">
        <v>1</v>
      </c>
      <c r="E14" s="10">
        <f t="shared" si="7"/>
        <v>31.25</v>
      </c>
      <c r="F14" s="1"/>
      <c r="G14" s="10">
        <f t="shared" si="0"/>
        <v>0</v>
      </c>
      <c r="H14" s="1"/>
      <c r="I14" s="10">
        <f t="shared" si="1"/>
        <v>0</v>
      </c>
      <c r="J14" s="1"/>
      <c r="K14" s="10">
        <f t="shared" si="2"/>
        <v>0</v>
      </c>
      <c r="L14" s="1"/>
      <c r="M14" s="10">
        <f t="shared" si="3"/>
        <v>0</v>
      </c>
      <c r="N14" s="1"/>
      <c r="O14" s="10">
        <f t="shared" si="4"/>
        <v>0</v>
      </c>
      <c r="P14" s="1"/>
      <c r="Q14" s="10">
        <f t="shared" si="5"/>
        <v>0</v>
      </c>
      <c r="R14" s="13">
        <f t="shared" si="6"/>
        <v>1</v>
      </c>
      <c r="S14" s="12">
        <f t="shared" si="6"/>
        <v>31.25</v>
      </c>
    </row>
    <row r="15" spans="1:19" ht="15.75" thickTop="1" x14ac:dyDescent="0.25"/>
  </sheetData>
  <mergeCells count="3">
    <mergeCell ref="A1:S1"/>
    <mergeCell ref="B5:S5"/>
    <mergeCell ref="B6:S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NOV11</vt:lpstr>
      <vt:lpstr>NOV12</vt:lpstr>
      <vt:lpstr>NOV13</vt:lpstr>
      <vt:lpstr>NOV14</vt:lpstr>
      <vt:lpstr>NOV15</vt:lpstr>
      <vt:lpstr>NOV16</vt:lpstr>
      <vt:lpstr>NOV17</vt:lpstr>
      <vt:lpstr>NOV18</vt:lpstr>
      <vt:lpstr>NOV19</vt:lpstr>
      <vt:lpstr>NOV20</vt:lpstr>
      <vt:lpstr>NOV21</vt:lpstr>
      <vt:lpstr>NOV22</vt:lpstr>
      <vt:lpstr>NOV23</vt:lpstr>
      <vt:lpstr>NOV24</vt:lpstr>
      <vt:lpstr>NOV25</vt:lpstr>
      <vt:lpstr>NOV26</vt:lpstr>
      <vt:lpstr>NOV27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&amp; S Pte Ltd</dc:creator>
  <cp:lastModifiedBy>Carmie</cp:lastModifiedBy>
  <dcterms:created xsi:type="dcterms:W3CDTF">2015-11-17T03:02:38Z</dcterms:created>
  <dcterms:modified xsi:type="dcterms:W3CDTF">2015-11-29T17:07:29Z</dcterms:modified>
</cp:coreProperties>
</file>