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20730" windowHeight="11760" activeTab="12"/>
  </bookViews>
  <sheets>
    <sheet name="DEC11" sheetId="5" r:id="rId1"/>
    <sheet name="DEC12" sheetId="4" r:id="rId2"/>
    <sheet name="DEC13" sheetId="1" r:id="rId3"/>
    <sheet name="DEC14" sheetId="6" r:id="rId4"/>
    <sheet name="DEC15" sheetId="7" r:id="rId5"/>
    <sheet name="DEC16" sheetId="8" r:id="rId6"/>
    <sheet name="DEC17" sheetId="9" r:id="rId7"/>
    <sheet name="DEC18" sheetId="10" r:id="rId8"/>
    <sheet name="DEC19" sheetId="11" r:id="rId9"/>
    <sheet name="DEC20" sheetId="12" r:id="rId10"/>
    <sheet name="DEC21" sheetId="13" r:id="rId11"/>
    <sheet name="DEC22" sheetId="14" r:id="rId12"/>
    <sheet name="DEC23" sheetId="15" r:id="rId13"/>
  </sheets>
  <calcPr calcId="144525"/>
</workbook>
</file>

<file path=xl/calcChain.xml><?xml version="1.0" encoding="utf-8"?>
<calcChain xmlns="http://schemas.openxmlformats.org/spreadsheetml/2006/main">
  <c r="AW14" i="15" l="1"/>
  <c r="AW13" i="15"/>
  <c r="AW12" i="15"/>
  <c r="AW11" i="15"/>
  <c r="AW10" i="15"/>
  <c r="AW9" i="15"/>
  <c r="AW8" i="15"/>
  <c r="AW7" i="15"/>
  <c r="AW6" i="15"/>
  <c r="AW5" i="15"/>
  <c r="AH10" i="15" l="1"/>
  <c r="AB8" i="15"/>
  <c r="Z6" i="15"/>
  <c r="T13" i="15"/>
  <c r="AH10" i="14"/>
  <c r="AB8" i="14"/>
  <c r="Z6" i="14"/>
  <c r="T13" i="14"/>
  <c r="AS16" i="15"/>
  <c r="AQ16" i="15"/>
  <c r="AO16" i="15"/>
  <c r="AM16" i="15"/>
  <c r="AK16" i="15"/>
  <c r="AI16" i="15"/>
  <c r="AG16" i="15"/>
  <c r="AE16" i="15"/>
  <c r="AC16" i="15"/>
  <c r="AA16" i="15"/>
  <c r="Y16" i="15"/>
  <c r="W16" i="15"/>
  <c r="U16" i="15"/>
  <c r="S16" i="15"/>
  <c r="Q16" i="15"/>
  <c r="O16" i="15"/>
  <c r="M16" i="15"/>
  <c r="K16" i="15"/>
  <c r="I16" i="15"/>
  <c r="G16" i="15"/>
  <c r="E16" i="15"/>
  <c r="C16" i="15"/>
  <c r="AT14" i="15"/>
  <c r="AR14" i="15"/>
  <c r="AP14" i="15"/>
  <c r="AN14" i="15"/>
  <c r="AL14" i="15"/>
  <c r="AJ14" i="15"/>
  <c r="AH14" i="15"/>
  <c r="AF14" i="15"/>
  <c r="AD14" i="15"/>
  <c r="AB14" i="15"/>
  <c r="Z14" i="15"/>
  <c r="X14" i="15"/>
  <c r="V14" i="15"/>
  <c r="T14" i="15"/>
  <c r="R14" i="15"/>
  <c r="P14" i="15"/>
  <c r="N14" i="15"/>
  <c r="L14" i="15"/>
  <c r="J14" i="15"/>
  <c r="H14" i="15"/>
  <c r="F14" i="15"/>
  <c r="D14" i="15"/>
  <c r="AT13" i="15"/>
  <c r="AR13" i="15"/>
  <c r="AP13" i="15"/>
  <c r="AN13" i="15"/>
  <c r="AL13" i="15"/>
  <c r="AJ13" i="15"/>
  <c r="AH13" i="15"/>
  <c r="AF13" i="15"/>
  <c r="AD13" i="15"/>
  <c r="AB13" i="15"/>
  <c r="Z13" i="15"/>
  <c r="X13" i="15"/>
  <c r="V13" i="15"/>
  <c r="R13" i="15"/>
  <c r="P13" i="15"/>
  <c r="N13" i="15"/>
  <c r="L13" i="15"/>
  <c r="J13" i="15"/>
  <c r="H13" i="15"/>
  <c r="F13" i="15"/>
  <c r="D13" i="15"/>
  <c r="AT12" i="15"/>
  <c r="AR12" i="15"/>
  <c r="AP12" i="15"/>
  <c r="AN12" i="15"/>
  <c r="AL12" i="15"/>
  <c r="AJ12" i="15"/>
  <c r="AH12" i="15"/>
  <c r="AF12" i="15"/>
  <c r="AD12" i="15"/>
  <c r="AB12" i="15"/>
  <c r="Z12" i="15"/>
  <c r="X12" i="15"/>
  <c r="V12" i="15"/>
  <c r="T12" i="15"/>
  <c r="R12" i="15"/>
  <c r="P12" i="15"/>
  <c r="N12" i="15"/>
  <c r="L12" i="15"/>
  <c r="J12" i="15"/>
  <c r="H12" i="15"/>
  <c r="F12" i="15"/>
  <c r="D12" i="15"/>
  <c r="AT11" i="15"/>
  <c r="AR11" i="15"/>
  <c r="AP11" i="15"/>
  <c r="AN11" i="15"/>
  <c r="AL11" i="15"/>
  <c r="AJ11" i="15"/>
  <c r="AH11" i="15"/>
  <c r="AF11" i="15"/>
  <c r="AD11" i="15"/>
  <c r="AB11" i="15"/>
  <c r="Z11" i="15"/>
  <c r="X11" i="15"/>
  <c r="V11" i="15"/>
  <c r="T11" i="15"/>
  <c r="R11" i="15"/>
  <c r="P11" i="15"/>
  <c r="N11" i="15"/>
  <c r="L11" i="15"/>
  <c r="J11" i="15"/>
  <c r="H11" i="15"/>
  <c r="F11" i="15"/>
  <c r="D11" i="15"/>
  <c r="AT10" i="15"/>
  <c r="AR10" i="15"/>
  <c r="AP10" i="15"/>
  <c r="AN10" i="15"/>
  <c r="AL10" i="15"/>
  <c r="AJ10" i="15"/>
  <c r="AF10" i="15"/>
  <c r="AD10" i="15"/>
  <c r="AB10" i="15"/>
  <c r="Z10" i="15"/>
  <c r="X10" i="15"/>
  <c r="V10" i="15"/>
  <c r="T10" i="15"/>
  <c r="R10" i="15"/>
  <c r="P10" i="15"/>
  <c r="N10" i="15"/>
  <c r="L10" i="15"/>
  <c r="J10" i="15"/>
  <c r="H10" i="15"/>
  <c r="F10" i="15"/>
  <c r="D10" i="15"/>
  <c r="AT9" i="15"/>
  <c r="AR9" i="15"/>
  <c r="AP9" i="15"/>
  <c r="AN9" i="15"/>
  <c r="AL9" i="15"/>
  <c r="AJ9" i="15"/>
  <c r="AH9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AT8" i="15"/>
  <c r="AT16" i="15" s="1"/>
  <c r="AR8" i="15"/>
  <c r="AP8" i="15"/>
  <c r="AN8" i="15"/>
  <c r="AL8" i="15"/>
  <c r="AL16" i="15" s="1"/>
  <c r="AJ8" i="15"/>
  <c r="AH8" i="15"/>
  <c r="AF8" i="15"/>
  <c r="AD8" i="15"/>
  <c r="AD16" i="15" s="1"/>
  <c r="Z8" i="15"/>
  <c r="X8" i="15"/>
  <c r="V8" i="15"/>
  <c r="T8" i="15"/>
  <c r="R8" i="15"/>
  <c r="P8" i="15"/>
  <c r="N8" i="15"/>
  <c r="L8" i="15"/>
  <c r="J8" i="15"/>
  <c r="H8" i="15"/>
  <c r="F8" i="15"/>
  <c r="D8" i="15"/>
  <c r="AT7" i="15"/>
  <c r="AR7" i="15"/>
  <c r="AP7" i="15"/>
  <c r="AN7" i="15"/>
  <c r="AL7" i="15"/>
  <c r="AJ7" i="15"/>
  <c r="AH7" i="15"/>
  <c r="AF7" i="15"/>
  <c r="AD7" i="15"/>
  <c r="AB7" i="15"/>
  <c r="Z7" i="15"/>
  <c r="X7" i="15"/>
  <c r="X16" i="15" s="1"/>
  <c r="V7" i="15"/>
  <c r="T7" i="15"/>
  <c r="R7" i="15"/>
  <c r="P7" i="15"/>
  <c r="P16" i="15" s="1"/>
  <c r="N7" i="15"/>
  <c r="L7" i="15"/>
  <c r="J7" i="15"/>
  <c r="H7" i="15"/>
  <c r="F7" i="15"/>
  <c r="D7" i="15"/>
  <c r="AT6" i="15"/>
  <c r="AR6" i="15"/>
  <c r="AP6" i="15"/>
  <c r="AN6" i="15"/>
  <c r="AN16" i="15" s="1"/>
  <c r="AL6" i="15"/>
  <c r="AJ6" i="15"/>
  <c r="AH6" i="15"/>
  <c r="AF6" i="15"/>
  <c r="AF16" i="15" s="1"/>
  <c r="AD6" i="15"/>
  <c r="AB6" i="15"/>
  <c r="X6" i="15"/>
  <c r="V6" i="15"/>
  <c r="T6" i="15"/>
  <c r="R6" i="15"/>
  <c r="P6" i="15"/>
  <c r="N6" i="15"/>
  <c r="L6" i="15"/>
  <c r="J6" i="15"/>
  <c r="H6" i="15"/>
  <c r="F6" i="15"/>
  <c r="D6" i="15"/>
  <c r="AT5" i="15"/>
  <c r="AR5" i="15"/>
  <c r="AR16" i="15" s="1"/>
  <c r="AP5" i="15"/>
  <c r="AN5" i="15"/>
  <c r="AL5" i="15"/>
  <c r="AJ5" i="15"/>
  <c r="AH5" i="15"/>
  <c r="AH16" i="15" s="1"/>
  <c r="AF5" i="15"/>
  <c r="AD5" i="15"/>
  <c r="AB5" i="15"/>
  <c r="Z5" i="15"/>
  <c r="Z16" i="15" s="1"/>
  <c r="X5" i="15"/>
  <c r="V5" i="15"/>
  <c r="T5" i="15"/>
  <c r="R5" i="15"/>
  <c r="R16" i="15" s="1"/>
  <c r="P5" i="15"/>
  <c r="N5" i="15"/>
  <c r="L5" i="15"/>
  <c r="J5" i="15"/>
  <c r="H5" i="15"/>
  <c r="F5" i="15"/>
  <c r="D5" i="15"/>
  <c r="AS16" i="14"/>
  <c r="AQ16" i="14"/>
  <c r="AO16" i="14"/>
  <c r="AM16" i="14"/>
  <c r="AK16" i="14"/>
  <c r="AI16" i="14"/>
  <c r="AG16" i="14"/>
  <c r="AE16" i="14"/>
  <c r="AC16" i="14"/>
  <c r="AA16" i="14"/>
  <c r="Y16" i="14"/>
  <c r="W16" i="14"/>
  <c r="U16" i="14"/>
  <c r="S16" i="14"/>
  <c r="Q16" i="14"/>
  <c r="O16" i="14"/>
  <c r="M16" i="14"/>
  <c r="K16" i="14"/>
  <c r="I16" i="14"/>
  <c r="G16" i="14"/>
  <c r="E16" i="14"/>
  <c r="C16" i="14"/>
  <c r="AT14" i="14"/>
  <c r="AR14" i="14"/>
  <c r="AP14" i="14"/>
  <c r="AN14" i="14"/>
  <c r="AL14" i="14"/>
  <c r="AJ14" i="14"/>
  <c r="AH14" i="14"/>
  <c r="AF14" i="14"/>
  <c r="AD14" i="14"/>
  <c r="AB14" i="14"/>
  <c r="Z14" i="14"/>
  <c r="X14" i="14"/>
  <c r="V14" i="14"/>
  <c r="T14" i="14"/>
  <c r="R14" i="14"/>
  <c r="P14" i="14"/>
  <c r="N14" i="14"/>
  <c r="L14" i="14"/>
  <c r="J14" i="14"/>
  <c r="H14" i="14"/>
  <c r="F14" i="14"/>
  <c r="D14" i="14"/>
  <c r="AT13" i="14"/>
  <c r="AR13" i="14"/>
  <c r="AP13" i="14"/>
  <c r="AN13" i="14"/>
  <c r="AL13" i="14"/>
  <c r="AJ13" i="14"/>
  <c r="AH13" i="14"/>
  <c r="AF13" i="14"/>
  <c r="AD13" i="14"/>
  <c r="AB13" i="14"/>
  <c r="Z13" i="14"/>
  <c r="X13" i="14"/>
  <c r="V13" i="14"/>
  <c r="R13" i="14"/>
  <c r="P13" i="14"/>
  <c r="N13" i="14"/>
  <c r="L13" i="14"/>
  <c r="J13" i="14"/>
  <c r="H13" i="14"/>
  <c r="F13" i="14"/>
  <c r="D13" i="14"/>
  <c r="AT12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D12" i="14"/>
  <c r="AT11" i="14"/>
  <c r="AR11" i="14"/>
  <c r="AP11" i="14"/>
  <c r="AN11" i="14"/>
  <c r="AL11" i="14"/>
  <c r="AJ11" i="14"/>
  <c r="AH11" i="14"/>
  <c r="AF11" i="14"/>
  <c r="AD11" i="14"/>
  <c r="AB11" i="14"/>
  <c r="Z11" i="14"/>
  <c r="X11" i="14"/>
  <c r="V11" i="14"/>
  <c r="T11" i="14"/>
  <c r="R11" i="14"/>
  <c r="P11" i="14"/>
  <c r="N11" i="14"/>
  <c r="L11" i="14"/>
  <c r="J11" i="14"/>
  <c r="H11" i="14"/>
  <c r="F11" i="14"/>
  <c r="D11" i="14"/>
  <c r="AT10" i="14"/>
  <c r="AR10" i="14"/>
  <c r="AP10" i="14"/>
  <c r="AN10" i="14"/>
  <c r="AL10" i="14"/>
  <c r="AJ10" i="14"/>
  <c r="AF10" i="14"/>
  <c r="AD10" i="14"/>
  <c r="AB10" i="14"/>
  <c r="Z10" i="14"/>
  <c r="X10" i="14"/>
  <c r="V10" i="14"/>
  <c r="T10" i="14"/>
  <c r="R10" i="14"/>
  <c r="P10" i="14"/>
  <c r="N10" i="14"/>
  <c r="L10" i="14"/>
  <c r="J10" i="14"/>
  <c r="H10" i="14"/>
  <c r="F10" i="14"/>
  <c r="D10" i="14"/>
  <c r="AT9" i="14"/>
  <c r="AR9" i="14"/>
  <c r="AP9" i="14"/>
  <c r="AN9" i="14"/>
  <c r="AL9" i="14"/>
  <c r="AJ9" i="14"/>
  <c r="AH9" i="14"/>
  <c r="AF9" i="14"/>
  <c r="AD9" i="14"/>
  <c r="AB9" i="14"/>
  <c r="Z9" i="14"/>
  <c r="X9" i="14"/>
  <c r="V9" i="14"/>
  <c r="T9" i="14"/>
  <c r="R9" i="14"/>
  <c r="P9" i="14"/>
  <c r="N9" i="14"/>
  <c r="N16" i="14" s="1"/>
  <c r="L9" i="14"/>
  <c r="J9" i="14"/>
  <c r="H9" i="14"/>
  <c r="F9" i="14"/>
  <c r="D9" i="14"/>
  <c r="AT8" i="14"/>
  <c r="AT16" i="14" s="1"/>
  <c r="AR8" i="14"/>
  <c r="AP8" i="14"/>
  <c r="AN8" i="14"/>
  <c r="AL8" i="14"/>
  <c r="AL16" i="14" s="1"/>
  <c r="AJ8" i="14"/>
  <c r="AH8" i="14"/>
  <c r="AF8" i="14"/>
  <c r="AD8" i="14"/>
  <c r="AD16" i="14" s="1"/>
  <c r="Z8" i="14"/>
  <c r="X8" i="14"/>
  <c r="V8" i="14"/>
  <c r="T8" i="14"/>
  <c r="R8" i="14"/>
  <c r="P8" i="14"/>
  <c r="N8" i="14"/>
  <c r="L8" i="14"/>
  <c r="J8" i="14"/>
  <c r="H8" i="14"/>
  <c r="F8" i="14"/>
  <c r="D8" i="14"/>
  <c r="AT7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D7" i="14"/>
  <c r="AT6" i="14"/>
  <c r="AR6" i="14"/>
  <c r="AP6" i="14"/>
  <c r="AN6" i="14"/>
  <c r="AL6" i="14"/>
  <c r="AJ6" i="14"/>
  <c r="AH6" i="14"/>
  <c r="AF6" i="14"/>
  <c r="AD6" i="14"/>
  <c r="AB6" i="14"/>
  <c r="X6" i="14"/>
  <c r="V6" i="14"/>
  <c r="R6" i="14"/>
  <c r="P6" i="14"/>
  <c r="N6" i="14"/>
  <c r="L6" i="14"/>
  <c r="J6" i="14"/>
  <c r="H6" i="14"/>
  <c r="F6" i="14"/>
  <c r="D6" i="14"/>
  <c r="AT5" i="14"/>
  <c r="AR5" i="14"/>
  <c r="AR16" i="14" s="1"/>
  <c r="AP5" i="14"/>
  <c r="AN5" i="14"/>
  <c r="AN16" i="14" s="1"/>
  <c r="AL5" i="14"/>
  <c r="AJ5" i="14"/>
  <c r="AH5" i="14"/>
  <c r="AH16" i="14" s="1"/>
  <c r="AF5" i="14"/>
  <c r="AF16" i="14" s="1"/>
  <c r="AD5" i="14"/>
  <c r="AB5" i="14"/>
  <c r="Z5" i="14"/>
  <c r="X5" i="14"/>
  <c r="X16" i="14" s="1"/>
  <c r="V5" i="14"/>
  <c r="R5" i="14"/>
  <c r="R16" i="14" s="1"/>
  <c r="P5" i="14"/>
  <c r="P16" i="14" s="1"/>
  <c r="N5" i="14"/>
  <c r="L5" i="14"/>
  <c r="J5" i="14"/>
  <c r="H5" i="14"/>
  <c r="H16" i="14" s="1"/>
  <c r="F5" i="14"/>
  <c r="D5" i="14"/>
  <c r="AU14" i="15" l="1"/>
  <c r="AV14" i="15" s="1"/>
  <c r="T16" i="15"/>
  <c r="N16" i="15"/>
  <c r="F16" i="14"/>
  <c r="AP16" i="15"/>
  <c r="AJ16" i="15"/>
  <c r="AB16" i="15"/>
  <c r="V16" i="15"/>
  <c r="AU11" i="15"/>
  <c r="AV11" i="15" s="1"/>
  <c r="L16" i="15"/>
  <c r="J16" i="15"/>
  <c r="AU5" i="15"/>
  <c r="AV5" i="15" s="1"/>
  <c r="AV16" i="15"/>
  <c r="AU8" i="15"/>
  <c r="AV8" i="15" s="1"/>
  <c r="AU13" i="15"/>
  <c r="AV13" i="15" s="1"/>
  <c r="H16" i="15"/>
  <c r="AU6" i="15"/>
  <c r="AV6" i="15" s="1"/>
  <c r="AU7" i="15"/>
  <c r="AV7" i="15" s="1"/>
  <c r="AU9" i="15"/>
  <c r="AV9" i="15" s="1"/>
  <c r="AU10" i="15"/>
  <c r="AV10" i="15" s="1"/>
  <c r="AU12" i="15"/>
  <c r="AV12" i="15" s="1"/>
  <c r="AP16" i="14"/>
  <c r="AJ16" i="14"/>
  <c r="AB16" i="14"/>
  <c r="Z16" i="14"/>
  <c r="V16" i="14"/>
  <c r="AU12" i="14"/>
  <c r="AV12" i="14" s="1"/>
  <c r="AU14" i="14"/>
  <c r="AV14" i="14" s="1"/>
  <c r="T16" i="14"/>
  <c r="L16" i="14"/>
  <c r="AU6" i="14"/>
  <c r="AV6" i="14" s="1"/>
  <c r="AU9" i="14"/>
  <c r="AV9" i="14" s="1"/>
  <c r="AU13" i="14"/>
  <c r="AV13" i="14" s="1"/>
  <c r="J16" i="14"/>
  <c r="AU7" i="14"/>
  <c r="AV7" i="14" s="1"/>
  <c r="AU5" i="14"/>
  <c r="AV5" i="14" s="1"/>
  <c r="AV16" i="14"/>
  <c r="AU8" i="14"/>
  <c r="AV8" i="14" s="1"/>
  <c r="AU10" i="14"/>
  <c r="AV10" i="14" s="1"/>
  <c r="AU11" i="14"/>
  <c r="AV11" i="14" s="1"/>
  <c r="F16" i="15"/>
  <c r="D16" i="15"/>
  <c r="D16" i="14"/>
  <c r="C16" i="13"/>
  <c r="R13" i="13"/>
  <c r="J13" i="13"/>
  <c r="AT16" i="13"/>
  <c r="AS16" i="13"/>
  <c r="AR16" i="13"/>
  <c r="AQ16" i="13"/>
  <c r="AO16" i="13"/>
  <c r="AN16" i="13"/>
  <c r="AM16" i="13"/>
  <c r="AL16" i="13"/>
  <c r="AK16" i="13"/>
  <c r="AI16" i="13"/>
  <c r="AG16" i="13"/>
  <c r="AF16" i="13"/>
  <c r="AE16" i="13"/>
  <c r="AD16" i="13"/>
  <c r="AC16" i="13"/>
  <c r="AA16" i="13"/>
  <c r="Y16" i="13"/>
  <c r="X16" i="13"/>
  <c r="W16" i="13"/>
  <c r="U16" i="13"/>
  <c r="S16" i="13"/>
  <c r="Q16" i="13"/>
  <c r="P16" i="13"/>
  <c r="O16" i="13"/>
  <c r="M16" i="13"/>
  <c r="K16" i="13"/>
  <c r="I16" i="13"/>
  <c r="G16" i="13"/>
  <c r="F16" i="13"/>
  <c r="E16" i="13"/>
  <c r="AT14" i="13"/>
  <c r="AR14" i="13"/>
  <c r="AP14" i="13"/>
  <c r="AN14" i="13"/>
  <c r="AL14" i="13"/>
  <c r="AJ14" i="13"/>
  <c r="AH14" i="13"/>
  <c r="AF14" i="13"/>
  <c r="AD14" i="13"/>
  <c r="AB14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AT13" i="13"/>
  <c r="AR13" i="13"/>
  <c r="AP13" i="13"/>
  <c r="AN13" i="13"/>
  <c r="AL13" i="13"/>
  <c r="AJ13" i="13"/>
  <c r="AH13" i="13"/>
  <c r="AF13" i="13"/>
  <c r="AD13" i="13"/>
  <c r="AB13" i="13"/>
  <c r="Z13" i="13"/>
  <c r="X13" i="13"/>
  <c r="V13" i="13"/>
  <c r="P13" i="13"/>
  <c r="N13" i="13"/>
  <c r="L13" i="13"/>
  <c r="H13" i="13"/>
  <c r="F13" i="13"/>
  <c r="D13" i="13"/>
  <c r="AT12" i="13"/>
  <c r="AR12" i="13"/>
  <c r="AP12" i="13"/>
  <c r="AN12" i="13"/>
  <c r="AL12" i="13"/>
  <c r="AJ12" i="13"/>
  <c r="AH12" i="13"/>
  <c r="AF12" i="13"/>
  <c r="AD12" i="13"/>
  <c r="AB12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AT11" i="13"/>
  <c r="AR11" i="13"/>
  <c r="AP11" i="13"/>
  <c r="AN11" i="13"/>
  <c r="AL11" i="13"/>
  <c r="AJ11" i="13"/>
  <c r="AH11" i="13"/>
  <c r="AF11" i="13"/>
  <c r="AD11" i="13"/>
  <c r="AB11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AT10" i="13"/>
  <c r="AR10" i="13"/>
  <c r="AP10" i="13"/>
  <c r="AN10" i="13"/>
  <c r="AL10" i="13"/>
  <c r="AJ10" i="13"/>
  <c r="AF10" i="13"/>
  <c r="AD10" i="13"/>
  <c r="AB10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AT9" i="13"/>
  <c r="AR9" i="13"/>
  <c r="AP9" i="13"/>
  <c r="AN9" i="13"/>
  <c r="AL9" i="13"/>
  <c r="AJ9" i="13"/>
  <c r="AH9" i="13"/>
  <c r="AF9" i="13"/>
  <c r="AD9" i="13"/>
  <c r="AB9" i="13"/>
  <c r="Z9" i="13"/>
  <c r="X9" i="13"/>
  <c r="V9" i="13"/>
  <c r="T9" i="13"/>
  <c r="R9" i="13"/>
  <c r="P9" i="13"/>
  <c r="N9" i="13"/>
  <c r="L9" i="13"/>
  <c r="J9" i="13"/>
  <c r="H9" i="13"/>
  <c r="F9" i="13"/>
  <c r="D9" i="13"/>
  <c r="AT8" i="13"/>
  <c r="AR8" i="13"/>
  <c r="AP8" i="13"/>
  <c r="AN8" i="13"/>
  <c r="AL8" i="13"/>
  <c r="AJ8" i="13"/>
  <c r="AH8" i="13"/>
  <c r="AF8" i="13"/>
  <c r="AD8" i="13"/>
  <c r="Z8" i="13"/>
  <c r="X8" i="13"/>
  <c r="V8" i="13"/>
  <c r="T8" i="13"/>
  <c r="R8" i="13"/>
  <c r="P8" i="13"/>
  <c r="N8" i="13"/>
  <c r="L8" i="13"/>
  <c r="J8" i="13"/>
  <c r="H8" i="13"/>
  <c r="F8" i="13"/>
  <c r="D8" i="13"/>
  <c r="AT7" i="13"/>
  <c r="AR7" i="13"/>
  <c r="AP7" i="13"/>
  <c r="AN7" i="13"/>
  <c r="AL7" i="13"/>
  <c r="AJ7" i="13"/>
  <c r="AH7" i="13"/>
  <c r="AF7" i="13"/>
  <c r="AD7" i="13"/>
  <c r="AB7" i="13"/>
  <c r="Z7" i="13"/>
  <c r="X7" i="13"/>
  <c r="V7" i="13"/>
  <c r="T7" i="13"/>
  <c r="R7" i="13"/>
  <c r="P7" i="13"/>
  <c r="N7" i="13"/>
  <c r="L7" i="13"/>
  <c r="J7" i="13"/>
  <c r="H7" i="13"/>
  <c r="F7" i="13"/>
  <c r="D7" i="13"/>
  <c r="AT6" i="13"/>
  <c r="AR6" i="13"/>
  <c r="AP6" i="13"/>
  <c r="AN6" i="13"/>
  <c r="AL6" i="13"/>
  <c r="AJ6" i="13"/>
  <c r="AH6" i="13"/>
  <c r="AF6" i="13"/>
  <c r="AD6" i="13"/>
  <c r="AB6" i="13"/>
  <c r="AB16" i="13" s="1"/>
  <c r="Z16" i="13"/>
  <c r="X6" i="13"/>
  <c r="V6" i="13"/>
  <c r="T6" i="13"/>
  <c r="R6" i="13"/>
  <c r="P6" i="13"/>
  <c r="N6" i="13"/>
  <c r="L6" i="13"/>
  <c r="L16" i="13" s="1"/>
  <c r="J6" i="13"/>
  <c r="H6" i="13"/>
  <c r="F6" i="13"/>
  <c r="D6" i="13"/>
  <c r="AT5" i="13"/>
  <c r="AR5" i="13"/>
  <c r="AP5" i="13"/>
  <c r="AP16" i="13" s="1"/>
  <c r="AN5" i="13"/>
  <c r="AL5" i="13"/>
  <c r="AJ5" i="13"/>
  <c r="AH5" i="13"/>
  <c r="AH16" i="13" s="1"/>
  <c r="AF5" i="13"/>
  <c r="AD5" i="13"/>
  <c r="AB5" i="13"/>
  <c r="Z5" i="13"/>
  <c r="X5" i="13"/>
  <c r="V5" i="13"/>
  <c r="T5" i="13"/>
  <c r="R5" i="13"/>
  <c r="R16" i="13" s="1"/>
  <c r="P5" i="13"/>
  <c r="N5" i="13"/>
  <c r="N16" i="13" s="1"/>
  <c r="L5" i="13"/>
  <c r="J5" i="13"/>
  <c r="H5" i="13"/>
  <c r="F5" i="13"/>
  <c r="D5" i="13"/>
  <c r="V16" i="13" l="1"/>
  <c r="D16" i="13"/>
  <c r="AJ16" i="13"/>
  <c r="T16" i="13"/>
  <c r="AU5" i="13"/>
  <c r="AV5" i="13" s="1"/>
  <c r="AU9" i="13"/>
  <c r="AV9" i="13" s="1"/>
  <c r="AU14" i="13"/>
  <c r="AV14" i="13" s="1"/>
  <c r="AU12" i="13"/>
  <c r="AV12" i="13" s="1"/>
  <c r="AV16" i="13"/>
  <c r="AU6" i="13"/>
  <c r="AV6" i="13" s="1"/>
  <c r="AU10" i="13"/>
  <c r="AV10" i="13" s="1"/>
  <c r="AU13" i="13"/>
  <c r="AV13" i="13" s="1"/>
  <c r="J16" i="13"/>
  <c r="AU7" i="13"/>
  <c r="AV7" i="13" s="1"/>
  <c r="H16" i="13"/>
  <c r="AU8" i="13"/>
  <c r="AV8" i="13" s="1"/>
  <c r="AU11" i="13"/>
  <c r="AV11" i="13" s="1"/>
  <c r="AS16" i="12"/>
  <c r="AQ16" i="12"/>
  <c r="AO16" i="12"/>
  <c r="AM16" i="12"/>
  <c r="AK16" i="12"/>
  <c r="AI16" i="12"/>
  <c r="AG16" i="12"/>
  <c r="AE16" i="12"/>
  <c r="AC16" i="12"/>
  <c r="AA16" i="12"/>
  <c r="Y16" i="12"/>
  <c r="W16" i="12"/>
  <c r="U16" i="12"/>
  <c r="S16" i="12"/>
  <c r="Q16" i="12"/>
  <c r="O16" i="12"/>
  <c r="M16" i="12"/>
  <c r="K16" i="12"/>
  <c r="I16" i="12"/>
  <c r="G16" i="12"/>
  <c r="F16" i="12"/>
  <c r="E16" i="12"/>
  <c r="AT14" i="12"/>
  <c r="AR14" i="12"/>
  <c r="AP14" i="12"/>
  <c r="AN14" i="12"/>
  <c r="AL14" i="12"/>
  <c r="AJ14" i="12"/>
  <c r="AH14" i="12"/>
  <c r="AF14" i="12"/>
  <c r="AD14" i="12"/>
  <c r="AB14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AT13" i="12"/>
  <c r="AR13" i="12"/>
  <c r="AP13" i="12"/>
  <c r="AN13" i="12"/>
  <c r="AL13" i="12"/>
  <c r="AL16" i="12" s="1"/>
  <c r="AJ13" i="12"/>
  <c r="AH13" i="12"/>
  <c r="AF13" i="12"/>
  <c r="AD13" i="12"/>
  <c r="AB13" i="12"/>
  <c r="Z13" i="12"/>
  <c r="X13" i="12"/>
  <c r="V13" i="12"/>
  <c r="P13" i="12"/>
  <c r="N13" i="12"/>
  <c r="L13" i="12"/>
  <c r="H13" i="12"/>
  <c r="F13" i="12"/>
  <c r="D13" i="12"/>
  <c r="AT12" i="12"/>
  <c r="AR12" i="12"/>
  <c r="AP12" i="12"/>
  <c r="AN12" i="12"/>
  <c r="AL12" i="12"/>
  <c r="AJ12" i="12"/>
  <c r="AH12" i="12"/>
  <c r="AF12" i="12"/>
  <c r="AD12" i="12"/>
  <c r="AB12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AU12" i="12" s="1"/>
  <c r="AV12" i="12" s="1"/>
  <c r="AT11" i="12"/>
  <c r="AR11" i="12"/>
  <c r="AP11" i="12"/>
  <c r="AN11" i="12"/>
  <c r="AL11" i="12"/>
  <c r="AJ11" i="12"/>
  <c r="AH11" i="12"/>
  <c r="AF11" i="12"/>
  <c r="AD11" i="12"/>
  <c r="AB11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AT10" i="12"/>
  <c r="AR10" i="12"/>
  <c r="AP10" i="12"/>
  <c r="AN10" i="12"/>
  <c r="AL10" i="12"/>
  <c r="AJ10" i="12"/>
  <c r="AH10" i="12"/>
  <c r="AF10" i="12"/>
  <c r="AD10" i="12"/>
  <c r="AB10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AU10" i="12" s="1"/>
  <c r="AV10" i="12" s="1"/>
  <c r="AT9" i="12"/>
  <c r="AR9" i="12"/>
  <c r="AP9" i="12"/>
  <c r="AN9" i="12"/>
  <c r="AL9" i="12"/>
  <c r="AJ9" i="12"/>
  <c r="AH9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AT8" i="12"/>
  <c r="AR8" i="12"/>
  <c r="AP8" i="12"/>
  <c r="AN8" i="12"/>
  <c r="AL8" i="12"/>
  <c r="AJ8" i="12"/>
  <c r="AH8" i="12"/>
  <c r="AF8" i="12"/>
  <c r="AD8" i="12"/>
  <c r="AB8" i="12"/>
  <c r="Z8" i="12"/>
  <c r="X8" i="12"/>
  <c r="V8" i="12"/>
  <c r="T8" i="12"/>
  <c r="R8" i="12"/>
  <c r="P8" i="12"/>
  <c r="N8" i="12"/>
  <c r="L8" i="12"/>
  <c r="J8" i="12"/>
  <c r="H8" i="12"/>
  <c r="F8" i="12"/>
  <c r="D8" i="12"/>
  <c r="AU8" i="12" s="1"/>
  <c r="AV8" i="12" s="1"/>
  <c r="AT7" i="12"/>
  <c r="AR7" i="12"/>
  <c r="AP7" i="12"/>
  <c r="AN7" i="12"/>
  <c r="AL7" i="12"/>
  <c r="AJ7" i="12"/>
  <c r="AH7" i="12"/>
  <c r="AF7" i="12"/>
  <c r="AD7" i="12"/>
  <c r="AB7" i="12"/>
  <c r="Z7" i="12"/>
  <c r="X7" i="12"/>
  <c r="V7" i="12"/>
  <c r="T7" i="12"/>
  <c r="R7" i="12"/>
  <c r="P7" i="12"/>
  <c r="N7" i="12"/>
  <c r="L7" i="12"/>
  <c r="J7" i="12"/>
  <c r="H7" i="12"/>
  <c r="F7" i="12"/>
  <c r="D7" i="12"/>
  <c r="AT6" i="12"/>
  <c r="AT16" i="12" s="1"/>
  <c r="AR6" i="12"/>
  <c r="AP6" i="12"/>
  <c r="AN6" i="12"/>
  <c r="AL6" i="12"/>
  <c r="AJ6" i="12"/>
  <c r="AH6" i="12"/>
  <c r="AF6" i="12"/>
  <c r="AD6" i="12"/>
  <c r="AB6" i="12"/>
  <c r="Z6" i="12"/>
  <c r="X6" i="12"/>
  <c r="V6" i="12"/>
  <c r="V16" i="12" s="1"/>
  <c r="T6" i="12"/>
  <c r="R6" i="12"/>
  <c r="P6" i="12"/>
  <c r="N6" i="12"/>
  <c r="N16" i="12" s="1"/>
  <c r="L6" i="12"/>
  <c r="J6" i="12"/>
  <c r="H6" i="12"/>
  <c r="F6" i="12"/>
  <c r="D6" i="12"/>
  <c r="AU6" i="12" s="1"/>
  <c r="AV6" i="12" s="1"/>
  <c r="AT5" i="12"/>
  <c r="AR5" i="12"/>
  <c r="AP5" i="12"/>
  <c r="AN5" i="12"/>
  <c r="AL5" i="12"/>
  <c r="AJ5" i="12"/>
  <c r="AH5" i="12"/>
  <c r="AF5" i="12"/>
  <c r="AD5" i="12"/>
  <c r="AD16" i="12" s="1"/>
  <c r="AB5" i="12"/>
  <c r="Z5" i="12"/>
  <c r="X5" i="12"/>
  <c r="V5" i="12"/>
  <c r="T5" i="12"/>
  <c r="R5" i="12"/>
  <c r="P5" i="12"/>
  <c r="N5" i="12"/>
  <c r="L5" i="12"/>
  <c r="J5" i="12"/>
  <c r="H5" i="12"/>
  <c r="F5" i="12"/>
  <c r="D5" i="12"/>
  <c r="J16" i="12" l="1"/>
  <c r="Z16" i="12"/>
  <c r="AP16" i="12"/>
  <c r="AU5" i="12"/>
  <c r="AV5" i="12" s="1"/>
  <c r="L16" i="12"/>
  <c r="T16" i="12"/>
  <c r="AB16" i="12"/>
  <c r="AJ16" i="12"/>
  <c r="AR16" i="12"/>
  <c r="AU7" i="12"/>
  <c r="AV7" i="12" s="1"/>
  <c r="AU9" i="12"/>
  <c r="AV9" i="12" s="1"/>
  <c r="AU11" i="12"/>
  <c r="AV11" i="12" s="1"/>
  <c r="P16" i="12"/>
  <c r="AU14" i="12"/>
  <c r="AV14" i="12" s="1"/>
  <c r="R16" i="12"/>
  <c r="AH16" i="12"/>
  <c r="AU13" i="12"/>
  <c r="AV13" i="12" s="1"/>
  <c r="X16" i="12"/>
  <c r="AF16" i="12"/>
  <c r="AN16" i="12"/>
  <c r="AV16" i="12"/>
  <c r="D16" i="12"/>
  <c r="H16" i="12"/>
  <c r="T13" i="11"/>
  <c r="T12" i="11"/>
  <c r="T11" i="11"/>
  <c r="T10" i="11"/>
  <c r="T9" i="11"/>
  <c r="T8" i="11"/>
  <c r="T7" i="11"/>
  <c r="T6" i="11"/>
  <c r="J10" i="11"/>
  <c r="J9" i="11"/>
  <c r="J8" i="11"/>
  <c r="J7" i="11"/>
  <c r="J6" i="11"/>
  <c r="AS16" i="11"/>
  <c r="AQ16" i="11"/>
  <c r="AO16" i="11"/>
  <c r="AM16" i="11"/>
  <c r="AK16" i="11"/>
  <c r="AI16" i="11"/>
  <c r="AG16" i="11"/>
  <c r="AE16" i="11"/>
  <c r="AC16" i="11"/>
  <c r="AA16" i="11"/>
  <c r="Y16" i="11"/>
  <c r="W16" i="11"/>
  <c r="U16" i="11"/>
  <c r="S16" i="11"/>
  <c r="Q16" i="11"/>
  <c r="O16" i="11"/>
  <c r="M16" i="11"/>
  <c r="K16" i="11"/>
  <c r="I16" i="11"/>
  <c r="G16" i="11"/>
  <c r="E16" i="11"/>
  <c r="AT14" i="11"/>
  <c r="AR14" i="11"/>
  <c r="AP14" i="11"/>
  <c r="AN14" i="11"/>
  <c r="AL14" i="11"/>
  <c r="AJ14" i="11"/>
  <c r="AH14" i="11"/>
  <c r="AF14" i="11"/>
  <c r="AD14" i="11"/>
  <c r="AB14" i="11"/>
  <c r="Z14" i="11"/>
  <c r="X14" i="11"/>
  <c r="V14" i="11"/>
  <c r="T14" i="11"/>
  <c r="R14" i="11"/>
  <c r="P14" i="11"/>
  <c r="N14" i="11"/>
  <c r="L14" i="11"/>
  <c r="J14" i="11"/>
  <c r="H14" i="11"/>
  <c r="F14" i="11"/>
  <c r="D14" i="11"/>
  <c r="AT13" i="11"/>
  <c r="AR13" i="11"/>
  <c r="AP13" i="11"/>
  <c r="AN13" i="11"/>
  <c r="AL13" i="11"/>
  <c r="AJ13" i="11"/>
  <c r="AH13" i="11"/>
  <c r="AF13" i="11"/>
  <c r="AD13" i="11"/>
  <c r="AB13" i="11"/>
  <c r="Z13" i="11"/>
  <c r="X13" i="11"/>
  <c r="V13" i="11"/>
  <c r="R13" i="11"/>
  <c r="P13" i="11"/>
  <c r="N13" i="11"/>
  <c r="L13" i="11"/>
  <c r="J13" i="11"/>
  <c r="H13" i="11"/>
  <c r="F13" i="11"/>
  <c r="D13" i="11"/>
  <c r="AT12" i="11"/>
  <c r="AR12" i="11"/>
  <c r="AP12" i="11"/>
  <c r="AN12" i="11"/>
  <c r="AL12" i="11"/>
  <c r="AJ12" i="11"/>
  <c r="AH12" i="11"/>
  <c r="AF12" i="11"/>
  <c r="AD12" i="11"/>
  <c r="AB12" i="11"/>
  <c r="Z12" i="11"/>
  <c r="X12" i="11"/>
  <c r="V12" i="11"/>
  <c r="R12" i="11"/>
  <c r="P12" i="11"/>
  <c r="N12" i="11"/>
  <c r="L12" i="11"/>
  <c r="J12" i="11"/>
  <c r="H12" i="11"/>
  <c r="AU12" i="11" s="1"/>
  <c r="AV12" i="11" s="1"/>
  <c r="F12" i="11"/>
  <c r="D12" i="11"/>
  <c r="AT11" i="11"/>
  <c r="AR11" i="11"/>
  <c r="AP11" i="11"/>
  <c r="AN11" i="11"/>
  <c r="AL11" i="11"/>
  <c r="AJ11" i="11"/>
  <c r="AH11" i="11"/>
  <c r="AF11" i="11"/>
  <c r="AD11" i="11"/>
  <c r="AB11" i="11"/>
  <c r="Z11" i="11"/>
  <c r="X11" i="11"/>
  <c r="V11" i="11"/>
  <c r="R11" i="11"/>
  <c r="P11" i="11"/>
  <c r="N11" i="11"/>
  <c r="L11" i="11"/>
  <c r="J11" i="11"/>
  <c r="H11" i="11"/>
  <c r="F11" i="11"/>
  <c r="D11" i="11"/>
  <c r="AT10" i="11"/>
  <c r="AR10" i="11"/>
  <c r="AP10" i="11"/>
  <c r="AN10" i="11"/>
  <c r="AL10" i="11"/>
  <c r="AJ10" i="11"/>
  <c r="AH10" i="11"/>
  <c r="AF10" i="11"/>
  <c r="AD10" i="11"/>
  <c r="AB10" i="11"/>
  <c r="Z10" i="11"/>
  <c r="X10" i="11"/>
  <c r="V10" i="11"/>
  <c r="R10" i="11"/>
  <c r="P10" i="11"/>
  <c r="N10" i="11"/>
  <c r="L10" i="11"/>
  <c r="H10" i="11"/>
  <c r="F10" i="11"/>
  <c r="D10" i="11"/>
  <c r="AT9" i="11"/>
  <c r="AR9" i="11"/>
  <c r="AP9" i="11"/>
  <c r="AN9" i="11"/>
  <c r="AL9" i="11"/>
  <c r="AJ9" i="11"/>
  <c r="AH9" i="11"/>
  <c r="AF9" i="11"/>
  <c r="AD9" i="11"/>
  <c r="AB9" i="11"/>
  <c r="Z9" i="11"/>
  <c r="X9" i="11"/>
  <c r="V9" i="11"/>
  <c r="R9" i="11"/>
  <c r="R16" i="11" s="1"/>
  <c r="P9" i="11"/>
  <c r="N9" i="11"/>
  <c r="N16" i="11" s="1"/>
  <c r="L9" i="11"/>
  <c r="H9" i="11"/>
  <c r="F9" i="11"/>
  <c r="D9" i="11"/>
  <c r="AT8" i="11"/>
  <c r="AR8" i="11"/>
  <c r="AP8" i="11"/>
  <c r="AN8" i="11"/>
  <c r="AL8" i="11"/>
  <c r="AJ8" i="11"/>
  <c r="AH8" i="11"/>
  <c r="AF8" i="11"/>
  <c r="AD8" i="11"/>
  <c r="AB8" i="11"/>
  <c r="Z8" i="11"/>
  <c r="X8" i="11"/>
  <c r="V8" i="11"/>
  <c r="R8" i="11"/>
  <c r="P8" i="11"/>
  <c r="N8" i="11"/>
  <c r="L8" i="11"/>
  <c r="H8" i="11"/>
  <c r="F8" i="11"/>
  <c r="D8" i="11"/>
  <c r="AT7" i="11"/>
  <c r="AR7" i="11"/>
  <c r="AP7" i="11"/>
  <c r="AN7" i="11"/>
  <c r="AL7" i="11"/>
  <c r="AJ7" i="11"/>
  <c r="AH7" i="11"/>
  <c r="AF7" i="11"/>
  <c r="AD7" i="11"/>
  <c r="AB7" i="11"/>
  <c r="Z7" i="11"/>
  <c r="X7" i="11"/>
  <c r="V7" i="11"/>
  <c r="R7" i="11"/>
  <c r="P7" i="11"/>
  <c r="N7" i="11"/>
  <c r="L7" i="11"/>
  <c r="H7" i="11"/>
  <c r="F7" i="11"/>
  <c r="F16" i="11" s="1"/>
  <c r="D7" i="11"/>
  <c r="AT6" i="11"/>
  <c r="AT16" i="11" s="1"/>
  <c r="AR6" i="11"/>
  <c r="AP6" i="11"/>
  <c r="AN6" i="11"/>
  <c r="AL6" i="11"/>
  <c r="AL16" i="11" s="1"/>
  <c r="AJ6" i="11"/>
  <c r="AH6" i="11"/>
  <c r="AF6" i="11"/>
  <c r="AD6" i="11"/>
  <c r="AD16" i="11" s="1"/>
  <c r="AB6" i="11"/>
  <c r="Z6" i="11"/>
  <c r="Z16" i="11" s="1"/>
  <c r="X6" i="11"/>
  <c r="V6" i="11"/>
  <c r="V16" i="11" s="1"/>
  <c r="R6" i="11"/>
  <c r="P6" i="11"/>
  <c r="N6" i="11"/>
  <c r="L6" i="11"/>
  <c r="H6" i="11"/>
  <c r="F6" i="11"/>
  <c r="D6" i="11"/>
  <c r="AT5" i="11"/>
  <c r="AR5" i="11"/>
  <c r="AR16" i="11" s="1"/>
  <c r="AP5" i="11"/>
  <c r="AN5" i="11"/>
  <c r="AN16" i="11" s="1"/>
  <c r="AL5" i="11"/>
  <c r="AJ5" i="11"/>
  <c r="AJ16" i="11" s="1"/>
  <c r="AH5" i="11"/>
  <c r="AF5" i="11"/>
  <c r="AF16" i="11" s="1"/>
  <c r="AD5" i="11"/>
  <c r="AB5" i="11"/>
  <c r="AB16" i="11" s="1"/>
  <c r="Z5" i="11"/>
  <c r="X5" i="11"/>
  <c r="X16" i="11" s="1"/>
  <c r="V5" i="11"/>
  <c r="T5" i="11"/>
  <c r="R5" i="11"/>
  <c r="P5" i="11"/>
  <c r="P16" i="11" s="1"/>
  <c r="N5" i="11"/>
  <c r="L5" i="11"/>
  <c r="L16" i="11" s="1"/>
  <c r="J5" i="11"/>
  <c r="H5" i="11"/>
  <c r="F5" i="11"/>
  <c r="D5" i="11"/>
  <c r="AU14" i="11" l="1"/>
  <c r="AV14" i="11" s="1"/>
  <c r="AP16" i="11"/>
  <c r="AH16" i="11"/>
  <c r="T16" i="11"/>
  <c r="AU10" i="11"/>
  <c r="AV10" i="11" s="1"/>
  <c r="AU8" i="11"/>
  <c r="AV8" i="11" s="1"/>
  <c r="J16" i="11"/>
  <c r="AU6" i="11"/>
  <c r="AV6" i="11" s="1"/>
  <c r="AV16" i="11"/>
  <c r="D16" i="11"/>
  <c r="AU5" i="11"/>
  <c r="AV5" i="11" s="1"/>
  <c r="AU9" i="11"/>
  <c r="AV9" i="11" s="1"/>
  <c r="AU11" i="11"/>
  <c r="AV11" i="11" s="1"/>
  <c r="AU13" i="11"/>
  <c r="AV13" i="11" s="1"/>
  <c r="AU7" i="11"/>
  <c r="AV7" i="11" s="1"/>
  <c r="H16" i="11"/>
  <c r="T13" i="10"/>
  <c r="T12" i="10"/>
  <c r="T11" i="10"/>
  <c r="T10" i="10"/>
  <c r="J13" i="10"/>
  <c r="J12" i="10"/>
  <c r="J11" i="10"/>
  <c r="J10" i="10"/>
  <c r="J9" i="10"/>
  <c r="J8" i="10"/>
  <c r="AS16" i="10"/>
  <c r="AQ16" i="10"/>
  <c r="AO16" i="10"/>
  <c r="AM16" i="10"/>
  <c r="AK16" i="10"/>
  <c r="AI16" i="10"/>
  <c r="AG16" i="10"/>
  <c r="AE16" i="10"/>
  <c r="AC16" i="10"/>
  <c r="AA16" i="10"/>
  <c r="Y16" i="10"/>
  <c r="W16" i="10"/>
  <c r="U16" i="10"/>
  <c r="S16" i="10"/>
  <c r="Q16" i="10"/>
  <c r="O16" i="10"/>
  <c r="M16" i="10"/>
  <c r="K16" i="10"/>
  <c r="I16" i="10"/>
  <c r="G16" i="10"/>
  <c r="E16" i="10"/>
  <c r="AT14" i="10"/>
  <c r="AR14" i="10"/>
  <c r="AP14" i="10"/>
  <c r="AN14" i="10"/>
  <c r="AL14" i="10"/>
  <c r="AJ14" i="10"/>
  <c r="AH14" i="10"/>
  <c r="AF14" i="10"/>
  <c r="AD14" i="10"/>
  <c r="AB14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AT13" i="10"/>
  <c r="AR13" i="10"/>
  <c r="AP13" i="10"/>
  <c r="AN13" i="10"/>
  <c r="AL13" i="10"/>
  <c r="AJ13" i="10"/>
  <c r="AH13" i="10"/>
  <c r="AF13" i="10"/>
  <c r="AD13" i="10"/>
  <c r="AB13" i="10"/>
  <c r="Z13" i="10"/>
  <c r="X13" i="10"/>
  <c r="V13" i="10"/>
  <c r="R13" i="10"/>
  <c r="P13" i="10"/>
  <c r="N13" i="10"/>
  <c r="L13" i="10"/>
  <c r="H13" i="10"/>
  <c r="F13" i="10"/>
  <c r="D13" i="10"/>
  <c r="AT12" i="10"/>
  <c r="AR12" i="10"/>
  <c r="AP12" i="10"/>
  <c r="AN12" i="10"/>
  <c r="AL12" i="10"/>
  <c r="AJ12" i="10"/>
  <c r="AH12" i="10"/>
  <c r="AF12" i="10"/>
  <c r="AD12" i="10"/>
  <c r="AB12" i="10"/>
  <c r="Z12" i="10"/>
  <c r="X12" i="10"/>
  <c r="V12" i="10"/>
  <c r="R12" i="10"/>
  <c r="P12" i="10"/>
  <c r="N12" i="10"/>
  <c r="L12" i="10"/>
  <c r="H12" i="10"/>
  <c r="F12" i="10"/>
  <c r="D12" i="10"/>
  <c r="AT11" i="10"/>
  <c r="AT16" i="10" s="1"/>
  <c r="AR11" i="10"/>
  <c r="AP11" i="10"/>
  <c r="AN11" i="10"/>
  <c r="AL11" i="10"/>
  <c r="AJ11" i="10"/>
  <c r="AH11" i="10"/>
  <c r="AF11" i="10"/>
  <c r="AD11" i="10"/>
  <c r="AD16" i="10" s="1"/>
  <c r="AB11" i="10"/>
  <c r="Z11" i="10"/>
  <c r="X11" i="10"/>
  <c r="V11" i="10"/>
  <c r="V16" i="10" s="1"/>
  <c r="R11" i="10"/>
  <c r="P11" i="10"/>
  <c r="N11" i="10"/>
  <c r="L11" i="10"/>
  <c r="H11" i="10"/>
  <c r="F11" i="10"/>
  <c r="D11" i="10"/>
  <c r="AT10" i="10"/>
  <c r="AR10" i="10"/>
  <c r="AP10" i="10"/>
  <c r="AN10" i="10"/>
  <c r="AL10" i="10"/>
  <c r="AJ10" i="10"/>
  <c r="AH10" i="10"/>
  <c r="AF10" i="10"/>
  <c r="AD10" i="10"/>
  <c r="AB10" i="10"/>
  <c r="Z10" i="10"/>
  <c r="X10" i="10"/>
  <c r="V10" i="10"/>
  <c r="R10" i="10"/>
  <c r="P10" i="10"/>
  <c r="N10" i="10"/>
  <c r="L10" i="10"/>
  <c r="H10" i="10"/>
  <c r="F10" i="10"/>
  <c r="D10" i="10"/>
  <c r="AT9" i="10"/>
  <c r="AR9" i="10"/>
  <c r="AP9" i="10"/>
  <c r="AN9" i="10"/>
  <c r="AL9" i="10"/>
  <c r="AJ9" i="10"/>
  <c r="AH9" i="10"/>
  <c r="AF9" i="10"/>
  <c r="AD9" i="10"/>
  <c r="AB9" i="10"/>
  <c r="Z9" i="10"/>
  <c r="X9" i="10"/>
  <c r="V9" i="10"/>
  <c r="R9" i="10"/>
  <c r="P9" i="10"/>
  <c r="N9" i="10"/>
  <c r="L9" i="10"/>
  <c r="H9" i="10"/>
  <c r="F9" i="10"/>
  <c r="D9" i="10"/>
  <c r="AT8" i="10"/>
  <c r="AR8" i="10"/>
  <c r="AP8" i="10"/>
  <c r="AN8" i="10"/>
  <c r="AL8" i="10"/>
  <c r="AJ8" i="10"/>
  <c r="AH8" i="10"/>
  <c r="AF8" i="10"/>
  <c r="AD8" i="10"/>
  <c r="AB8" i="10"/>
  <c r="Z8" i="10"/>
  <c r="X8" i="10"/>
  <c r="V8" i="10"/>
  <c r="R8" i="10"/>
  <c r="P8" i="10"/>
  <c r="N8" i="10"/>
  <c r="L8" i="10"/>
  <c r="H8" i="10"/>
  <c r="F8" i="10"/>
  <c r="D8" i="10"/>
  <c r="AT7" i="10"/>
  <c r="AR7" i="10"/>
  <c r="AP7" i="10"/>
  <c r="AN7" i="10"/>
  <c r="AL7" i="10"/>
  <c r="AJ7" i="10"/>
  <c r="AH7" i="10"/>
  <c r="AF7" i="10"/>
  <c r="AD7" i="10"/>
  <c r="AB7" i="10"/>
  <c r="Z7" i="10"/>
  <c r="X7" i="10"/>
  <c r="V7" i="10"/>
  <c r="T7" i="10"/>
  <c r="R7" i="10"/>
  <c r="P7" i="10"/>
  <c r="N7" i="10"/>
  <c r="L7" i="10"/>
  <c r="H7" i="10"/>
  <c r="F7" i="10"/>
  <c r="D7" i="10"/>
  <c r="AT6" i="10"/>
  <c r="AR6" i="10"/>
  <c r="AP6" i="10"/>
  <c r="AN6" i="10"/>
  <c r="AL6" i="10"/>
  <c r="AJ6" i="10"/>
  <c r="AH6" i="10"/>
  <c r="AF6" i="10"/>
  <c r="AD6" i="10"/>
  <c r="AB6" i="10"/>
  <c r="Z6" i="10"/>
  <c r="X6" i="10"/>
  <c r="V6" i="10"/>
  <c r="R6" i="10"/>
  <c r="P6" i="10"/>
  <c r="N6" i="10"/>
  <c r="L6" i="10"/>
  <c r="J6" i="10"/>
  <c r="H6" i="10"/>
  <c r="F6" i="10"/>
  <c r="D6" i="10"/>
  <c r="AT5" i="10"/>
  <c r="AR5" i="10"/>
  <c r="AR16" i="10" s="1"/>
  <c r="AP5" i="10"/>
  <c r="AP16" i="10" s="1"/>
  <c r="AN5" i="10"/>
  <c r="AN16" i="10" s="1"/>
  <c r="AL5" i="10"/>
  <c r="AJ5" i="10"/>
  <c r="AH5" i="10"/>
  <c r="AH16" i="10" s="1"/>
  <c r="AF5" i="10"/>
  <c r="AF16" i="10" s="1"/>
  <c r="AD5" i="10"/>
  <c r="AB5" i="10"/>
  <c r="AB16" i="10" s="1"/>
  <c r="Z5" i="10"/>
  <c r="Z16" i="10" s="1"/>
  <c r="X5" i="10"/>
  <c r="X16" i="10" s="1"/>
  <c r="V5" i="10"/>
  <c r="T5" i="10"/>
  <c r="R5" i="10"/>
  <c r="R16" i="10" s="1"/>
  <c r="P5" i="10"/>
  <c r="P16" i="10" s="1"/>
  <c r="N5" i="10"/>
  <c r="L5" i="10"/>
  <c r="L16" i="10" s="1"/>
  <c r="J5" i="10"/>
  <c r="H5" i="10"/>
  <c r="F5" i="10"/>
  <c r="D5" i="10"/>
  <c r="J16" i="10" l="1"/>
  <c r="AL16" i="10"/>
  <c r="AJ16" i="10"/>
  <c r="AU9" i="10"/>
  <c r="AV9" i="10" s="1"/>
  <c r="T16" i="10"/>
  <c r="AU11" i="10"/>
  <c r="AV11" i="10" s="1"/>
  <c r="N16" i="10"/>
  <c r="AU12" i="10"/>
  <c r="AV12" i="10" s="1"/>
  <c r="AU10" i="10"/>
  <c r="AV10" i="10" s="1"/>
  <c r="AV16" i="10"/>
  <c r="AU6" i="10"/>
  <c r="AV6" i="10" s="1"/>
  <c r="F16" i="10"/>
  <c r="AU8" i="10"/>
  <c r="AV8" i="10" s="1"/>
  <c r="AU13" i="10"/>
  <c r="AV13" i="10" s="1"/>
  <c r="D16" i="10"/>
  <c r="AU14" i="10"/>
  <c r="AV14" i="10" s="1"/>
  <c r="AU5" i="10"/>
  <c r="AV5" i="10" s="1"/>
  <c r="AU7" i="10"/>
  <c r="AV7" i="10" s="1"/>
  <c r="H16" i="10"/>
  <c r="AU12" i="9"/>
  <c r="AU10" i="9"/>
  <c r="AU7" i="9"/>
  <c r="AR14" i="9"/>
  <c r="AR13" i="9"/>
  <c r="AR12" i="9"/>
  <c r="AR11" i="9"/>
  <c r="AR10" i="9"/>
  <c r="AR9" i="9"/>
  <c r="AR8" i="9"/>
  <c r="AR7" i="9"/>
  <c r="AR6" i="9"/>
  <c r="AR5" i="9"/>
  <c r="AQ16" i="9"/>
  <c r="T14" i="9"/>
  <c r="AU14" i="9" s="1"/>
  <c r="T12" i="9"/>
  <c r="T11" i="9"/>
  <c r="T10" i="9"/>
  <c r="T9" i="9"/>
  <c r="T8" i="9"/>
  <c r="T7" i="9"/>
  <c r="T6" i="9"/>
  <c r="AS16" i="9"/>
  <c r="AO16" i="9"/>
  <c r="AM16" i="9"/>
  <c r="AK16" i="9"/>
  <c r="AI16" i="9"/>
  <c r="AG16" i="9"/>
  <c r="AE16" i="9"/>
  <c r="AC16" i="9"/>
  <c r="AA16" i="9"/>
  <c r="Y16" i="9"/>
  <c r="W16" i="9"/>
  <c r="U16" i="9"/>
  <c r="S16" i="9"/>
  <c r="Q16" i="9"/>
  <c r="O16" i="9"/>
  <c r="M16" i="9"/>
  <c r="K16" i="9"/>
  <c r="I16" i="9"/>
  <c r="G16" i="9"/>
  <c r="E16" i="9"/>
  <c r="AT14" i="9"/>
  <c r="AP14" i="9"/>
  <c r="AN14" i="9"/>
  <c r="AL14" i="9"/>
  <c r="AJ14" i="9"/>
  <c r="AH14" i="9"/>
  <c r="AF14" i="9"/>
  <c r="AD14" i="9"/>
  <c r="AB14" i="9"/>
  <c r="Z14" i="9"/>
  <c r="X14" i="9"/>
  <c r="V14" i="9"/>
  <c r="R14" i="9"/>
  <c r="P14" i="9"/>
  <c r="N14" i="9"/>
  <c r="L14" i="9"/>
  <c r="J14" i="9"/>
  <c r="H14" i="9"/>
  <c r="F14" i="9"/>
  <c r="D14" i="9"/>
  <c r="AT13" i="9"/>
  <c r="AP13" i="9"/>
  <c r="AN13" i="9"/>
  <c r="AL13" i="9"/>
  <c r="AJ13" i="9"/>
  <c r="AH13" i="9"/>
  <c r="AF13" i="9"/>
  <c r="AD13" i="9"/>
  <c r="AB13" i="9"/>
  <c r="Z13" i="9"/>
  <c r="X13" i="9"/>
  <c r="V13" i="9"/>
  <c r="R13" i="9"/>
  <c r="P13" i="9"/>
  <c r="N13" i="9"/>
  <c r="AU13" i="9" s="1"/>
  <c r="L13" i="9"/>
  <c r="J13" i="9"/>
  <c r="H13" i="9"/>
  <c r="F13" i="9"/>
  <c r="D13" i="9"/>
  <c r="AT12" i="9"/>
  <c r="AP12" i="9"/>
  <c r="AN12" i="9"/>
  <c r="AL12" i="9"/>
  <c r="AJ12" i="9"/>
  <c r="AH12" i="9"/>
  <c r="AF12" i="9"/>
  <c r="AD12" i="9"/>
  <c r="AB12" i="9"/>
  <c r="Z12" i="9"/>
  <c r="X12" i="9"/>
  <c r="V12" i="9"/>
  <c r="R12" i="9"/>
  <c r="P12" i="9"/>
  <c r="N12" i="9"/>
  <c r="L12" i="9"/>
  <c r="J12" i="9"/>
  <c r="H12" i="9"/>
  <c r="F12" i="9"/>
  <c r="D12" i="9"/>
  <c r="AT11" i="9"/>
  <c r="AP11" i="9"/>
  <c r="AN11" i="9"/>
  <c r="AL11" i="9"/>
  <c r="AJ11" i="9"/>
  <c r="AH11" i="9"/>
  <c r="AF11" i="9"/>
  <c r="AD11" i="9"/>
  <c r="AB11" i="9"/>
  <c r="Z11" i="9"/>
  <c r="X11" i="9"/>
  <c r="V11" i="9"/>
  <c r="R11" i="9"/>
  <c r="P11" i="9"/>
  <c r="N11" i="9"/>
  <c r="L11" i="9"/>
  <c r="AU11" i="9"/>
  <c r="H11" i="9"/>
  <c r="F11" i="9"/>
  <c r="D11" i="9"/>
  <c r="AT10" i="9"/>
  <c r="AP10" i="9"/>
  <c r="AN10" i="9"/>
  <c r="AL10" i="9"/>
  <c r="AJ10" i="9"/>
  <c r="AH10" i="9"/>
  <c r="AF10" i="9"/>
  <c r="AF16" i="9" s="1"/>
  <c r="AD10" i="9"/>
  <c r="AB10" i="9"/>
  <c r="Z10" i="9"/>
  <c r="X10" i="9"/>
  <c r="X16" i="9" s="1"/>
  <c r="V10" i="9"/>
  <c r="R10" i="9"/>
  <c r="P10" i="9"/>
  <c r="N10" i="9"/>
  <c r="L10" i="9"/>
  <c r="J10" i="9"/>
  <c r="H10" i="9"/>
  <c r="F10" i="9"/>
  <c r="D10" i="9"/>
  <c r="AT9" i="9"/>
  <c r="AP9" i="9"/>
  <c r="AN9" i="9"/>
  <c r="AL9" i="9"/>
  <c r="AJ9" i="9"/>
  <c r="AU9" i="9" s="1"/>
  <c r="AH9" i="9"/>
  <c r="AF9" i="9"/>
  <c r="AD9" i="9"/>
  <c r="AB9" i="9"/>
  <c r="Z9" i="9"/>
  <c r="X9" i="9"/>
  <c r="V9" i="9"/>
  <c r="R9" i="9"/>
  <c r="P9" i="9"/>
  <c r="N9" i="9"/>
  <c r="L9" i="9"/>
  <c r="J9" i="9"/>
  <c r="H9" i="9"/>
  <c r="F9" i="9"/>
  <c r="D9" i="9"/>
  <c r="AT8" i="9"/>
  <c r="AP8" i="9"/>
  <c r="AN8" i="9"/>
  <c r="AL8" i="9"/>
  <c r="AJ8" i="9"/>
  <c r="AH8" i="9"/>
  <c r="AF8" i="9"/>
  <c r="AD8" i="9"/>
  <c r="AB8" i="9"/>
  <c r="Z8" i="9"/>
  <c r="X8" i="9"/>
  <c r="V8" i="9"/>
  <c r="R8" i="9"/>
  <c r="P8" i="9"/>
  <c r="N8" i="9"/>
  <c r="L8" i="9"/>
  <c r="AU8" i="9"/>
  <c r="H8" i="9"/>
  <c r="F8" i="9"/>
  <c r="D8" i="9"/>
  <c r="AT7" i="9"/>
  <c r="AP7" i="9"/>
  <c r="AN7" i="9"/>
  <c r="AL7" i="9"/>
  <c r="AJ7" i="9"/>
  <c r="AH7" i="9"/>
  <c r="AF7" i="9"/>
  <c r="AD7" i="9"/>
  <c r="AB7" i="9"/>
  <c r="Z7" i="9"/>
  <c r="X7" i="9"/>
  <c r="V7" i="9"/>
  <c r="R7" i="9"/>
  <c r="P7" i="9"/>
  <c r="N7" i="9"/>
  <c r="L7" i="9"/>
  <c r="J7" i="9"/>
  <c r="H7" i="9"/>
  <c r="F7" i="9"/>
  <c r="D7" i="9"/>
  <c r="AT6" i="9"/>
  <c r="AP6" i="9"/>
  <c r="AN6" i="9"/>
  <c r="AL6" i="9"/>
  <c r="AJ6" i="9"/>
  <c r="AH6" i="9"/>
  <c r="AF6" i="9"/>
  <c r="AD6" i="9"/>
  <c r="AB6" i="9"/>
  <c r="Z6" i="9"/>
  <c r="X6" i="9"/>
  <c r="V6" i="9"/>
  <c r="R6" i="9"/>
  <c r="P6" i="9"/>
  <c r="N6" i="9"/>
  <c r="L6" i="9"/>
  <c r="J6" i="9"/>
  <c r="H6" i="9"/>
  <c r="F6" i="9"/>
  <c r="D6" i="9"/>
  <c r="AT5" i="9"/>
  <c r="AT16" i="9" s="1"/>
  <c r="AP5" i="9"/>
  <c r="AP16" i="9" s="1"/>
  <c r="AN5" i="9"/>
  <c r="AL5" i="9"/>
  <c r="AL16" i="9" s="1"/>
  <c r="AJ5" i="9"/>
  <c r="AJ16" i="9" s="1"/>
  <c r="AH5" i="9"/>
  <c r="AH16" i="9" s="1"/>
  <c r="AF5" i="9"/>
  <c r="AD5" i="9"/>
  <c r="AD16" i="9" s="1"/>
  <c r="AB5" i="9"/>
  <c r="AB16" i="9" s="1"/>
  <c r="Z5" i="9"/>
  <c r="Z16" i="9" s="1"/>
  <c r="X5" i="9"/>
  <c r="V5" i="9"/>
  <c r="V16" i="9" s="1"/>
  <c r="T5" i="9"/>
  <c r="R5" i="9"/>
  <c r="R16" i="9" s="1"/>
  <c r="P5" i="9"/>
  <c r="N5" i="9"/>
  <c r="N16" i="9" s="1"/>
  <c r="L5" i="9"/>
  <c r="L16" i="9" s="1"/>
  <c r="J5" i="9"/>
  <c r="J16" i="9" s="1"/>
  <c r="H5" i="9"/>
  <c r="F5" i="9"/>
  <c r="D5" i="9"/>
  <c r="AU5" i="9" l="1"/>
  <c r="AU6" i="9"/>
  <c r="AV6" i="9" s="1"/>
  <c r="AR16" i="9"/>
  <c r="P16" i="9"/>
  <c r="AV14" i="9"/>
  <c r="AN16" i="9"/>
  <c r="T16" i="9"/>
  <c r="AV16" i="9"/>
  <c r="AV5" i="9"/>
  <c r="AV10" i="9"/>
  <c r="H16" i="9"/>
  <c r="AV11" i="9"/>
  <c r="F16" i="9"/>
  <c r="AV7" i="9"/>
  <c r="AV8" i="9"/>
  <c r="AV12" i="9"/>
  <c r="AV13" i="9"/>
  <c r="AV9" i="9"/>
  <c r="D16" i="9"/>
  <c r="T11" i="8" l="1"/>
  <c r="N5" i="8"/>
  <c r="J11" i="8"/>
  <c r="J10" i="8"/>
  <c r="J9" i="8"/>
  <c r="J8" i="8"/>
  <c r="AQ16" i="8"/>
  <c r="AO16" i="8"/>
  <c r="AM16" i="8"/>
  <c r="AK16" i="8"/>
  <c r="AI16" i="8"/>
  <c r="AG16" i="8"/>
  <c r="AE16" i="8"/>
  <c r="AC16" i="8"/>
  <c r="AA16" i="8"/>
  <c r="Y16" i="8"/>
  <c r="W16" i="8"/>
  <c r="U16" i="8"/>
  <c r="S16" i="8"/>
  <c r="Q16" i="8"/>
  <c r="O16" i="8"/>
  <c r="M16" i="8"/>
  <c r="K16" i="8"/>
  <c r="I16" i="8"/>
  <c r="G16" i="8"/>
  <c r="E16" i="8"/>
  <c r="AR14" i="8"/>
  <c r="AP14" i="8"/>
  <c r="AN14" i="8"/>
  <c r="AL14" i="8"/>
  <c r="AJ14" i="8"/>
  <c r="AH14" i="8"/>
  <c r="AF14" i="8"/>
  <c r="AD14" i="8"/>
  <c r="AB14" i="8"/>
  <c r="Z14" i="8"/>
  <c r="X14" i="8"/>
  <c r="V14" i="8"/>
  <c r="T14" i="8"/>
  <c r="R14" i="8"/>
  <c r="P14" i="8"/>
  <c r="N14" i="8"/>
  <c r="L14" i="8"/>
  <c r="J14" i="8"/>
  <c r="H14" i="8"/>
  <c r="F14" i="8"/>
  <c r="D14" i="8"/>
  <c r="AR13" i="8"/>
  <c r="AP13" i="8"/>
  <c r="AN13" i="8"/>
  <c r="AL13" i="8"/>
  <c r="AJ13" i="8"/>
  <c r="AH13" i="8"/>
  <c r="AF13" i="8"/>
  <c r="AD13" i="8"/>
  <c r="AB13" i="8"/>
  <c r="Z13" i="8"/>
  <c r="X13" i="8"/>
  <c r="V13" i="8"/>
  <c r="T13" i="8"/>
  <c r="R13" i="8"/>
  <c r="P13" i="8"/>
  <c r="N13" i="8"/>
  <c r="L13" i="8"/>
  <c r="J13" i="8"/>
  <c r="H13" i="8"/>
  <c r="F13" i="8"/>
  <c r="D13" i="8"/>
  <c r="AR12" i="8"/>
  <c r="AP12" i="8"/>
  <c r="AN12" i="8"/>
  <c r="AL12" i="8"/>
  <c r="AJ12" i="8"/>
  <c r="AH12" i="8"/>
  <c r="AF12" i="8"/>
  <c r="AD12" i="8"/>
  <c r="AB12" i="8"/>
  <c r="Z12" i="8"/>
  <c r="X12" i="8"/>
  <c r="V12" i="8"/>
  <c r="R12" i="8"/>
  <c r="P12" i="8"/>
  <c r="N12" i="8"/>
  <c r="L12" i="8"/>
  <c r="J12" i="8"/>
  <c r="H12" i="8"/>
  <c r="F12" i="8"/>
  <c r="D12" i="8"/>
  <c r="AR11" i="8"/>
  <c r="AP11" i="8"/>
  <c r="AN11" i="8"/>
  <c r="AL11" i="8"/>
  <c r="AJ11" i="8"/>
  <c r="AH11" i="8"/>
  <c r="AF11" i="8"/>
  <c r="AD11" i="8"/>
  <c r="AB11" i="8"/>
  <c r="Z11" i="8"/>
  <c r="X11" i="8"/>
  <c r="V11" i="8"/>
  <c r="R11" i="8"/>
  <c r="P11" i="8"/>
  <c r="N11" i="8"/>
  <c r="L11" i="8"/>
  <c r="H11" i="8"/>
  <c r="F11" i="8"/>
  <c r="D11" i="8"/>
  <c r="AR10" i="8"/>
  <c r="AP10" i="8"/>
  <c r="AN10" i="8"/>
  <c r="AL10" i="8"/>
  <c r="AJ10" i="8"/>
  <c r="AH10" i="8"/>
  <c r="AF10" i="8"/>
  <c r="AD10" i="8"/>
  <c r="AB10" i="8"/>
  <c r="Z10" i="8"/>
  <c r="X10" i="8"/>
  <c r="V10" i="8"/>
  <c r="T10" i="8"/>
  <c r="R10" i="8"/>
  <c r="P10" i="8"/>
  <c r="N10" i="8"/>
  <c r="L10" i="8"/>
  <c r="H10" i="8"/>
  <c r="F10" i="8"/>
  <c r="D10" i="8"/>
  <c r="AR9" i="8"/>
  <c r="AP9" i="8"/>
  <c r="AN9" i="8"/>
  <c r="AL9" i="8"/>
  <c r="AJ9" i="8"/>
  <c r="AH9" i="8"/>
  <c r="AF9" i="8"/>
  <c r="AD9" i="8"/>
  <c r="AB9" i="8"/>
  <c r="Z9" i="8"/>
  <c r="X9" i="8"/>
  <c r="V9" i="8"/>
  <c r="T9" i="8"/>
  <c r="R9" i="8"/>
  <c r="P9" i="8"/>
  <c r="N9" i="8"/>
  <c r="L9" i="8"/>
  <c r="H9" i="8"/>
  <c r="F9" i="8"/>
  <c r="D9" i="8"/>
  <c r="AR8" i="8"/>
  <c r="AP8" i="8"/>
  <c r="AN8" i="8"/>
  <c r="AL8" i="8"/>
  <c r="AJ8" i="8"/>
  <c r="AH8" i="8"/>
  <c r="AF8" i="8"/>
  <c r="AD8" i="8"/>
  <c r="AB8" i="8"/>
  <c r="Z8" i="8"/>
  <c r="X8" i="8"/>
  <c r="V8" i="8"/>
  <c r="T8" i="8"/>
  <c r="R8" i="8"/>
  <c r="P8" i="8"/>
  <c r="N8" i="8"/>
  <c r="L8" i="8"/>
  <c r="H8" i="8"/>
  <c r="F8" i="8"/>
  <c r="D8" i="8"/>
  <c r="AR7" i="8"/>
  <c r="AP7" i="8"/>
  <c r="AN7" i="8"/>
  <c r="AL7" i="8"/>
  <c r="AJ7" i="8"/>
  <c r="AH7" i="8"/>
  <c r="AF7" i="8"/>
  <c r="AD7" i="8"/>
  <c r="AB7" i="8"/>
  <c r="Z7" i="8"/>
  <c r="X7" i="8"/>
  <c r="V7" i="8"/>
  <c r="R7" i="8"/>
  <c r="R16" i="8" s="1"/>
  <c r="P7" i="8"/>
  <c r="N7" i="8"/>
  <c r="L7" i="8"/>
  <c r="J7" i="8"/>
  <c r="H7" i="8"/>
  <c r="F7" i="8"/>
  <c r="D7" i="8"/>
  <c r="AR6" i="8"/>
  <c r="AP6" i="8"/>
  <c r="AN6" i="8"/>
  <c r="AL6" i="8"/>
  <c r="AJ6" i="8"/>
  <c r="AH6" i="8"/>
  <c r="AF6" i="8"/>
  <c r="AD6" i="8"/>
  <c r="AB6" i="8"/>
  <c r="AB16" i="8" s="1"/>
  <c r="Z6" i="8"/>
  <c r="X6" i="8"/>
  <c r="V6" i="8"/>
  <c r="T6" i="8"/>
  <c r="R6" i="8"/>
  <c r="P6" i="8"/>
  <c r="N6" i="8"/>
  <c r="L6" i="8"/>
  <c r="J6" i="8"/>
  <c r="H6" i="8"/>
  <c r="F6" i="8"/>
  <c r="D6" i="8"/>
  <c r="AR5" i="8"/>
  <c r="AP5" i="8"/>
  <c r="AN5" i="8"/>
  <c r="AL5" i="8"/>
  <c r="AL16" i="8" s="1"/>
  <c r="AJ5" i="8"/>
  <c r="AH5" i="8"/>
  <c r="AF5" i="8"/>
  <c r="AF16" i="8" s="1"/>
  <c r="AD5" i="8"/>
  <c r="AD16" i="8" s="1"/>
  <c r="AB5" i="8"/>
  <c r="Z5" i="8"/>
  <c r="X5" i="8"/>
  <c r="X16" i="8" s="1"/>
  <c r="V5" i="8"/>
  <c r="T5" i="8"/>
  <c r="R5" i="8"/>
  <c r="P5" i="8"/>
  <c r="P16" i="8" s="1"/>
  <c r="L5" i="8"/>
  <c r="L16" i="8" s="1"/>
  <c r="J5" i="8"/>
  <c r="H5" i="8"/>
  <c r="F5" i="8"/>
  <c r="D5" i="8"/>
  <c r="AN16" i="8" l="1"/>
  <c r="H16" i="8"/>
  <c r="D16" i="8"/>
  <c r="F16" i="8"/>
  <c r="AR16" i="8"/>
  <c r="AP16" i="8"/>
  <c r="AJ16" i="8"/>
  <c r="AH16" i="8"/>
  <c r="Z16" i="8"/>
  <c r="AS12" i="8"/>
  <c r="AT12" i="8" s="1"/>
  <c r="V16" i="8"/>
  <c r="AS11" i="8"/>
  <c r="AT11" i="8" s="1"/>
  <c r="AS8" i="8"/>
  <c r="AT8" i="8" s="1"/>
  <c r="AS10" i="8"/>
  <c r="AT10" i="8" s="1"/>
  <c r="T16" i="8"/>
  <c r="N16" i="8"/>
  <c r="AS6" i="8"/>
  <c r="AT6" i="8" s="1"/>
  <c r="J16" i="8"/>
  <c r="AS13" i="8"/>
  <c r="AT13" i="8" s="1"/>
  <c r="AS7" i="8"/>
  <c r="AT7" i="8" s="1"/>
  <c r="AS9" i="8"/>
  <c r="AT9" i="8" s="1"/>
  <c r="AS14" i="8"/>
  <c r="AT14" i="8" s="1"/>
  <c r="AT16" i="8"/>
  <c r="AS5" i="8"/>
  <c r="AT5" i="8" s="1"/>
  <c r="AB10" i="7"/>
  <c r="AB9" i="7"/>
  <c r="AB8" i="7"/>
  <c r="AQ16" i="7"/>
  <c r="AO16" i="7"/>
  <c r="AM16" i="7"/>
  <c r="AK16" i="7"/>
  <c r="AI16" i="7"/>
  <c r="AG16" i="7"/>
  <c r="AE16" i="7"/>
  <c r="AC16" i="7"/>
  <c r="AA16" i="7"/>
  <c r="Y16" i="7"/>
  <c r="W16" i="7"/>
  <c r="U16" i="7"/>
  <c r="S16" i="7"/>
  <c r="Q16" i="7"/>
  <c r="O16" i="7"/>
  <c r="M16" i="7"/>
  <c r="K16" i="7"/>
  <c r="I16" i="7"/>
  <c r="G16" i="7"/>
  <c r="E16" i="7"/>
  <c r="AR14" i="7"/>
  <c r="AP14" i="7"/>
  <c r="AN14" i="7"/>
  <c r="AL14" i="7"/>
  <c r="AJ14" i="7"/>
  <c r="AH14" i="7"/>
  <c r="AF14" i="7"/>
  <c r="AD14" i="7"/>
  <c r="AB14" i="7"/>
  <c r="Z14" i="7"/>
  <c r="X14" i="7"/>
  <c r="V14" i="7"/>
  <c r="T14" i="7"/>
  <c r="R14" i="7"/>
  <c r="P14" i="7"/>
  <c r="N14" i="7"/>
  <c r="L14" i="7"/>
  <c r="J14" i="7"/>
  <c r="H14" i="7"/>
  <c r="F14" i="7"/>
  <c r="D14" i="7"/>
  <c r="AR13" i="7"/>
  <c r="AP13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J13" i="7"/>
  <c r="H13" i="7"/>
  <c r="F13" i="7"/>
  <c r="D13" i="7"/>
  <c r="AS13" i="7" s="1"/>
  <c r="AT13" i="7" s="1"/>
  <c r="AR12" i="7"/>
  <c r="AP12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J12" i="7"/>
  <c r="H12" i="7"/>
  <c r="F12" i="7"/>
  <c r="D12" i="7"/>
  <c r="AR11" i="7"/>
  <c r="AP11" i="7"/>
  <c r="AN11" i="7"/>
  <c r="AL11" i="7"/>
  <c r="AJ11" i="7"/>
  <c r="AH11" i="7"/>
  <c r="AF11" i="7"/>
  <c r="AD11" i="7"/>
  <c r="AB11" i="7"/>
  <c r="Z11" i="7"/>
  <c r="X11" i="7"/>
  <c r="V11" i="7"/>
  <c r="R11" i="7"/>
  <c r="P11" i="7"/>
  <c r="N11" i="7"/>
  <c r="L11" i="7"/>
  <c r="J11" i="7"/>
  <c r="H11" i="7"/>
  <c r="F11" i="7"/>
  <c r="D11" i="7"/>
  <c r="AS11" i="7" s="1"/>
  <c r="AT11" i="7" s="1"/>
  <c r="AR10" i="7"/>
  <c r="AP10" i="7"/>
  <c r="AN10" i="7"/>
  <c r="AL10" i="7"/>
  <c r="AJ10" i="7"/>
  <c r="AH10" i="7"/>
  <c r="AF10" i="7"/>
  <c r="AD10" i="7"/>
  <c r="Z10" i="7"/>
  <c r="X10" i="7"/>
  <c r="V10" i="7"/>
  <c r="T10" i="7"/>
  <c r="R10" i="7"/>
  <c r="P10" i="7"/>
  <c r="N10" i="7"/>
  <c r="L10" i="7"/>
  <c r="H10" i="7"/>
  <c r="F10" i="7"/>
  <c r="D10" i="7"/>
  <c r="AR9" i="7"/>
  <c r="AP9" i="7"/>
  <c r="AN9" i="7"/>
  <c r="AL9" i="7"/>
  <c r="AJ9" i="7"/>
  <c r="AH9" i="7"/>
  <c r="AF9" i="7"/>
  <c r="AD9" i="7"/>
  <c r="Z9" i="7"/>
  <c r="X9" i="7"/>
  <c r="V9" i="7"/>
  <c r="T9" i="7"/>
  <c r="R9" i="7"/>
  <c r="P9" i="7"/>
  <c r="N9" i="7"/>
  <c r="L9" i="7"/>
  <c r="J9" i="7"/>
  <c r="H9" i="7"/>
  <c r="F9" i="7"/>
  <c r="D9" i="7"/>
  <c r="AR8" i="7"/>
  <c r="AP8" i="7"/>
  <c r="AN8" i="7"/>
  <c r="AL8" i="7"/>
  <c r="AJ8" i="7"/>
  <c r="AH8" i="7"/>
  <c r="AF8" i="7"/>
  <c r="AD8" i="7"/>
  <c r="Z8" i="7"/>
  <c r="X8" i="7"/>
  <c r="V8" i="7"/>
  <c r="T8" i="7"/>
  <c r="R8" i="7"/>
  <c r="P8" i="7"/>
  <c r="N8" i="7"/>
  <c r="L8" i="7"/>
  <c r="H8" i="7"/>
  <c r="F8" i="7"/>
  <c r="D8" i="7"/>
  <c r="AR7" i="7"/>
  <c r="AP7" i="7"/>
  <c r="AN7" i="7"/>
  <c r="AL7" i="7"/>
  <c r="AJ7" i="7"/>
  <c r="AH7" i="7"/>
  <c r="AF7" i="7"/>
  <c r="AD7" i="7"/>
  <c r="AB7" i="7"/>
  <c r="Z7" i="7"/>
  <c r="X7" i="7"/>
  <c r="V7" i="7"/>
  <c r="T7" i="7"/>
  <c r="R7" i="7"/>
  <c r="P7" i="7"/>
  <c r="N7" i="7"/>
  <c r="L7" i="7"/>
  <c r="J7" i="7"/>
  <c r="H7" i="7"/>
  <c r="F7" i="7"/>
  <c r="D7" i="7"/>
  <c r="AS7" i="7" s="1"/>
  <c r="AT7" i="7" s="1"/>
  <c r="AR6" i="7"/>
  <c r="AP6" i="7"/>
  <c r="AN6" i="7"/>
  <c r="AL6" i="7"/>
  <c r="AL16" i="7" s="1"/>
  <c r="AJ6" i="7"/>
  <c r="AH6" i="7"/>
  <c r="AF6" i="7"/>
  <c r="AD6" i="7"/>
  <c r="AD16" i="7" s="1"/>
  <c r="AB6" i="7"/>
  <c r="Z6" i="7"/>
  <c r="X6" i="7"/>
  <c r="V6" i="7"/>
  <c r="T6" i="7"/>
  <c r="R6" i="7"/>
  <c r="R16" i="7" s="1"/>
  <c r="P6" i="7"/>
  <c r="N6" i="7"/>
  <c r="N16" i="7" s="1"/>
  <c r="L6" i="7"/>
  <c r="J6" i="7"/>
  <c r="H6" i="7"/>
  <c r="F6" i="7"/>
  <c r="D6" i="7"/>
  <c r="AR5" i="7"/>
  <c r="AR16" i="7" s="1"/>
  <c r="AP5" i="7"/>
  <c r="AN5" i="7"/>
  <c r="AN16" i="7" s="1"/>
  <c r="AL5" i="7"/>
  <c r="AJ5" i="7"/>
  <c r="AH5" i="7"/>
  <c r="AF5" i="7"/>
  <c r="AF16" i="7" s="1"/>
  <c r="AD5" i="7"/>
  <c r="AB5" i="7"/>
  <c r="Z5" i="7"/>
  <c r="X5" i="7"/>
  <c r="X16" i="7" s="1"/>
  <c r="V5" i="7"/>
  <c r="T5" i="7"/>
  <c r="T16" i="7" s="1"/>
  <c r="R5" i="7"/>
  <c r="P5" i="7"/>
  <c r="P16" i="7" s="1"/>
  <c r="L5" i="7"/>
  <c r="L16" i="7" s="1"/>
  <c r="J5" i="7"/>
  <c r="H5" i="7"/>
  <c r="H16" i="7" s="1"/>
  <c r="F5" i="7"/>
  <c r="D5" i="7"/>
  <c r="AS5" i="7" s="1"/>
  <c r="AT5" i="7" s="1"/>
  <c r="AP16" i="7" l="1"/>
  <c r="V16" i="7"/>
  <c r="Z16" i="7"/>
  <c r="AH16" i="7"/>
  <c r="AB16" i="7"/>
  <c r="AS6" i="7"/>
  <c r="AT6" i="7" s="1"/>
  <c r="AS12" i="7"/>
  <c r="AT12" i="7" s="1"/>
  <c r="J16" i="7"/>
  <c r="AS14" i="7"/>
  <c r="AT14" i="7" s="1"/>
  <c r="AS9" i="7"/>
  <c r="AT9" i="7" s="1"/>
  <c r="AJ16" i="7"/>
  <c r="AS10" i="7"/>
  <c r="AT10" i="7" s="1"/>
  <c r="AT16" i="7"/>
  <c r="AS8" i="7"/>
  <c r="AT8" i="7" s="1"/>
  <c r="F16" i="7"/>
  <c r="D16" i="7"/>
  <c r="AB13" i="6"/>
  <c r="AB12" i="6"/>
  <c r="AB11" i="6"/>
  <c r="AB10" i="6"/>
  <c r="J14" i="6"/>
  <c r="J13" i="6"/>
  <c r="J12" i="6"/>
  <c r="J11" i="6"/>
  <c r="J10" i="6"/>
  <c r="J9" i="6"/>
  <c r="J8" i="6"/>
  <c r="J7" i="6"/>
  <c r="J6" i="6"/>
  <c r="AQ16" i="6"/>
  <c r="AO16" i="6"/>
  <c r="AM16" i="6"/>
  <c r="AK16" i="6"/>
  <c r="AI16" i="6"/>
  <c r="AG16" i="6"/>
  <c r="AE16" i="6"/>
  <c r="AC16" i="6"/>
  <c r="AA16" i="6"/>
  <c r="Z16" i="6"/>
  <c r="Y16" i="6"/>
  <c r="W16" i="6"/>
  <c r="U16" i="6"/>
  <c r="S16" i="6"/>
  <c r="R16" i="6"/>
  <c r="Q16" i="6"/>
  <c r="O16" i="6"/>
  <c r="M16" i="6"/>
  <c r="K16" i="6"/>
  <c r="I16" i="6"/>
  <c r="G16" i="6"/>
  <c r="E16" i="6"/>
  <c r="AR14" i="6"/>
  <c r="AP14" i="6"/>
  <c r="AN14" i="6"/>
  <c r="AL14" i="6"/>
  <c r="AJ14" i="6"/>
  <c r="AH14" i="6"/>
  <c r="AF14" i="6"/>
  <c r="AD14" i="6"/>
  <c r="AB14" i="6"/>
  <c r="Z14" i="6"/>
  <c r="X14" i="6"/>
  <c r="V14" i="6"/>
  <c r="T14" i="6"/>
  <c r="R14" i="6"/>
  <c r="P14" i="6"/>
  <c r="N14" i="6"/>
  <c r="L14" i="6"/>
  <c r="H14" i="6"/>
  <c r="F14" i="6"/>
  <c r="D14" i="6"/>
  <c r="AR13" i="6"/>
  <c r="AP13" i="6"/>
  <c r="AN13" i="6"/>
  <c r="AL13" i="6"/>
  <c r="AJ13" i="6"/>
  <c r="AH13" i="6"/>
  <c r="AF13" i="6"/>
  <c r="AD13" i="6"/>
  <c r="Z13" i="6"/>
  <c r="X13" i="6"/>
  <c r="V13" i="6"/>
  <c r="T13" i="6"/>
  <c r="R13" i="6"/>
  <c r="P13" i="6"/>
  <c r="N13" i="6"/>
  <c r="L13" i="6"/>
  <c r="H13" i="6"/>
  <c r="F13" i="6"/>
  <c r="D13" i="6"/>
  <c r="AR12" i="6"/>
  <c r="AP12" i="6"/>
  <c r="AN12" i="6"/>
  <c r="AL12" i="6"/>
  <c r="AJ12" i="6"/>
  <c r="AH12" i="6"/>
  <c r="AF12" i="6"/>
  <c r="AD12" i="6"/>
  <c r="Z12" i="6"/>
  <c r="X12" i="6"/>
  <c r="V12" i="6"/>
  <c r="T12" i="6"/>
  <c r="R12" i="6"/>
  <c r="P12" i="6"/>
  <c r="N12" i="6"/>
  <c r="L12" i="6"/>
  <c r="H12" i="6"/>
  <c r="F12" i="6"/>
  <c r="D12" i="6"/>
  <c r="AR11" i="6"/>
  <c r="AP11" i="6"/>
  <c r="AN11" i="6"/>
  <c r="AL11" i="6"/>
  <c r="AJ11" i="6"/>
  <c r="AH11" i="6"/>
  <c r="AF11" i="6"/>
  <c r="AD11" i="6"/>
  <c r="Z11" i="6"/>
  <c r="X11" i="6"/>
  <c r="V11" i="6"/>
  <c r="T11" i="6"/>
  <c r="R11" i="6"/>
  <c r="P11" i="6"/>
  <c r="N11" i="6"/>
  <c r="L11" i="6"/>
  <c r="H11" i="6"/>
  <c r="F11" i="6"/>
  <c r="D11" i="6"/>
  <c r="AR10" i="6"/>
  <c r="AP10" i="6"/>
  <c r="AN10" i="6"/>
  <c r="AL10" i="6"/>
  <c r="AJ10" i="6"/>
  <c r="AH10" i="6"/>
  <c r="AH16" i="6" s="1"/>
  <c r="AF10" i="6"/>
  <c r="AD10" i="6"/>
  <c r="Z10" i="6"/>
  <c r="X10" i="6"/>
  <c r="V10" i="6"/>
  <c r="T10" i="6"/>
  <c r="R10" i="6"/>
  <c r="P10" i="6"/>
  <c r="N10" i="6"/>
  <c r="L10" i="6"/>
  <c r="H10" i="6"/>
  <c r="F10" i="6"/>
  <c r="D10" i="6"/>
  <c r="AR9" i="6"/>
  <c r="AP9" i="6"/>
  <c r="AN9" i="6"/>
  <c r="AL9" i="6"/>
  <c r="AJ9" i="6"/>
  <c r="AH9" i="6"/>
  <c r="AF9" i="6"/>
  <c r="AD9" i="6"/>
  <c r="Z9" i="6"/>
  <c r="X9" i="6"/>
  <c r="V9" i="6"/>
  <c r="T9" i="6"/>
  <c r="R9" i="6"/>
  <c r="P9" i="6"/>
  <c r="N9" i="6"/>
  <c r="L9" i="6"/>
  <c r="H9" i="6"/>
  <c r="F9" i="6"/>
  <c r="D9" i="6"/>
  <c r="AR8" i="6"/>
  <c r="AP8" i="6"/>
  <c r="AN8" i="6"/>
  <c r="AL8" i="6"/>
  <c r="AJ8" i="6"/>
  <c r="AH8" i="6"/>
  <c r="AF8" i="6"/>
  <c r="AD8" i="6"/>
  <c r="Z8" i="6"/>
  <c r="X8" i="6"/>
  <c r="V8" i="6"/>
  <c r="T8" i="6"/>
  <c r="R8" i="6"/>
  <c r="P8" i="6"/>
  <c r="N8" i="6"/>
  <c r="L8" i="6"/>
  <c r="H8" i="6"/>
  <c r="F8" i="6"/>
  <c r="D8" i="6"/>
  <c r="AR7" i="6"/>
  <c r="AP7" i="6"/>
  <c r="AN7" i="6"/>
  <c r="AL7" i="6"/>
  <c r="AL16" i="6" s="1"/>
  <c r="AJ7" i="6"/>
  <c r="AH7" i="6"/>
  <c r="AF7" i="6"/>
  <c r="AD7" i="6"/>
  <c r="AD16" i="6" s="1"/>
  <c r="AB7" i="6"/>
  <c r="Z7" i="6"/>
  <c r="X7" i="6"/>
  <c r="V7" i="6"/>
  <c r="T7" i="6"/>
  <c r="R7" i="6"/>
  <c r="P7" i="6"/>
  <c r="N7" i="6"/>
  <c r="L7" i="6"/>
  <c r="H7" i="6"/>
  <c r="F7" i="6"/>
  <c r="F16" i="6" s="1"/>
  <c r="D7" i="6"/>
  <c r="AR6" i="6"/>
  <c r="AP6" i="6"/>
  <c r="AN6" i="6"/>
  <c r="AL6" i="6"/>
  <c r="AJ6" i="6"/>
  <c r="AH6" i="6"/>
  <c r="AF6" i="6"/>
  <c r="AD6" i="6"/>
  <c r="AB6" i="6"/>
  <c r="Z6" i="6"/>
  <c r="X6" i="6"/>
  <c r="V6" i="6"/>
  <c r="T6" i="6"/>
  <c r="R6" i="6"/>
  <c r="P6" i="6"/>
  <c r="N6" i="6"/>
  <c r="L6" i="6"/>
  <c r="H6" i="6"/>
  <c r="F6" i="6"/>
  <c r="D6" i="6"/>
  <c r="AR5" i="6"/>
  <c r="AR16" i="6" s="1"/>
  <c r="AP5" i="6"/>
  <c r="AN5" i="6"/>
  <c r="AN16" i="6" s="1"/>
  <c r="AL5" i="6"/>
  <c r="AJ5" i="6"/>
  <c r="AH5" i="6"/>
  <c r="AF5" i="6"/>
  <c r="AF16" i="6" s="1"/>
  <c r="AD5" i="6"/>
  <c r="AB5" i="6"/>
  <c r="Z5" i="6"/>
  <c r="X5" i="6"/>
  <c r="X16" i="6" s="1"/>
  <c r="V5" i="6"/>
  <c r="T5" i="6"/>
  <c r="R5" i="6"/>
  <c r="P5" i="6"/>
  <c r="P16" i="6" s="1"/>
  <c r="N5" i="6"/>
  <c r="L5" i="6"/>
  <c r="L16" i="6" s="1"/>
  <c r="J5" i="6"/>
  <c r="H5" i="6"/>
  <c r="H16" i="6" s="1"/>
  <c r="F5" i="6"/>
  <c r="D5" i="6"/>
  <c r="AB16" i="6" l="1"/>
  <c r="AP16" i="6"/>
  <c r="AJ16" i="6"/>
  <c r="V16" i="6"/>
  <c r="T16" i="6"/>
  <c r="AS11" i="6"/>
  <c r="AT11" i="6" s="1"/>
  <c r="AS6" i="6"/>
  <c r="AT6" i="6" s="1"/>
  <c r="N16" i="6"/>
  <c r="AS10" i="6"/>
  <c r="AT10" i="6" s="1"/>
  <c r="AS9" i="6"/>
  <c r="AT9" i="6" s="1"/>
  <c r="J16" i="6"/>
  <c r="AS14" i="6"/>
  <c r="AT14" i="6" s="1"/>
  <c r="AS13" i="6"/>
  <c r="AT13" i="6" s="1"/>
  <c r="AT16" i="6"/>
  <c r="AS8" i="6"/>
  <c r="AT8" i="6" s="1"/>
  <c r="D16" i="6"/>
  <c r="AS12" i="6"/>
  <c r="AT12" i="6" s="1"/>
  <c r="AS5" i="6"/>
  <c r="AT5" i="6" s="1"/>
  <c r="AS7" i="6"/>
  <c r="AT7" i="6" s="1"/>
  <c r="J9" i="4"/>
  <c r="AB12" i="1"/>
  <c r="AB11" i="1"/>
  <c r="AB9" i="1"/>
  <c r="AB8" i="1"/>
  <c r="AB7" i="1"/>
  <c r="AB6" i="1"/>
  <c r="AB5" i="1"/>
  <c r="T14" i="1"/>
  <c r="T13" i="1"/>
  <c r="T12" i="1"/>
  <c r="T11" i="1"/>
  <c r="T10" i="1"/>
  <c r="T9" i="1"/>
  <c r="T8" i="1"/>
  <c r="T6" i="1"/>
  <c r="T5" i="1"/>
  <c r="J13" i="1"/>
  <c r="J12" i="1"/>
  <c r="J11" i="1"/>
  <c r="J8" i="1"/>
  <c r="J7" i="1"/>
  <c r="J5" i="1"/>
  <c r="AB12" i="4" l="1"/>
  <c r="AB11" i="4"/>
  <c r="AB10" i="4"/>
  <c r="AB8" i="4"/>
  <c r="AB6" i="4"/>
  <c r="T12" i="4"/>
  <c r="T10" i="4"/>
  <c r="T9" i="4"/>
  <c r="T8" i="4"/>
  <c r="T6" i="4"/>
  <c r="J13" i="4"/>
  <c r="J12" i="4"/>
  <c r="J10" i="4"/>
  <c r="J8" i="4"/>
  <c r="J6" i="4"/>
  <c r="AS6" i="5"/>
  <c r="AS5" i="5"/>
  <c r="AB8" i="5"/>
  <c r="AB7" i="5"/>
  <c r="AB6" i="5"/>
  <c r="AB5" i="5"/>
  <c r="T14" i="5"/>
  <c r="T13" i="5"/>
  <c r="T12" i="5"/>
  <c r="T11" i="5"/>
  <c r="T10" i="5"/>
  <c r="T9" i="5"/>
  <c r="T8" i="5"/>
  <c r="T7" i="5"/>
  <c r="T5" i="5"/>
  <c r="J14" i="5"/>
  <c r="J13" i="5"/>
  <c r="J12" i="5"/>
  <c r="J11" i="5"/>
  <c r="J10" i="5"/>
  <c r="J7" i="5"/>
  <c r="J6" i="5"/>
  <c r="J5" i="5"/>
  <c r="AQ16" i="5"/>
  <c r="AO16" i="5"/>
  <c r="AM16" i="5"/>
  <c r="AK16" i="5"/>
  <c r="AI16" i="5"/>
  <c r="AG16" i="5"/>
  <c r="AE16" i="5"/>
  <c r="AC16" i="5"/>
  <c r="AA16" i="5"/>
  <c r="Y16" i="5"/>
  <c r="W16" i="5"/>
  <c r="U16" i="5"/>
  <c r="S16" i="5"/>
  <c r="Q16" i="5"/>
  <c r="O16" i="5"/>
  <c r="M16" i="5"/>
  <c r="K16" i="5"/>
  <c r="I16" i="5"/>
  <c r="G16" i="5"/>
  <c r="E16" i="5"/>
  <c r="AR14" i="5"/>
  <c r="AP14" i="5"/>
  <c r="AN14" i="5"/>
  <c r="AL14" i="5"/>
  <c r="AJ14" i="5"/>
  <c r="AH14" i="5"/>
  <c r="AF14" i="5"/>
  <c r="AD14" i="5"/>
  <c r="AB14" i="5"/>
  <c r="Z14" i="5"/>
  <c r="X14" i="5"/>
  <c r="V14" i="5"/>
  <c r="R14" i="5"/>
  <c r="P14" i="5"/>
  <c r="N14" i="5"/>
  <c r="L14" i="5"/>
  <c r="H14" i="5"/>
  <c r="F14" i="5"/>
  <c r="D14" i="5"/>
  <c r="AS14" i="5" s="1"/>
  <c r="AR13" i="5"/>
  <c r="AP13" i="5"/>
  <c r="AN13" i="5"/>
  <c r="AL13" i="5"/>
  <c r="AJ13" i="5"/>
  <c r="AH13" i="5"/>
  <c r="AF13" i="5"/>
  <c r="AD13" i="5"/>
  <c r="AB13" i="5"/>
  <c r="Z13" i="5"/>
  <c r="Z16" i="5" s="1"/>
  <c r="X13" i="5"/>
  <c r="V13" i="5"/>
  <c r="R13" i="5"/>
  <c r="R16" i="5" s="1"/>
  <c r="P13" i="5"/>
  <c r="N13" i="5"/>
  <c r="L13" i="5"/>
  <c r="H13" i="5"/>
  <c r="F13" i="5"/>
  <c r="D13" i="5"/>
  <c r="AR12" i="5"/>
  <c r="AP12" i="5"/>
  <c r="AN12" i="5"/>
  <c r="AL12" i="5"/>
  <c r="AJ12" i="5"/>
  <c r="AH12" i="5"/>
  <c r="AF12" i="5"/>
  <c r="AD12" i="5"/>
  <c r="AB12" i="5"/>
  <c r="Z12" i="5"/>
  <c r="X12" i="5"/>
  <c r="V12" i="5"/>
  <c r="R12" i="5"/>
  <c r="P12" i="5"/>
  <c r="N12" i="5"/>
  <c r="L12" i="5"/>
  <c r="H12" i="5"/>
  <c r="F12" i="5"/>
  <c r="D12" i="5"/>
  <c r="AR11" i="5"/>
  <c r="AP11" i="5"/>
  <c r="AN11" i="5"/>
  <c r="AL11" i="5"/>
  <c r="AJ11" i="5"/>
  <c r="AH11" i="5"/>
  <c r="AF11" i="5"/>
  <c r="AD11" i="5"/>
  <c r="AB11" i="5"/>
  <c r="Z11" i="5"/>
  <c r="X11" i="5"/>
  <c r="V11" i="5"/>
  <c r="R11" i="5"/>
  <c r="P11" i="5"/>
  <c r="N11" i="5"/>
  <c r="L11" i="5"/>
  <c r="H11" i="5"/>
  <c r="F11" i="5"/>
  <c r="D11" i="5"/>
  <c r="AR10" i="5"/>
  <c r="AP10" i="5"/>
  <c r="AN10" i="5"/>
  <c r="AL10" i="5"/>
  <c r="AJ10" i="5"/>
  <c r="AH10" i="5"/>
  <c r="AF10" i="5"/>
  <c r="AD10" i="5"/>
  <c r="AB10" i="5"/>
  <c r="Z10" i="5"/>
  <c r="X10" i="5"/>
  <c r="V10" i="5"/>
  <c r="R10" i="5"/>
  <c r="P10" i="5"/>
  <c r="N10" i="5"/>
  <c r="L10" i="5"/>
  <c r="H10" i="5"/>
  <c r="F10" i="5"/>
  <c r="D10" i="5"/>
  <c r="AR9" i="5"/>
  <c r="AP9" i="5"/>
  <c r="AN9" i="5"/>
  <c r="AL9" i="5"/>
  <c r="AJ9" i="5"/>
  <c r="AH9" i="5"/>
  <c r="AF9" i="5"/>
  <c r="AD9" i="5"/>
  <c r="AD16" i="5" s="1"/>
  <c r="AB9" i="5"/>
  <c r="Z9" i="5"/>
  <c r="X9" i="5"/>
  <c r="V9" i="5"/>
  <c r="V16" i="5" s="1"/>
  <c r="R9" i="5"/>
  <c r="P9" i="5"/>
  <c r="N9" i="5"/>
  <c r="L9" i="5"/>
  <c r="J9" i="5"/>
  <c r="H9" i="5"/>
  <c r="F9" i="5"/>
  <c r="D9" i="5"/>
  <c r="AR8" i="5"/>
  <c r="AP8" i="5"/>
  <c r="AN8" i="5"/>
  <c r="AL8" i="5"/>
  <c r="AJ8" i="5"/>
  <c r="AH8" i="5"/>
  <c r="AF8" i="5"/>
  <c r="AD8" i="5"/>
  <c r="Z8" i="5"/>
  <c r="X8" i="5"/>
  <c r="V8" i="5"/>
  <c r="R8" i="5"/>
  <c r="P8" i="5"/>
  <c r="N8" i="5"/>
  <c r="L8" i="5"/>
  <c r="H8" i="5"/>
  <c r="F8" i="5"/>
  <c r="D8" i="5"/>
  <c r="AR7" i="5"/>
  <c r="AP7" i="5"/>
  <c r="AN7" i="5"/>
  <c r="AL7" i="5"/>
  <c r="AJ7" i="5"/>
  <c r="AH7" i="5"/>
  <c r="AF7" i="5"/>
  <c r="AD7" i="5"/>
  <c r="Z7" i="5"/>
  <c r="X7" i="5"/>
  <c r="V7" i="5"/>
  <c r="R7" i="5"/>
  <c r="P7" i="5"/>
  <c r="N7" i="5"/>
  <c r="L7" i="5"/>
  <c r="H7" i="5"/>
  <c r="F7" i="5"/>
  <c r="D7" i="5"/>
  <c r="AR6" i="5"/>
  <c r="AP6" i="5"/>
  <c r="AN6" i="5"/>
  <c r="AN16" i="5" s="1"/>
  <c r="AL6" i="5"/>
  <c r="AJ6" i="5"/>
  <c r="AH6" i="5"/>
  <c r="AF6" i="5"/>
  <c r="AF16" i="5" s="1"/>
  <c r="AD6" i="5"/>
  <c r="Z6" i="5"/>
  <c r="X6" i="5"/>
  <c r="V6" i="5"/>
  <c r="T6" i="5"/>
  <c r="R6" i="5"/>
  <c r="P6" i="5"/>
  <c r="N6" i="5"/>
  <c r="L6" i="5"/>
  <c r="L16" i="5" s="1"/>
  <c r="H6" i="5"/>
  <c r="F6" i="5"/>
  <c r="D6" i="5"/>
  <c r="AR5" i="5"/>
  <c r="AR16" i="5" s="1"/>
  <c r="AP5" i="5"/>
  <c r="AN5" i="5"/>
  <c r="AL5" i="5"/>
  <c r="AJ5" i="5"/>
  <c r="AH5" i="5"/>
  <c r="AH16" i="5" s="1"/>
  <c r="AF5" i="5"/>
  <c r="AD5" i="5"/>
  <c r="Z5" i="5"/>
  <c r="X5" i="5"/>
  <c r="X16" i="5" s="1"/>
  <c r="V5" i="5"/>
  <c r="R5" i="5"/>
  <c r="P5" i="5"/>
  <c r="P16" i="5" s="1"/>
  <c r="N5" i="5"/>
  <c r="L5" i="5"/>
  <c r="H5" i="5"/>
  <c r="H16" i="5" s="1"/>
  <c r="F5" i="5"/>
  <c r="D5" i="5"/>
  <c r="AQ16" i="4"/>
  <c r="AO16" i="4"/>
  <c r="AM16" i="4"/>
  <c r="AK16" i="4"/>
  <c r="AI16" i="4"/>
  <c r="AG16" i="4"/>
  <c r="AE16" i="4"/>
  <c r="AC16" i="4"/>
  <c r="AA16" i="4"/>
  <c r="Y16" i="4"/>
  <c r="W16" i="4"/>
  <c r="U16" i="4"/>
  <c r="S16" i="4"/>
  <c r="Q16" i="4"/>
  <c r="O16" i="4"/>
  <c r="M16" i="4"/>
  <c r="K16" i="4"/>
  <c r="I16" i="4"/>
  <c r="G16" i="4"/>
  <c r="E16" i="4"/>
  <c r="AR14" i="4"/>
  <c r="AP14" i="4"/>
  <c r="AN14" i="4"/>
  <c r="AL14" i="4"/>
  <c r="AJ14" i="4"/>
  <c r="AH14" i="4"/>
  <c r="AF14" i="4"/>
  <c r="AD14" i="4"/>
  <c r="AB14" i="4"/>
  <c r="Z14" i="4"/>
  <c r="X14" i="4"/>
  <c r="V14" i="4"/>
  <c r="T14" i="4"/>
  <c r="R14" i="4"/>
  <c r="P14" i="4"/>
  <c r="N14" i="4"/>
  <c r="L14" i="4"/>
  <c r="H14" i="4"/>
  <c r="F14" i="4"/>
  <c r="D14" i="4"/>
  <c r="AR13" i="4"/>
  <c r="AP13" i="4"/>
  <c r="AN13" i="4"/>
  <c r="AL13" i="4"/>
  <c r="AJ13" i="4"/>
  <c r="AH13" i="4"/>
  <c r="AF13" i="4"/>
  <c r="AD13" i="4"/>
  <c r="AB13" i="4"/>
  <c r="Z13" i="4"/>
  <c r="Z16" i="4" s="1"/>
  <c r="X13" i="4"/>
  <c r="V13" i="4"/>
  <c r="T13" i="4"/>
  <c r="R13" i="4"/>
  <c r="R16" i="4" s="1"/>
  <c r="P13" i="4"/>
  <c r="N13" i="4"/>
  <c r="L13" i="4"/>
  <c r="H13" i="4"/>
  <c r="F13" i="4"/>
  <c r="D13" i="4"/>
  <c r="AR12" i="4"/>
  <c r="AP12" i="4"/>
  <c r="AN12" i="4"/>
  <c r="AL12" i="4"/>
  <c r="AJ12" i="4"/>
  <c r="AH12" i="4"/>
  <c r="AF12" i="4"/>
  <c r="AD12" i="4"/>
  <c r="Z12" i="4"/>
  <c r="X12" i="4"/>
  <c r="V12" i="4"/>
  <c r="R12" i="4"/>
  <c r="P12" i="4"/>
  <c r="N12" i="4"/>
  <c r="L12" i="4"/>
  <c r="H12" i="4"/>
  <c r="F12" i="4"/>
  <c r="D12" i="4"/>
  <c r="AR11" i="4"/>
  <c r="AP11" i="4"/>
  <c r="AN11" i="4"/>
  <c r="AL11" i="4"/>
  <c r="AJ11" i="4"/>
  <c r="AH11" i="4"/>
  <c r="AF11" i="4"/>
  <c r="AD11" i="4"/>
  <c r="Z11" i="4"/>
  <c r="X11" i="4"/>
  <c r="V11" i="4"/>
  <c r="R11" i="4"/>
  <c r="P11" i="4"/>
  <c r="N11" i="4"/>
  <c r="L11" i="4"/>
  <c r="H11" i="4"/>
  <c r="F11" i="4"/>
  <c r="D11" i="4"/>
  <c r="AR10" i="4"/>
  <c r="AP10" i="4"/>
  <c r="AN10" i="4"/>
  <c r="AL10" i="4"/>
  <c r="AJ10" i="4"/>
  <c r="AH10" i="4"/>
  <c r="AF10" i="4"/>
  <c r="AD10" i="4"/>
  <c r="Z10" i="4"/>
  <c r="X10" i="4"/>
  <c r="V10" i="4"/>
  <c r="R10" i="4"/>
  <c r="P10" i="4"/>
  <c r="N10" i="4"/>
  <c r="L10" i="4"/>
  <c r="H10" i="4"/>
  <c r="F10" i="4"/>
  <c r="D10" i="4"/>
  <c r="AR9" i="4"/>
  <c r="AP9" i="4"/>
  <c r="AN9" i="4"/>
  <c r="AL9" i="4"/>
  <c r="AJ9" i="4"/>
  <c r="AH9" i="4"/>
  <c r="AF9" i="4"/>
  <c r="AD9" i="4"/>
  <c r="AD16" i="4" s="1"/>
  <c r="AB9" i="4"/>
  <c r="Z9" i="4"/>
  <c r="X9" i="4"/>
  <c r="V9" i="4"/>
  <c r="V16" i="4" s="1"/>
  <c r="R9" i="4"/>
  <c r="P9" i="4"/>
  <c r="N9" i="4"/>
  <c r="L9" i="4"/>
  <c r="H9" i="4"/>
  <c r="F9" i="4"/>
  <c r="D9" i="4"/>
  <c r="AR8" i="4"/>
  <c r="AP8" i="4"/>
  <c r="AN8" i="4"/>
  <c r="AL8" i="4"/>
  <c r="AJ8" i="4"/>
  <c r="AH8" i="4"/>
  <c r="AF8" i="4"/>
  <c r="AD8" i="4"/>
  <c r="Z8" i="4"/>
  <c r="X8" i="4"/>
  <c r="V8" i="4"/>
  <c r="R8" i="4"/>
  <c r="P8" i="4"/>
  <c r="N8" i="4"/>
  <c r="L8" i="4"/>
  <c r="H8" i="4"/>
  <c r="F8" i="4"/>
  <c r="D8" i="4"/>
  <c r="AR7" i="4"/>
  <c r="AP7" i="4"/>
  <c r="AN7" i="4"/>
  <c r="AL7" i="4"/>
  <c r="AJ7" i="4"/>
  <c r="AH7" i="4"/>
  <c r="AF7" i="4"/>
  <c r="AD7" i="4"/>
  <c r="Z7" i="4"/>
  <c r="X7" i="4"/>
  <c r="V7" i="4"/>
  <c r="T7" i="4"/>
  <c r="R7" i="4"/>
  <c r="P7" i="4"/>
  <c r="N7" i="4"/>
  <c r="L7" i="4"/>
  <c r="H7" i="4"/>
  <c r="F7" i="4"/>
  <c r="D7" i="4"/>
  <c r="AR6" i="4"/>
  <c r="AP6" i="4"/>
  <c r="AN6" i="4"/>
  <c r="AN16" i="4" s="1"/>
  <c r="AL6" i="4"/>
  <c r="AJ6" i="4"/>
  <c r="AH6" i="4"/>
  <c r="AF6" i="4"/>
  <c r="AF16" i="4" s="1"/>
  <c r="AD6" i="4"/>
  <c r="Z6" i="4"/>
  <c r="X6" i="4"/>
  <c r="V6" i="4"/>
  <c r="R6" i="4"/>
  <c r="P6" i="4"/>
  <c r="N6" i="4"/>
  <c r="L6" i="4"/>
  <c r="L16" i="4" s="1"/>
  <c r="H6" i="4"/>
  <c r="F6" i="4"/>
  <c r="D6" i="4"/>
  <c r="AR5" i="4"/>
  <c r="AR16" i="4" s="1"/>
  <c r="AP5" i="4"/>
  <c r="AN5" i="4"/>
  <c r="AL5" i="4"/>
  <c r="AJ5" i="4"/>
  <c r="AH5" i="4"/>
  <c r="AH16" i="4" s="1"/>
  <c r="AF5" i="4"/>
  <c r="AD5" i="4"/>
  <c r="Z5" i="4"/>
  <c r="X5" i="4"/>
  <c r="X16" i="4" s="1"/>
  <c r="V5" i="4"/>
  <c r="R5" i="4"/>
  <c r="P5" i="4"/>
  <c r="P16" i="4" s="1"/>
  <c r="N5" i="4"/>
  <c r="L5" i="4"/>
  <c r="H5" i="4"/>
  <c r="F5" i="4"/>
  <c r="D5" i="4"/>
  <c r="AL14" i="1"/>
  <c r="AL13" i="1"/>
  <c r="AL12" i="1"/>
  <c r="AL11" i="1"/>
  <c r="AL10" i="1"/>
  <c r="AL9" i="1"/>
  <c r="AL8" i="1"/>
  <c r="AL7" i="1"/>
  <c r="AL6" i="1"/>
  <c r="AL16" i="1" s="1"/>
  <c r="AL5" i="1"/>
  <c r="AK16" i="1"/>
  <c r="AR14" i="1"/>
  <c r="AR13" i="1"/>
  <c r="AR12" i="1"/>
  <c r="AR11" i="1"/>
  <c r="AR10" i="1"/>
  <c r="AR9" i="1"/>
  <c r="AR8" i="1"/>
  <c r="AR7" i="1"/>
  <c r="AR6" i="1"/>
  <c r="AR5" i="1"/>
  <c r="AP14" i="1"/>
  <c r="AP13" i="1"/>
  <c r="AP12" i="1"/>
  <c r="AP11" i="1"/>
  <c r="AP10" i="1"/>
  <c r="AP9" i="1"/>
  <c r="AP8" i="1"/>
  <c r="AP7" i="1"/>
  <c r="AP6" i="1"/>
  <c r="AP5" i="1"/>
  <c r="AN14" i="1"/>
  <c r="AN13" i="1"/>
  <c r="AN12" i="1"/>
  <c r="AN11" i="1"/>
  <c r="AN10" i="1"/>
  <c r="AN9" i="1"/>
  <c r="AN8" i="1"/>
  <c r="AN7" i="1"/>
  <c r="AN6" i="1"/>
  <c r="AN5" i="1"/>
  <c r="AJ14" i="1"/>
  <c r="AJ13" i="1"/>
  <c r="AJ12" i="1"/>
  <c r="AJ11" i="1"/>
  <c r="AJ10" i="1"/>
  <c r="AJ9" i="1"/>
  <c r="AJ8" i="1"/>
  <c r="AJ7" i="1"/>
  <c r="AJ6" i="1"/>
  <c r="AJ5" i="1"/>
  <c r="AH14" i="1"/>
  <c r="AH13" i="1"/>
  <c r="AH12" i="1"/>
  <c r="AH11" i="1"/>
  <c r="AH10" i="1"/>
  <c r="AH9" i="1"/>
  <c r="AH8" i="1"/>
  <c r="AH7" i="1"/>
  <c r="AH6" i="1"/>
  <c r="AH5" i="1"/>
  <c r="AF14" i="1"/>
  <c r="AF13" i="1"/>
  <c r="AF12" i="1"/>
  <c r="AF11" i="1"/>
  <c r="AF10" i="1"/>
  <c r="AF9" i="1"/>
  <c r="AF8" i="1"/>
  <c r="AF7" i="1"/>
  <c r="AF6" i="1"/>
  <c r="AF5" i="1"/>
  <c r="AD14" i="1"/>
  <c r="AD13" i="1"/>
  <c r="AD12" i="1"/>
  <c r="AD11" i="1"/>
  <c r="AD10" i="1"/>
  <c r="AD9" i="1"/>
  <c r="AD8" i="1"/>
  <c r="AD7" i="1"/>
  <c r="AD6" i="1"/>
  <c r="AD5" i="1"/>
  <c r="AB14" i="1"/>
  <c r="Z14" i="1"/>
  <c r="Z13" i="1"/>
  <c r="Z12" i="1"/>
  <c r="Z11" i="1"/>
  <c r="Z10" i="1"/>
  <c r="Z9" i="1"/>
  <c r="Z8" i="1"/>
  <c r="Z7" i="1"/>
  <c r="Z6" i="1"/>
  <c r="Z5" i="1"/>
  <c r="X14" i="1"/>
  <c r="X13" i="1"/>
  <c r="X12" i="1"/>
  <c r="X11" i="1"/>
  <c r="X10" i="1"/>
  <c r="X9" i="1"/>
  <c r="X8" i="1"/>
  <c r="X7" i="1"/>
  <c r="X6" i="1"/>
  <c r="X5" i="1"/>
  <c r="V14" i="1"/>
  <c r="V13" i="1"/>
  <c r="V12" i="1"/>
  <c r="V11" i="1"/>
  <c r="V10" i="1"/>
  <c r="V9" i="1"/>
  <c r="V8" i="1"/>
  <c r="V7" i="1"/>
  <c r="V6" i="1"/>
  <c r="V5" i="1"/>
  <c r="T7" i="1"/>
  <c r="R14" i="1"/>
  <c r="R13" i="1"/>
  <c r="R12" i="1"/>
  <c r="R11" i="1"/>
  <c r="R10" i="1"/>
  <c r="R9" i="1"/>
  <c r="R8" i="1"/>
  <c r="R7" i="1"/>
  <c r="R6" i="1"/>
  <c r="R16" i="1" s="1"/>
  <c r="R5" i="1"/>
  <c r="P14" i="1"/>
  <c r="P13" i="1"/>
  <c r="P12" i="1"/>
  <c r="P11" i="1"/>
  <c r="P10" i="1"/>
  <c r="P9" i="1"/>
  <c r="P8" i="1"/>
  <c r="P7" i="1"/>
  <c r="P6" i="1"/>
  <c r="P5" i="1"/>
  <c r="N14" i="1"/>
  <c r="N13" i="1"/>
  <c r="N12" i="1"/>
  <c r="N11" i="1"/>
  <c r="N10" i="1"/>
  <c r="N9" i="1"/>
  <c r="N8" i="1"/>
  <c r="N7" i="1"/>
  <c r="N6" i="1"/>
  <c r="N5" i="1"/>
  <c r="L14" i="1"/>
  <c r="L13" i="1"/>
  <c r="L12" i="1"/>
  <c r="L11" i="1"/>
  <c r="L10" i="1"/>
  <c r="L9" i="1"/>
  <c r="L8" i="1"/>
  <c r="L7" i="1"/>
  <c r="L6" i="1"/>
  <c r="L5" i="1"/>
  <c r="H14" i="1"/>
  <c r="H13" i="1"/>
  <c r="H12" i="1"/>
  <c r="H11" i="1"/>
  <c r="H10" i="1"/>
  <c r="H9" i="1"/>
  <c r="H8" i="1"/>
  <c r="H7" i="1"/>
  <c r="H6" i="1"/>
  <c r="H5" i="1"/>
  <c r="F14" i="1"/>
  <c r="F13" i="1"/>
  <c r="F12" i="1"/>
  <c r="F11" i="1"/>
  <c r="F10" i="1"/>
  <c r="F9" i="1"/>
  <c r="F8" i="1"/>
  <c r="F7" i="1"/>
  <c r="F6" i="1"/>
  <c r="F5" i="1"/>
  <c r="D14" i="1"/>
  <c r="D13" i="1"/>
  <c r="D12" i="1"/>
  <c r="D11" i="1"/>
  <c r="D10" i="1"/>
  <c r="D9" i="1"/>
  <c r="D8" i="1"/>
  <c r="D7" i="1"/>
  <c r="D6" i="1"/>
  <c r="D5" i="1"/>
  <c r="AQ16" i="1"/>
  <c r="AO16" i="1"/>
  <c r="AM16" i="1"/>
  <c r="AI16" i="1"/>
  <c r="AG16" i="1"/>
  <c r="AE16" i="1"/>
  <c r="AC16" i="1"/>
  <c r="AA16" i="1"/>
  <c r="Y16" i="1"/>
  <c r="X16" i="1"/>
  <c r="W16" i="1"/>
  <c r="U16" i="1"/>
  <c r="S16" i="1"/>
  <c r="Q16" i="1"/>
  <c r="O16" i="1"/>
  <c r="M16" i="1"/>
  <c r="L16" i="1"/>
  <c r="K16" i="1"/>
  <c r="I16" i="1"/>
  <c r="G16" i="1"/>
  <c r="E16" i="1"/>
  <c r="AL16" i="4" l="1"/>
  <c r="AJ16" i="4"/>
  <c r="T16" i="4"/>
  <c r="V16" i="1"/>
  <c r="AS13" i="1"/>
  <c r="AP16" i="1"/>
  <c r="AS6" i="1"/>
  <c r="AT6" i="1" s="1"/>
  <c r="AS10" i="1"/>
  <c r="AT10" i="1" s="1"/>
  <c r="AS5" i="1"/>
  <c r="AT5" i="1" s="1"/>
  <c r="AS8" i="1"/>
  <c r="AT8" i="1" s="1"/>
  <c r="AS7" i="1"/>
  <c r="AT7" i="1" s="1"/>
  <c r="AS11" i="1"/>
  <c r="AT11" i="1" s="1"/>
  <c r="F16" i="1"/>
  <c r="AS12" i="1"/>
  <c r="AT12" i="1" s="1"/>
  <c r="AS9" i="1"/>
  <c r="AT9" i="1" s="1"/>
  <c r="AP16" i="4"/>
  <c r="AS13" i="4"/>
  <c r="AT13" i="4" s="1"/>
  <c r="AS14" i="4"/>
  <c r="AT14" i="4" s="1"/>
  <c r="AB16" i="4"/>
  <c r="AT16" i="4"/>
  <c r="N16" i="4"/>
  <c r="AS6" i="4"/>
  <c r="AT6" i="4" s="1"/>
  <c r="AS8" i="4"/>
  <c r="AT8" i="4" s="1"/>
  <c r="J16" i="4"/>
  <c r="H16" i="4"/>
  <c r="AS7" i="4"/>
  <c r="AT7" i="4" s="1"/>
  <c r="AS9" i="4"/>
  <c r="AT9" i="4" s="1"/>
  <c r="AS10" i="4"/>
  <c r="AT10" i="4" s="1"/>
  <c r="AS12" i="4"/>
  <c r="AT12" i="4" s="1"/>
  <c r="D16" i="4"/>
  <c r="AS11" i="4"/>
  <c r="AT11" i="4" s="1"/>
  <c r="AS8" i="5"/>
  <c r="AT8" i="5" s="1"/>
  <c r="AS13" i="5"/>
  <c r="AT13" i="5" s="1"/>
  <c r="AS9" i="5"/>
  <c r="AT9" i="5" s="1"/>
  <c r="AS11" i="5"/>
  <c r="AT11" i="5" s="1"/>
  <c r="AS7" i="5"/>
  <c r="AT7" i="5" s="1"/>
  <c r="AS12" i="5"/>
  <c r="AT12" i="5" s="1"/>
  <c r="AP16" i="5"/>
  <c r="AL16" i="5"/>
  <c r="AJ16" i="5"/>
  <c r="AB16" i="5"/>
  <c r="AT6" i="5"/>
  <c r="T16" i="5"/>
  <c r="AT14" i="5"/>
  <c r="AT16" i="5"/>
  <c r="N16" i="5"/>
  <c r="J16" i="5"/>
  <c r="AS10" i="5"/>
  <c r="AT10" i="5" s="1"/>
  <c r="D16" i="5"/>
  <c r="F16" i="5"/>
  <c r="AT5" i="5"/>
  <c r="F16" i="4"/>
  <c r="AS5" i="4"/>
  <c r="AT5" i="4" s="1"/>
  <c r="AN16" i="1"/>
  <c r="AS14" i="1"/>
  <c r="AT14" i="1" s="1"/>
  <c r="AJ16" i="1"/>
  <c r="AT13" i="1"/>
  <c r="N16" i="1"/>
  <c r="AT16" i="1"/>
  <c r="T16" i="1"/>
  <c r="H16" i="1"/>
  <c r="AR16" i="1"/>
  <c r="AH16" i="1"/>
  <c r="AF16" i="1"/>
  <c r="AD16" i="1"/>
  <c r="AB16" i="1"/>
  <c r="Z16" i="1"/>
  <c r="P16" i="1"/>
  <c r="J16" i="1"/>
  <c r="D16" i="1"/>
</calcChain>
</file>

<file path=xl/sharedStrings.xml><?xml version="1.0" encoding="utf-8"?>
<sst xmlns="http://schemas.openxmlformats.org/spreadsheetml/2006/main" count="782" uniqueCount="40">
  <si>
    <t>COMMISSION OF THERAPIST</t>
  </si>
  <si>
    <t>NO.</t>
  </si>
  <si>
    <t xml:space="preserve">NAME </t>
  </si>
  <si>
    <t>EM</t>
  </si>
  <si>
    <t>TOTAL</t>
  </si>
  <si>
    <t>C</t>
  </si>
  <si>
    <t>M</t>
  </si>
  <si>
    <t>H</t>
  </si>
  <si>
    <t>H/UPGRADE</t>
  </si>
  <si>
    <t>EFM</t>
  </si>
  <si>
    <t>TS</t>
  </si>
  <si>
    <t>TN</t>
  </si>
  <si>
    <t>S</t>
  </si>
  <si>
    <t>S/UPGRADE</t>
  </si>
  <si>
    <t>CES</t>
  </si>
  <si>
    <t>OWS</t>
  </si>
  <si>
    <t>BGS</t>
  </si>
  <si>
    <t>BGS/UPGRADED</t>
  </si>
  <si>
    <t>OWS/UPGRADED</t>
  </si>
  <si>
    <t>GINHAWA</t>
  </si>
  <si>
    <t>BENTOSA</t>
  </si>
  <si>
    <t>SHOWER</t>
  </si>
  <si>
    <t>PANTY/BRIEF</t>
  </si>
  <si>
    <t>EMERALD SOAP</t>
  </si>
  <si>
    <t>GRAND TOTAL</t>
  </si>
  <si>
    <t>COMMISSION</t>
  </si>
  <si>
    <t>ADRIAN JOSEPH GRIEGO</t>
  </si>
  <si>
    <t>MYKA MALABANAN</t>
  </si>
  <si>
    <t>JOANNA MATRE</t>
  </si>
  <si>
    <t>CARLA MAIGUE</t>
  </si>
  <si>
    <t>JENNIFER SARMIENTO</t>
  </si>
  <si>
    <t>MYLYN OBAS</t>
  </si>
  <si>
    <t>HANNAH MANCE</t>
  </si>
  <si>
    <t>KARMINA AGUELO</t>
  </si>
  <si>
    <t>JEREMY ASIA</t>
  </si>
  <si>
    <t>JENNYLYN GARCE</t>
  </si>
  <si>
    <t>PERSONS</t>
  </si>
  <si>
    <t>SAUNA</t>
  </si>
  <si>
    <t>SUNFLOWER</t>
  </si>
  <si>
    <t>NOTE: HIGHER BY 300PHP DUE TO GIFT CHEQUE (CLIENT OF JEREMY)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</si>
</sst>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FF0000"/>
      <name val="Comic Sans MS"/>
      <family val="4"/>
    </font>
    <font>
      <b/>
      <sz val="20"/>
      <color rgb="FF00B050"/>
      <name val="Comic Sans MS"/>
      <family val="4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43" fontId="6" fillId="0" borderId="1" xfId="1" applyFont="1" applyBorder="1" applyAlignment="1">
      <alignment horizontal="center"/>
    </xf>
    <xf numFmtId="0" fontId="0" fillId="0" borderId="0" xfId="0"/>
    <xf numFmtId="0" fontId="0" fillId="0" borderId="0" xfId="0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1" xfId="1" applyFont="1" applyBorder="1" applyAlignment="1">
      <alignment horizontal="center"/>
    </xf>
    <xf numFmtId="164" fontId="7" fillId="0" borderId="1" xfId="1" applyNumberFormat="1" applyFont="1" applyBorder="1"/>
    <xf numFmtId="43" fontId="6" fillId="0" borderId="1" xfId="1" applyFont="1" applyBorder="1"/>
    <xf numFmtId="164" fontId="7" fillId="0" borderId="1" xfId="1" applyNumberFormat="1" applyFont="1" applyBorder="1" applyAlignment="1"/>
    <xf numFmtId="43" fontId="7" fillId="0" borderId="0" xfId="1" applyFont="1"/>
    <xf numFmtId="164" fontId="4" fillId="0" borderId="1" xfId="1" applyNumberFormat="1" applyFont="1" applyBorder="1" applyAlignment="1">
      <alignment horizontal="center"/>
    </xf>
    <xf numFmtId="164" fontId="0" fillId="0" borderId="1" xfId="1" applyNumberFormat="1" applyFont="1" applyFill="1" applyBorder="1"/>
    <xf numFmtId="164" fontId="0" fillId="0" borderId="0" xfId="1" applyNumberFormat="1" applyFont="1" applyFill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8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0" fontId="0" fillId="0" borderId="0" xfId="0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1" xfId="1" applyFont="1" applyBorder="1" applyAlignment="1">
      <alignment horizontal="center"/>
    </xf>
    <xf numFmtId="164" fontId="7" fillId="0" borderId="1" xfId="1" applyNumberFormat="1" applyFont="1" applyBorder="1"/>
    <xf numFmtId="43" fontId="6" fillId="0" borderId="1" xfId="1" applyFont="1" applyBorder="1"/>
    <xf numFmtId="164" fontId="7" fillId="0" borderId="1" xfId="1" applyNumberFormat="1" applyFont="1" applyBorder="1" applyAlignment="1"/>
    <xf numFmtId="43" fontId="7" fillId="0" borderId="0" xfId="1" applyFont="1"/>
    <xf numFmtId="164" fontId="4" fillId="0" borderId="1" xfId="1" applyNumberFormat="1" applyFont="1" applyBorder="1" applyAlignment="1">
      <alignment horizontal="center"/>
    </xf>
    <xf numFmtId="164" fontId="0" fillId="0" borderId="1" xfId="1" applyNumberFormat="1" applyFont="1" applyFill="1" applyBorder="1"/>
    <xf numFmtId="164" fontId="0" fillId="0" borderId="0" xfId="1" applyNumberFormat="1" applyFont="1" applyFill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8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5" fillId="0" borderId="2" xfId="1" applyFont="1" applyBorder="1" applyAlignment="1">
      <alignment horizontal="center"/>
    </xf>
    <xf numFmtId="43" fontId="5" fillId="0" borderId="3" xfId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0" fontId="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AT9" sqref="AT9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10" width="9.140625" style="27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9.140625" style="27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20.28515625" style="27" bestFit="1" customWidth="1"/>
    <col min="44" max="44" width="10.28515625" style="27" bestFit="1" customWidth="1"/>
    <col min="45" max="45" width="19.28515625" style="27" bestFit="1" customWidth="1"/>
    <col min="46" max="46" width="18.5703125" style="27" bestFit="1" customWidth="1"/>
    <col min="47" max="16384" width="9.140625" style="27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7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23</v>
      </c>
      <c r="AR3" s="44" t="s">
        <v>4</v>
      </c>
      <c r="AS3" s="29" t="s">
        <v>24</v>
      </c>
      <c r="AT3" s="29" t="s">
        <v>25</v>
      </c>
    </row>
    <row r="4" spans="1:47" x14ac:dyDescent="0.25">
      <c r="S4" s="35"/>
      <c r="AJ4" s="38"/>
      <c r="AL4" s="38"/>
      <c r="AN4" s="38"/>
      <c r="AP4" s="38"/>
      <c r="AR4" s="38"/>
    </row>
    <row r="5" spans="1:47" ht="16.5" x14ac:dyDescent="0.3">
      <c r="A5" s="30">
        <v>1</v>
      </c>
      <c r="B5" s="31" t="s">
        <v>26</v>
      </c>
      <c r="C5" s="37">
        <v>2</v>
      </c>
      <c r="D5" s="33">
        <f>C5*50</f>
        <v>100</v>
      </c>
      <c r="E5" s="34"/>
      <c r="F5" s="33">
        <f t="shared" ref="F5:F14" si="0">E5*50</f>
        <v>0</v>
      </c>
      <c r="G5" s="32"/>
      <c r="H5" s="33">
        <f>G5*250</f>
        <v>0</v>
      </c>
      <c r="I5" s="37">
        <v>2</v>
      </c>
      <c r="J5" s="33">
        <f t="shared" ref="J5:J14" si="1">I5*300</f>
        <v>600</v>
      </c>
      <c r="K5" s="32"/>
      <c r="L5" s="33">
        <f>K5*50</f>
        <v>0</v>
      </c>
      <c r="M5" s="32"/>
      <c r="N5" s="33">
        <f>M5*300</f>
        <v>0</v>
      </c>
      <c r="O5" s="34"/>
      <c r="P5" s="33">
        <f t="shared" ref="P5:R14" si="2">O5*300</f>
        <v>0</v>
      </c>
      <c r="Q5" s="34"/>
      <c r="R5" s="33">
        <f t="shared" si="2"/>
        <v>0</v>
      </c>
      <c r="S5" s="32"/>
      <c r="T5" s="33">
        <f t="shared" ref="T5:T14" si="3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4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AQ5*145</f>
        <v>0</v>
      </c>
      <c r="AS5" s="33">
        <f t="shared" ref="AS5:AS14" si="5">+D5+F5+H5+J5+L5+N5+P5+R5+T5+V5+X5+Z5+AB5+AD5+AF5+AH5+AJ5+AN5+AP5+AR5+AL5</f>
        <v>700</v>
      </c>
      <c r="AT5" s="33">
        <f>AS5*0.03</f>
        <v>21</v>
      </c>
      <c r="AU5" s="35"/>
    </row>
    <row r="6" spans="1:47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/>
      <c r="J6" s="33">
        <f t="shared" si="1"/>
        <v>0</v>
      </c>
      <c r="K6" s="32"/>
      <c r="L6" s="33">
        <f t="shared" ref="L6:L14" si="8">K6*50</f>
        <v>0</v>
      </c>
      <c r="M6" s="32"/>
      <c r="N6" s="33">
        <f t="shared" ref="N6:N14" si="9">M6*300</f>
        <v>0</v>
      </c>
      <c r="O6" s="32"/>
      <c r="P6" s="33">
        <f t="shared" si="2"/>
        <v>0</v>
      </c>
      <c r="Q6" s="32"/>
      <c r="R6" s="33">
        <f t="shared" si="2"/>
        <v>0</v>
      </c>
      <c r="S6" s="49"/>
      <c r="T6" s="33">
        <f t="shared" si="3"/>
        <v>0</v>
      </c>
      <c r="U6" s="32"/>
      <c r="V6" s="33">
        <f t="shared" ref="V6:V14" si="10">U6*50</f>
        <v>0</v>
      </c>
      <c r="W6" s="32"/>
      <c r="X6" s="33">
        <f t="shared" ref="X6:X14" si="11">W6*550</f>
        <v>0</v>
      </c>
      <c r="Y6" s="32"/>
      <c r="Z6" s="33">
        <f t="shared" ref="Z6:Z14" si="12">Y6*650</f>
        <v>0</v>
      </c>
      <c r="AA6" s="32"/>
      <c r="AB6" s="33">
        <f t="shared" si="4"/>
        <v>0</v>
      </c>
      <c r="AC6" s="32"/>
      <c r="AD6" s="33">
        <f t="shared" ref="AD6:AD14" si="13">AC6*200</f>
        <v>0</v>
      </c>
      <c r="AE6" s="32"/>
      <c r="AF6" s="33">
        <f t="shared" ref="AF6:AF14" si="14">AE6*100</f>
        <v>0</v>
      </c>
      <c r="AG6" s="32"/>
      <c r="AH6" s="33">
        <f t="shared" ref="AH6:AH14" si="15">AG6*850</f>
        <v>0</v>
      </c>
      <c r="AI6" s="32"/>
      <c r="AJ6" s="33">
        <f t="shared" ref="AJ6:AJ14" si="16">AI6*80</f>
        <v>0</v>
      </c>
      <c r="AK6" s="32"/>
      <c r="AL6" s="33">
        <f t="shared" ref="AL6:AL14" si="17">AK6*150</f>
        <v>0</v>
      </c>
      <c r="AM6" s="32"/>
      <c r="AN6" s="33">
        <f t="shared" ref="AN6:AN14" si="18">AM6*50</f>
        <v>0</v>
      </c>
      <c r="AO6" s="32"/>
      <c r="AP6" s="33">
        <f t="shared" ref="AP6:AP14" si="19">AO6*15</f>
        <v>0</v>
      </c>
      <c r="AQ6" s="34"/>
      <c r="AR6" s="33">
        <f t="shared" ref="AR6:AR14" si="20">AQ6*145</f>
        <v>0</v>
      </c>
      <c r="AS6" s="33">
        <f t="shared" si="5"/>
        <v>0</v>
      </c>
      <c r="AT6" s="33">
        <f t="shared" ref="AT6:AT14" si="21">AS6*0.03</f>
        <v>0</v>
      </c>
      <c r="AU6" s="35"/>
    </row>
    <row r="7" spans="1:47" ht="16.5" x14ac:dyDescent="0.3">
      <c r="A7" s="30">
        <v>3</v>
      </c>
      <c r="B7" s="31" t="s">
        <v>28</v>
      </c>
      <c r="C7" s="32"/>
      <c r="D7" s="33">
        <f t="shared" si="6"/>
        <v>0</v>
      </c>
      <c r="E7" s="32"/>
      <c r="F7" s="33">
        <f t="shared" si="0"/>
        <v>0</v>
      </c>
      <c r="G7" s="32"/>
      <c r="H7" s="33">
        <f t="shared" si="7"/>
        <v>0</v>
      </c>
      <c r="I7" s="36">
        <v>1</v>
      </c>
      <c r="J7" s="33">
        <f t="shared" si="1"/>
        <v>300</v>
      </c>
      <c r="K7" s="32"/>
      <c r="L7" s="33">
        <f t="shared" si="8"/>
        <v>0</v>
      </c>
      <c r="M7" s="32"/>
      <c r="N7" s="33">
        <f t="shared" si="9"/>
        <v>0</v>
      </c>
      <c r="O7" s="34"/>
      <c r="P7" s="33">
        <f t="shared" si="2"/>
        <v>0</v>
      </c>
      <c r="Q7" s="34"/>
      <c r="R7" s="33">
        <f t="shared" si="2"/>
        <v>0</v>
      </c>
      <c r="S7" s="32">
        <v>1</v>
      </c>
      <c r="T7" s="33">
        <f t="shared" si="3"/>
        <v>300</v>
      </c>
      <c r="U7" s="32"/>
      <c r="V7" s="33">
        <f t="shared" si="10"/>
        <v>0</v>
      </c>
      <c r="W7" s="32"/>
      <c r="X7" s="33">
        <f t="shared" si="11"/>
        <v>0</v>
      </c>
      <c r="Y7" s="34"/>
      <c r="Z7" s="33">
        <f t="shared" si="12"/>
        <v>0</v>
      </c>
      <c r="AA7" s="32"/>
      <c r="AB7" s="33">
        <f t="shared" si="4"/>
        <v>0</v>
      </c>
      <c r="AC7" s="32"/>
      <c r="AD7" s="33">
        <f t="shared" si="13"/>
        <v>0</v>
      </c>
      <c r="AE7" s="32"/>
      <c r="AF7" s="33">
        <f t="shared" si="14"/>
        <v>0</v>
      </c>
      <c r="AG7" s="32"/>
      <c r="AH7" s="33">
        <f t="shared" si="15"/>
        <v>0</v>
      </c>
      <c r="AI7" s="45">
        <v>2</v>
      </c>
      <c r="AJ7" s="33">
        <f t="shared" si="16"/>
        <v>160</v>
      </c>
      <c r="AK7" s="33"/>
      <c r="AL7" s="33">
        <f t="shared" si="17"/>
        <v>0</v>
      </c>
      <c r="AM7" s="33"/>
      <c r="AN7" s="33">
        <f t="shared" si="18"/>
        <v>0</v>
      </c>
      <c r="AO7" s="45"/>
      <c r="AP7" s="33">
        <f t="shared" si="19"/>
        <v>0</v>
      </c>
      <c r="AQ7" s="33"/>
      <c r="AR7" s="33">
        <f t="shared" si="20"/>
        <v>0</v>
      </c>
      <c r="AS7" s="33">
        <f t="shared" si="5"/>
        <v>760</v>
      </c>
      <c r="AT7" s="33">
        <f t="shared" si="21"/>
        <v>22.8</v>
      </c>
      <c r="AU7" s="35"/>
    </row>
    <row r="8" spans="1:47" ht="16.5" x14ac:dyDescent="0.3">
      <c r="A8" s="30">
        <v>4</v>
      </c>
      <c r="B8" s="31" t="s">
        <v>29</v>
      </c>
      <c r="C8" s="37">
        <v>1</v>
      </c>
      <c r="D8" s="33">
        <f t="shared" si="6"/>
        <v>50</v>
      </c>
      <c r="E8" s="51">
        <v>1</v>
      </c>
      <c r="F8" s="33">
        <f t="shared" si="0"/>
        <v>50</v>
      </c>
      <c r="G8" s="32"/>
      <c r="H8" s="33">
        <f t="shared" si="7"/>
        <v>0</v>
      </c>
      <c r="I8" s="32">
        <v>2</v>
      </c>
      <c r="J8" s="33">
        <v>540</v>
      </c>
      <c r="K8" s="32"/>
      <c r="L8" s="33">
        <f t="shared" si="8"/>
        <v>0</v>
      </c>
      <c r="M8" s="32"/>
      <c r="N8" s="33">
        <f t="shared" si="9"/>
        <v>0</v>
      </c>
      <c r="O8" s="34"/>
      <c r="P8" s="33">
        <f t="shared" si="2"/>
        <v>0</v>
      </c>
      <c r="Q8" s="34"/>
      <c r="R8" s="33">
        <f t="shared" si="2"/>
        <v>0</v>
      </c>
      <c r="S8" s="32"/>
      <c r="T8" s="33">
        <f t="shared" si="3"/>
        <v>0</v>
      </c>
      <c r="U8" s="34">
        <v>1</v>
      </c>
      <c r="V8" s="33">
        <f t="shared" si="10"/>
        <v>50</v>
      </c>
      <c r="W8" s="34"/>
      <c r="X8" s="33">
        <f t="shared" si="11"/>
        <v>0</v>
      </c>
      <c r="Y8" s="34"/>
      <c r="Z8" s="33">
        <f t="shared" si="12"/>
        <v>0</v>
      </c>
      <c r="AA8" s="32">
        <v>1</v>
      </c>
      <c r="AB8" s="33">
        <f t="shared" si="4"/>
        <v>750</v>
      </c>
      <c r="AC8" s="32"/>
      <c r="AD8" s="33">
        <f t="shared" si="13"/>
        <v>0</v>
      </c>
      <c r="AE8" s="32"/>
      <c r="AF8" s="33">
        <f t="shared" si="14"/>
        <v>0</v>
      </c>
      <c r="AG8" s="32"/>
      <c r="AH8" s="33">
        <f t="shared" si="15"/>
        <v>0</v>
      </c>
      <c r="AI8" s="32"/>
      <c r="AJ8" s="33">
        <f t="shared" si="16"/>
        <v>0</v>
      </c>
      <c r="AK8" s="32"/>
      <c r="AL8" s="33">
        <f t="shared" si="17"/>
        <v>0</v>
      </c>
      <c r="AM8" s="32"/>
      <c r="AN8" s="33">
        <f t="shared" si="18"/>
        <v>0</v>
      </c>
      <c r="AO8" s="32"/>
      <c r="AP8" s="33">
        <f t="shared" si="19"/>
        <v>0</v>
      </c>
      <c r="AQ8" s="34"/>
      <c r="AR8" s="33">
        <f t="shared" si="20"/>
        <v>0</v>
      </c>
      <c r="AS8" s="33">
        <f t="shared" si="5"/>
        <v>1440</v>
      </c>
      <c r="AT8" s="33">
        <f t="shared" si="21"/>
        <v>43.199999999999996</v>
      </c>
      <c r="AU8" s="35"/>
    </row>
    <row r="9" spans="1:47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/>
      <c r="N9" s="33">
        <f t="shared" si="9"/>
        <v>0</v>
      </c>
      <c r="O9" s="34"/>
      <c r="P9" s="33">
        <f t="shared" si="2"/>
        <v>0</v>
      </c>
      <c r="Q9" s="34"/>
      <c r="R9" s="33">
        <f t="shared" si="2"/>
        <v>0</v>
      </c>
      <c r="S9" s="36">
        <v>2</v>
      </c>
      <c r="T9" s="33">
        <f t="shared" si="3"/>
        <v>600</v>
      </c>
      <c r="U9" s="32"/>
      <c r="V9" s="33">
        <f t="shared" si="10"/>
        <v>0</v>
      </c>
      <c r="W9" s="34"/>
      <c r="X9" s="33">
        <f t="shared" si="11"/>
        <v>0</v>
      </c>
      <c r="Y9" s="34"/>
      <c r="Z9" s="33">
        <f t="shared" si="12"/>
        <v>0</v>
      </c>
      <c r="AA9" s="32"/>
      <c r="AB9" s="33">
        <f t="shared" si="4"/>
        <v>0</v>
      </c>
      <c r="AC9" s="32"/>
      <c r="AD9" s="33">
        <f t="shared" si="13"/>
        <v>0</v>
      </c>
      <c r="AE9" s="32"/>
      <c r="AF9" s="33">
        <f t="shared" si="14"/>
        <v>0</v>
      </c>
      <c r="AG9" s="32"/>
      <c r="AH9" s="33">
        <f t="shared" si="15"/>
        <v>0</v>
      </c>
      <c r="AI9" s="32">
        <v>1</v>
      </c>
      <c r="AJ9" s="33">
        <f t="shared" si="16"/>
        <v>80</v>
      </c>
      <c r="AK9" s="32"/>
      <c r="AL9" s="33">
        <f t="shared" si="17"/>
        <v>0</v>
      </c>
      <c r="AM9" s="32"/>
      <c r="AN9" s="33">
        <f t="shared" si="18"/>
        <v>0</v>
      </c>
      <c r="AO9" s="32"/>
      <c r="AP9" s="33">
        <f t="shared" si="19"/>
        <v>0</v>
      </c>
      <c r="AQ9" s="34"/>
      <c r="AR9" s="33">
        <f t="shared" si="20"/>
        <v>0</v>
      </c>
      <c r="AS9" s="33">
        <f t="shared" si="5"/>
        <v>680</v>
      </c>
      <c r="AT9" s="33">
        <f t="shared" si="21"/>
        <v>20.399999999999999</v>
      </c>
      <c r="AU9" s="35"/>
    </row>
    <row r="10" spans="1:47" ht="16.5" x14ac:dyDescent="0.3">
      <c r="A10" s="30">
        <v>6</v>
      </c>
      <c r="B10" s="31" t="s">
        <v>31</v>
      </c>
      <c r="C10" s="32"/>
      <c r="D10" s="33">
        <f t="shared" si="6"/>
        <v>0</v>
      </c>
      <c r="E10" s="34"/>
      <c r="F10" s="33">
        <f t="shared" si="0"/>
        <v>0</v>
      </c>
      <c r="G10" s="32"/>
      <c r="H10" s="33">
        <f t="shared" si="7"/>
        <v>0</v>
      </c>
      <c r="I10" s="32"/>
      <c r="J10" s="33">
        <f t="shared" si="1"/>
        <v>0</v>
      </c>
      <c r="K10" s="32"/>
      <c r="L10" s="33">
        <f t="shared" si="8"/>
        <v>0</v>
      </c>
      <c r="M10" s="32"/>
      <c r="N10" s="33">
        <f t="shared" si="9"/>
        <v>0</v>
      </c>
      <c r="O10" s="34"/>
      <c r="P10" s="33">
        <f t="shared" si="2"/>
        <v>0</v>
      </c>
      <c r="Q10" s="34"/>
      <c r="R10" s="33">
        <f t="shared" si="2"/>
        <v>0</v>
      </c>
      <c r="S10" s="36"/>
      <c r="T10" s="33">
        <f t="shared" si="3"/>
        <v>0</v>
      </c>
      <c r="U10" s="32"/>
      <c r="V10" s="33">
        <f t="shared" si="10"/>
        <v>0</v>
      </c>
      <c r="W10" s="34"/>
      <c r="X10" s="33">
        <f t="shared" si="11"/>
        <v>0</v>
      </c>
      <c r="Y10" s="34"/>
      <c r="Z10" s="33">
        <f t="shared" si="12"/>
        <v>0</v>
      </c>
      <c r="AA10" s="32"/>
      <c r="AB10" s="33">
        <f t="shared" si="4"/>
        <v>0</v>
      </c>
      <c r="AC10" s="32"/>
      <c r="AD10" s="33">
        <f t="shared" si="13"/>
        <v>0</v>
      </c>
      <c r="AE10" s="32"/>
      <c r="AF10" s="33">
        <f t="shared" si="14"/>
        <v>0</v>
      </c>
      <c r="AG10" s="37">
        <v>1</v>
      </c>
      <c r="AH10" s="33">
        <f t="shared" si="15"/>
        <v>850</v>
      </c>
      <c r="AI10" s="32"/>
      <c r="AJ10" s="33">
        <f t="shared" si="16"/>
        <v>0</v>
      </c>
      <c r="AK10" s="32"/>
      <c r="AL10" s="33">
        <f t="shared" si="17"/>
        <v>0</v>
      </c>
      <c r="AM10" s="32"/>
      <c r="AN10" s="33">
        <f t="shared" si="18"/>
        <v>0</v>
      </c>
      <c r="AO10" s="37">
        <v>1</v>
      </c>
      <c r="AP10" s="33">
        <f t="shared" si="19"/>
        <v>15</v>
      </c>
      <c r="AQ10" s="34"/>
      <c r="AR10" s="33">
        <f t="shared" si="20"/>
        <v>0</v>
      </c>
      <c r="AS10" s="33">
        <f t="shared" si="5"/>
        <v>865</v>
      </c>
      <c r="AT10" s="33">
        <f t="shared" si="21"/>
        <v>25.95</v>
      </c>
      <c r="AU10" s="35"/>
    </row>
    <row r="11" spans="1:47" ht="16.5" x14ac:dyDescent="0.3">
      <c r="A11" s="30">
        <v>7</v>
      </c>
      <c r="B11" s="31" t="s">
        <v>32</v>
      </c>
      <c r="C11" s="32">
        <v>1</v>
      </c>
      <c r="D11" s="33">
        <f t="shared" si="6"/>
        <v>50</v>
      </c>
      <c r="E11" s="34"/>
      <c r="F11" s="33">
        <f t="shared" si="0"/>
        <v>0</v>
      </c>
      <c r="G11" s="32"/>
      <c r="H11" s="33">
        <f t="shared" si="7"/>
        <v>0</v>
      </c>
      <c r="I11" s="32"/>
      <c r="J11" s="33">
        <f t="shared" si="1"/>
        <v>0</v>
      </c>
      <c r="K11" s="32"/>
      <c r="L11" s="33">
        <f t="shared" si="8"/>
        <v>0</v>
      </c>
      <c r="M11" s="32"/>
      <c r="N11" s="33">
        <f t="shared" si="9"/>
        <v>0</v>
      </c>
      <c r="O11" s="34"/>
      <c r="P11" s="33">
        <f t="shared" si="2"/>
        <v>0</v>
      </c>
      <c r="Q11" s="34"/>
      <c r="R11" s="33">
        <f t="shared" si="2"/>
        <v>0</v>
      </c>
      <c r="S11" s="32">
        <v>2</v>
      </c>
      <c r="T11" s="33">
        <f t="shared" si="3"/>
        <v>600</v>
      </c>
      <c r="U11" s="32"/>
      <c r="V11" s="33">
        <f t="shared" si="10"/>
        <v>0</v>
      </c>
      <c r="W11" s="34"/>
      <c r="X11" s="33">
        <f t="shared" si="11"/>
        <v>0</v>
      </c>
      <c r="Y11" s="34"/>
      <c r="Z11" s="33">
        <f t="shared" si="12"/>
        <v>0</v>
      </c>
      <c r="AA11" s="32"/>
      <c r="AB11" s="33">
        <f t="shared" si="4"/>
        <v>0</v>
      </c>
      <c r="AC11" s="32"/>
      <c r="AD11" s="33">
        <f t="shared" si="13"/>
        <v>0</v>
      </c>
      <c r="AE11" s="32"/>
      <c r="AF11" s="33">
        <f t="shared" si="14"/>
        <v>0</v>
      </c>
      <c r="AG11" s="32"/>
      <c r="AH11" s="33">
        <f t="shared" si="15"/>
        <v>0</v>
      </c>
      <c r="AI11" s="32">
        <v>1</v>
      </c>
      <c r="AJ11" s="33">
        <f t="shared" si="16"/>
        <v>80</v>
      </c>
      <c r="AK11" s="32"/>
      <c r="AL11" s="33">
        <f t="shared" si="17"/>
        <v>0</v>
      </c>
      <c r="AM11" s="32"/>
      <c r="AN11" s="33">
        <f t="shared" si="18"/>
        <v>0</v>
      </c>
      <c r="AO11" s="32"/>
      <c r="AP11" s="33">
        <f t="shared" si="19"/>
        <v>0</v>
      </c>
      <c r="AQ11" s="34"/>
      <c r="AR11" s="33">
        <f t="shared" si="20"/>
        <v>0</v>
      </c>
      <c r="AS11" s="33">
        <f t="shared" si="5"/>
        <v>730</v>
      </c>
      <c r="AT11" s="33">
        <f t="shared" si="21"/>
        <v>21.9</v>
      </c>
      <c r="AU11" s="35"/>
    </row>
    <row r="12" spans="1:47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7">
        <v>2</v>
      </c>
      <c r="J12" s="33">
        <f t="shared" si="1"/>
        <v>600</v>
      </c>
      <c r="K12" s="32"/>
      <c r="L12" s="33">
        <f t="shared" si="8"/>
        <v>0</v>
      </c>
      <c r="M12" s="32"/>
      <c r="N12" s="33">
        <f t="shared" si="9"/>
        <v>0</v>
      </c>
      <c r="O12" s="34"/>
      <c r="P12" s="33">
        <f t="shared" si="2"/>
        <v>0</v>
      </c>
      <c r="Q12" s="34"/>
      <c r="R12" s="33">
        <f t="shared" si="2"/>
        <v>0</v>
      </c>
      <c r="S12" s="32"/>
      <c r="T12" s="33">
        <f t="shared" si="3"/>
        <v>0</v>
      </c>
      <c r="U12" s="32"/>
      <c r="V12" s="33">
        <f t="shared" si="10"/>
        <v>0</v>
      </c>
      <c r="W12" s="34"/>
      <c r="X12" s="33">
        <f t="shared" si="11"/>
        <v>0</v>
      </c>
      <c r="Y12" s="34"/>
      <c r="Z12" s="33">
        <f t="shared" si="12"/>
        <v>0</v>
      </c>
      <c r="AA12" s="32"/>
      <c r="AB12" s="33">
        <f t="shared" si="4"/>
        <v>0</v>
      </c>
      <c r="AC12" s="32"/>
      <c r="AD12" s="33">
        <f t="shared" si="13"/>
        <v>0</v>
      </c>
      <c r="AE12" s="32"/>
      <c r="AF12" s="33">
        <f t="shared" si="14"/>
        <v>0</v>
      </c>
      <c r="AG12" s="32"/>
      <c r="AH12" s="33">
        <f t="shared" si="15"/>
        <v>0</v>
      </c>
      <c r="AI12" s="32">
        <v>1</v>
      </c>
      <c r="AJ12" s="33">
        <f t="shared" si="16"/>
        <v>80</v>
      </c>
      <c r="AK12" s="32"/>
      <c r="AL12" s="33">
        <f t="shared" si="17"/>
        <v>0</v>
      </c>
      <c r="AM12" s="32"/>
      <c r="AN12" s="33">
        <f t="shared" si="18"/>
        <v>0</v>
      </c>
      <c r="AO12" s="32"/>
      <c r="AP12" s="33">
        <f t="shared" si="19"/>
        <v>0</v>
      </c>
      <c r="AQ12" s="34"/>
      <c r="AR12" s="33">
        <f t="shared" si="20"/>
        <v>0</v>
      </c>
      <c r="AS12" s="33">
        <f t="shared" si="5"/>
        <v>680</v>
      </c>
      <c r="AT12" s="33">
        <f t="shared" si="21"/>
        <v>20.399999999999999</v>
      </c>
      <c r="AU12" s="35"/>
    </row>
    <row r="13" spans="1:47" ht="16.5" x14ac:dyDescent="0.3">
      <c r="A13" s="30">
        <v>9</v>
      </c>
      <c r="B13" s="31" t="s">
        <v>34</v>
      </c>
      <c r="C13" s="37">
        <v>3</v>
      </c>
      <c r="D13" s="33">
        <f t="shared" si="6"/>
        <v>150</v>
      </c>
      <c r="E13" s="34"/>
      <c r="F13" s="33">
        <f t="shared" si="0"/>
        <v>0</v>
      </c>
      <c r="G13" s="32"/>
      <c r="H13" s="33">
        <f t="shared" si="7"/>
        <v>0</v>
      </c>
      <c r="I13" s="32"/>
      <c r="J13" s="33">
        <f t="shared" si="1"/>
        <v>0</v>
      </c>
      <c r="K13" s="32"/>
      <c r="L13" s="33">
        <f t="shared" si="8"/>
        <v>0</v>
      </c>
      <c r="M13" s="32"/>
      <c r="N13" s="33">
        <f t="shared" si="9"/>
        <v>0</v>
      </c>
      <c r="O13" s="34"/>
      <c r="P13" s="33">
        <f t="shared" si="2"/>
        <v>0</v>
      </c>
      <c r="Q13" s="34"/>
      <c r="R13" s="33">
        <f t="shared" si="2"/>
        <v>0</v>
      </c>
      <c r="S13" s="37">
        <v>2</v>
      </c>
      <c r="T13" s="33">
        <f t="shared" si="3"/>
        <v>600</v>
      </c>
      <c r="U13" s="32"/>
      <c r="V13" s="33">
        <f t="shared" si="10"/>
        <v>0</v>
      </c>
      <c r="W13" s="34"/>
      <c r="X13" s="33">
        <f t="shared" si="11"/>
        <v>0</v>
      </c>
      <c r="Y13" s="34"/>
      <c r="Z13" s="33">
        <f t="shared" si="12"/>
        <v>0</v>
      </c>
      <c r="AA13" s="32"/>
      <c r="AB13" s="33">
        <f t="shared" si="4"/>
        <v>0</v>
      </c>
      <c r="AC13" s="32"/>
      <c r="AD13" s="33">
        <f t="shared" si="13"/>
        <v>0</v>
      </c>
      <c r="AE13" s="32"/>
      <c r="AF13" s="33">
        <f t="shared" si="14"/>
        <v>0</v>
      </c>
      <c r="AG13" s="32"/>
      <c r="AH13" s="33">
        <f t="shared" si="15"/>
        <v>0</v>
      </c>
      <c r="AI13" s="32"/>
      <c r="AJ13" s="33">
        <f t="shared" si="16"/>
        <v>0</v>
      </c>
      <c r="AK13" s="32"/>
      <c r="AL13" s="33">
        <f t="shared" si="17"/>
        <v>0</v>
      </c>
      <c r="AM13" s="32"/>
      <c r="AN13" s="33">
        <f t="shared" si="18"/>
        <v>0</v>
      </c>
      <c r="AO13" s="32"/>
      <c r="AP13" s="33">
        <f t="shared" si="19"/>
        <v>0</v>
      </c>
      <c r="AQ13" s="34"/>
      <c r="AR13" s="33">
        <f t="shared" si="20"/>
        <v>0</v>
      </c>
      <c r="AS13" s="33">
        <f t="shared" si="5"/>
        <v>750</v>
      </c>
      <c r="AT13" s="33">
        <f t="shared" si="21"/>
        <v>22.5</v>
      </c>
      <c r="AU13" s="35"/>
    </row>
    <row r="14" spans="1:47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/>
      <c r="J14" s="33">
        <f t="shared" si="1"/>
        <v>0</v>
      </c>
      <c r="K14" s="32"/>
      <c r="L14" s="33">
        <f t="shared" si="8"/>
        <v>0</v>
      </c>
      <c r="M14" s="32"/>
      <c r="N14" s="33">
        <f t="shared" si="9"/>
        <v>0</v>
      </c>
      <c r="O14" s="34"/>
      <c r="P14" s="33">
        <f t="shared" si="2"/>
        <v>0</v>
      </c>
      <c r="Q14" s="34"/>
      <c r="R14" s="33">
        <f t="shared" si="2"/>
        <v>0</v>
      </c>
      <c r="S14" s="36">
        <v>1</v>
      </c>
      <c r="T14" s="33">
        <f t="shared" si="3"/>
        <v>300</v>
      </c>
      <c r="U14" s="32"/>
      <c r="V14" s="33">
        <f t="shared" si="10"/>
        <v>0</v>
      </c>
      <c r="W14" s="32"/>
      <c r="X14" s="33">
        <f t="shared" si="11"/>
        <v>0</v>
      </c>
      <c r="Y14" s="34"/>
      <c r="Z14" s="33">
        <f t="shared" si="12"/>
        <v>0</v>
      </c>
      <c r="AA14" s="32">
        <v>1</v>
      </c>
      <c r="AB14" s="33">
        <f t="shared" si="4"/>
        <v>750</v>
      </c>
      <c r="AC14" s="32"/>
      <c r="AD14" s="33">
        <f t="shared" si="13"/>
        <v>0</v>
      </c>
      <c r="AE14" s="32"/>
      <c r="AF14" s="33">
        <f t="shared" si="14"/>
        <v>0</v>
      </c>
      <c r="AG14" s="32"/>
      <c r="AH14" s="33">
        <f t="shared" si="15"/>
        <v>0</v>
      </c>
      <c r="AI14" s="32"/>
      <c r="AJ14" s="33">
        <f t="shared" si="16"/>
        <v>0</v>
      </c>
      <c r="AK14" s="32"/>
      <c r="AL14" s="33">
        <f t="shared" si="17"/>
        <v>0</v>
      </c>
      <c r="AM14" s="32"/>
      <c r="AN14" s="33">
        <f t="shared" si="18"/>
        <v>0</v>
      </c>
      <c r="AO14" s="32"/>
      <c r="AP14" s="33">
        <f t="shared" si="19"/>
        <v>0</v>
      </c>
      <c r="AQ14" s="34"/>
      <c r="AR14" s="33">
        <f t="shared" si="20"/>
        <v>0</v>
      </c>
      <c r="AS14" s="33">
        <f t="shared" si="5"/>
        <v>1050</v>
      </c>
      <c r="AT14" s="33">
        <f t="shared" si="21"/>
        <v>31.5</v>
      </c>
      <c r="AU14" s="35"/>
    </row>
    <row r="15" spans="1:47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35"/>
      <c r="AU15" s="35"/>
    </row>
    <row r="16" spans="1:47" ht="17.25" x14ac:dyDescent="0.3">
      <c r="A16" s="2"/>
      <c r="B16" s="41"/>
      <c r="C16" s="40"/>
      <c r="D16" s="40">
        <f>SUM(D5:D14)</f>
        <v>350</v>
      </c>
      <c r="E16" s="40">
        <f t="shared" ref="E16:AR16" si="22">SUM(E5:E14)</f>
        <v>1</v>
      </c>
      <c r="F16" s="40">
        <f t="shared" si="22"/>
        <v>50</v>
      </c>
      <c r="G16" s="40">
        <f t="shared" si="22"/>
        <v>0</v>
      </c>
      <c r="H16" s="40">
        <f t="shared" si="22"/>
        <v>0</v>
      </c>
      <c r="I16" s="40">
        <f t="shared" si="22"/>
        <v>7</v>
      </c>
      <c r="J16" s="40">
        <f t="shared" si="22"/>
        <v>2040</v>
      </c>
      <c r="K16" s="40">
        <f t="shared" si="22"/>
        <v>0</v>
      </c>
      <c r="L16" s="40">
        <f t="shared" si="22"/>
        <v>0</v>
      </c>
      <c r="M16" s="40">
        <f t="shared" si="22"/>
        <v>0</v>
      </c>
      <c r="N16" s="40">
        <f t="shared" si="22"/>
        <v>0</v>
      </c>
      <c r="O16" s="40">
        <f t="shared" si="22"/>
        <v>0</v>
      </c>
      <c r="P16" s="40">
        <f t="shared" si="22"/>
        <v>0</v>
      </c>
      <c r="Q16" s="40">
        <f t="shared" si="22"/>
        <v>0</v>
      </c>
      <c r="R16" s="40">
        <f t="shared" si="22"/>
        <v>0</v>
      </c>
      <c r="S16" s="40">
        <f t="shared" si="22"/>
        <v>8</v>
      </c>
      <c r="T16" s="40">
        <f t="shared" si="22"/>
        <v>2400</v>
      </c>
      <c r="U16" s="40">
        <f t="shared" si="22"/>
        <v>1</v>
      </c>
      <c r="V16" s="40">
        <f t="shared" si="22"/>
        <v>50</v>
      </c>
      <c r="W16" s="40">
        <f t="shared" si="22"/>
        <v>0</v>
      </c>
      <c r="X16" s="40">
        <f t="shared" si="22"/>
        <v>0</v>
      </c>
      <c r="Y16" s="40">
        <f t="shared" si="22"/>
        <v>0</v>
      </c>
      <c r="Z16" s="40">
        <f t="shared" si="22"/>
        <v>0</v>
      </c>
      <c r="AA16" s="40">
        <f t="shared" si="22"/>
        <v>2</v>
      </c>
      <c r="AB16" s="40">
        <f t="shared" si="22"/>
        <v>1500</v>
      </c>
      <c r="AC16" s="40">
        <f t="shared" si="22"/>
        <v>0</v>
      </c>
      <c r="AD16" s="40">
        <f t="shared" si="22"/>
        <v>0</v>
      </c>
      <c r="AE16" s="40">
        <f t="shared" si="22"/>
        <v>0</v>
      </c>
      <c r="AF16" s="40">
        <f t="shared" si="22"/>
        <v>0</v>
      </c>
      <c r="AG16" s="40">
        <f t="shared" si="22"/>
        <v>1</v>
      </c>
      <c r="AH16" s="40">
        <f t="shared" si="22"/>
        <v>850</v>
      </c>
      <c r="AI16" s="40">
        <f t="shared" si="22"/>
        <v>5</v>
      </c>
      <c r="AJ16" s="40">
        <f t="shared" si="22"/>
        <v>400</v>
      </c>
      <c r="AK16" s="40">
        <f t="shared" si="22"/>
        <v>0</v>
      </c>
      <c r="AL16" s="40">
        <f t="shared" si="22"/>
        <v>0</v>
      </c>
      <c r="AM16" s="40">
        <f t="shared" si="22"/>
        <v>0</v>
      </c>
      <c r="AN16" s="40">
        <f t="shared" si="22"/>
        <v>0</v>
      </c>
      <c r="AO16" s="40">
        <f t="shared" si="22"/>
        <v>1</v>
      </c>
      <c r="AP16" s="40">
        <f t="shared" si="22"/>
        <v>15</v>
      </c>
      <c r="AQ16" s="40">
        <f t="shared" si="22"/>
        <v>0</v>
      </c>
      <c r="AR16" s="40">
        <f t="shared" si="22"/>
        <v>0</v>
      </c>
      <c r="AS16" s="39" t="s">
        <v>4</v>
      </c>
      <c r="AT16" s="42">
        <f>+C16+E16+G16+I16+K16+M16+O16+Q16+S16+U16+W16+Y16+AA16+AC16+AE16+AG16+AI16+AM16+AO16+AQ16</f>
        <v>26</v>
      </c>
      <c r="AU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1" workbookViewId="0">
      <selection activeCell="AU5" sqref="AU5:AU14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>
        <v>2</v>
      </c>
      <c r="J5" s="33">
        <f t="shared" ref="J5:J14" si="1">I5*300</f>
        <v>600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/>
      <c r="T5" s="33">
        <f t="shared" ref="T5:T14" si="4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600</v>
      </c>
      <c r="AV5" s="33">
        <f>AU5*0.03</f>
        <v>18</v>
      </c>
      <c r="AW5" s="35"/>
    </row>
    <row r="6" spans="1:49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>
        <v>4</v>
      </c>
      <c r="J6" s="33">
        <f t="shared" si="1"/>
        <v>1200</v>
      </c>
      <c r="K6" s="32"/>
      <c r="L6" s="33">
        <f t="shared" ref="L6:L14" si="8">K6*50</f>
        <v>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>
        <v>1</v>
      </c>
      <c r="T6" s="33">
        <f t="shared" si="4"/>
        <v>300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 t="shared" ref="Z6:Z14" si="11">Y6*650</f>
        <v>0</v>
      </c>
      <c r="AA6" s="32"/>
      <c r="AB6" s="33">
        <f t="shared" si="5"/>
        <v>0</v>
      </c>
      <c r="AC6" s="32"/>
      <c r="AD6" s="33">
        <f t="shared" ref="AD6:AD14" si="12">AC6*200</f>
        <v>0</v>
      </c>
      <c r="AE6" s="32"/>
      <c r="AF6" s="33">
        <f t="shared" ref="AF6:AF14" si="13">AE6*100</f>
        <v>0</v>
      </c>
      <c r="AG6" s="32"/>
      <c r="AH6" s="33">
        <f t="shared" ref="AH6:AH14" si="14">AG6*850</f>
        <v>0</v>
      </c>
      <c r="AI6" s="32">
        <v>1</v>
      </c>
      <c r="AJ6" s="33">
        <f t="shared" ref="AJ6:AJ14" si="15">AI6*80</f>
        <v>80</v>
      </c>
      <c r="AK6" s="32"/>
      <c r="AL6" s="33">
        <f t="shared" ref="AL6:AL14" si="16">AK6*150</f>
        <v>0</v>
      </c>
      <c r="AM6" s="32"/>
      <c r="AN6" s="33">
        <f t="shared" ref="AN6:AN14" si="17">AM6*50</f>
        <v>0</v>
      </c>
      <c r="AO6" s="32"/>
      <c r="AP6" s="33">
        <f t="shared" ref="AP6:AP14" si="18">AO6*15</f>
        <v>0</v>
      </c>
      <c r="AQ6" s="32"/>
      <c r="AR6" s="33">
        <f t="shared" ref="AR6:AR14" si="19">AQ6*50</f>
        <v>0</v>
      </c>
      <c r="AS6" s="34"/>
      <c r="AT6" s="33">
        <f t="shared" ref="AT6:AT14" si="20">AS6*145</f>
        <v>0</v>
      </c>
      <c r="AU6" s="33">
        <f t="shared" ref="AU6:AU14" si="21">+D6+F6+H6+J6+L6+N6+P6+R6+T6+V6+X6+Z6+AB6+AD6+AF6+AH6+AJ6+AN6+AP6+AT6+AL6+AR6</f>
        <v>1580</v>
      </c>
      <c r="AV6" s="33">
        <f t="shared" ref="AV6:AV14" si="22">AU6*0.03</f>
        <v>47.4</v>
      </c>
      <c r="AW6" s="35"/>
    </row>
    <row r="7" spans="1:49" ht="16.5" x14ac:dyDescent="0.3">
      <c r="A7" s="30">
        <v>3</v>
      </c>
      <c r="B7" s="31" t="s">
        <v>28</v>
      </c>
      <c r="C7" s="32">
        <v>1</v>
      </c>
      <c r="D7" s="33">
        <f t="shared" si="6"/>
        <v>50</v>
      </c>
      <c r="E7" s="32"/>
      <c r="F7" s="33">
        <f t="shared" si="0"/>
        <v>0</v>
      </c>
      <c r="G7" s="32">
        <v>1</v>
      </c>
      <c r="H7" s="33">
        <f t="shared" si="7"/>
        <v>250</v>
      </c>
      <c r="I7" s="36">
        <v>1</v>
      </c>
      <c r="J7" s="33">
        <f t="shared" si="1"/>
        <v>300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1</v>
      </c>
      <c r="T7" s="33">
        <f t="shared" si="4"/>
        <v>300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si="11"/>
        <v>0</v>
      </c>
      <c r="AA7" s="32"/>
      <c r="AB7" s="33">
        <f t="shared" si="5"/>
        <v>0</v>
      </c>
      <c r="AC7" s="32"/>
      <c r="AD7" s="33">
        <f t="shared" si="12"/>
        <v>0</v>
      </c>
      <c r="AE7" s="32"/>
      <c r="AF7" s="33">
        <f t="shared" si="13"/>
        <v>0</v>
      </c>
      <c r="AG7" s="32"/>
      <c r="AH7" s="33">
        <f t="shared" si="14"/>
        <v>0</v>
      </c>
      <c r="AI7" s="45"/>
      <c r="AJ7" s="33">
        <f t="shared" si="15"/>
        <v>0</v>
      </c>
      <c r="AK7" s="33"/>
      <c r="AL7" s="33">
        <f t="shared" si="16"/>
        <v>0</v>
      </c>
      <c r="AM7" s="33"/>
      <c r="AN7" s="33">
        <f t="shared" si="17"/>
        <v>0</v>
      </c>
      <c r="AO7" s="45"/>
      <c r="AP7" s="33">
        <f t="shared" si="18"/>
        <v>0</v>
      </c>
      <c r="AQ7" s="45"/>
      <c r="AR7" s="33">
        <f t="shared" si="19"/>
        <v>0</v>
      </c>
      <c r="AS7" s="33"/>
      <c r="AT7" s="33">
        <f t="shared" si="20"/>
        <v>0</v>
      </c>
      <c r="AU7" s="33">
        <f t="shared" si="21"/>
        <v>900</v>
      </c>
      <c r="AV7" s="33">
        <f t="shared" si="22"/>
        <v>27</v>
      </c>
      <c r="AW7" s="35"/>
    </row>
    <row r="8" spans="1:49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>
        <v>1</v>
      </c>
      <c r="J8" s="33">
        <f t="shared" si="1"/>
        <v>300</v>
      </c>
      <c r="K8" s="32"/>
      <c r="L8" s="33">
        <f t="shared" si="8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/>
      <c r="T8" s="33">
        <f t="shared" si="4"/>
        <v>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11"/>
        <v>0</v>
      </c>
      <c r="AA8" s="32"/>
      <c r="AB8" s="33">
        <f t="shared" si="5"/>
        <v>0</v>
      </c>
      <c r="AC8" s="32"/>
      <c r="AD8" s="33">
        <f t="shared" si="12"/>
        <v>0</v>
      </c>
      <c r="AE8" s="32"/>
      <c r="AF8" s="33">
        <f t="shared" si="13"/>
        <v>0</v>
      </c>
      <c r="AG8" s="32">
        <v>2</v>
      </c>
      <c r="AH8" s="33">
        <f t="shared" si="14"/>
        <v>1700</v>
      </c>
      <c r="AI8" s="32"/>
      <c r="AJ8" s="33">
        <f t="shared" si="15"/>
        <v>0</v>
      </c>
      <c r="AK8" s="32"/>
      <c r="AL8" s="33">
        <f t="shared" si="16"/>
        <v>0</v>
      </c>
      <c r="AM8" s="32"/>
      <c r="AN8" s="33">
        <f t="shared" si="17"/>
        <v>0</v>
      </c>
      <c r="AO8" s="32">
        <v>1</v>
      </c>
      <c r="AP8" s="33">
        <f t="shared" si="18"/>
        <v>15</v>
      </c>
      <c r="AQ8" s="32"/>
      <c r="AR8" s="33">
        <f t="shared" si="19"/>
        <v>0</v>
      </c>
      <c r="AS8" s="34"/>
      <c r="AT8" s="33">
        <f t="shared" si="20"/>
        <v>0</v>
      </c>
      <c r="AU8" s="33">
        <f t="shared" si="21"/>
        <v>2015</v>
      </c>
      <c r="AV8" s="33">
        <f t="shared" si="22"/>
        <v>60.449999999999996</v>
      </c>
      <c r="AW8" s="35"/>
    </row>
    <row r="9" spans="1:49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>
        <v>2</v>
      </c>
      <c r="J9" s="33">
        <f t="shared" si="1"/>
        <v>600</v>
      </c>
      <c r="K9" s="32"/>
      <c r="L9" s="33">
        <f t="shared" si="8"/>
        <v>0</v>
      </c>
      <c r="M9" s="32">
        <v>2</v>
      </c>
      <c r="N9" s="33">
        <f t="shared" si="2"/>
        <v>600</v>
      </c>
      <c r="O9" s="34"/>
      <c r="P9" s="33">
        <f t="shared" si="3"/>
        <v>0</v>
      </c>
      <c r="Q9" s="34"/>
      <c r="R9" s="33">
        <f t="shared" si="3"/>
        <v>0</v>
      </c>
      <c r="S9" s="36">
        <v>1</v>
      </c>
      <c r="T9" s="33">
        <f t="shared" si="4"/>
        <v>300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11"/>
        <v>0</v>
      </c>
      <c r="AA9" s="32"/>
      <c r="AB9" s="33">
        <f t="shared" si="5"/>
        <v>0</v>
      </c>
      <c r="AC9" s="32"/>
      <c r="AD9" s="33">
        <f t="shared" si="12"/>
        <v>0</v>
      </c>
      <c r="AE9" s="32"/>
      <c r="AF9" s="33">
        <f t="shared" si="13"/>
        <v>0</v>
      </c>
      <c r="AG9" s="32"/>
      <c r="AH9" s="33">
        <f t="shared" si="14"/>
        <v>0</v>
      </c>
      <c r="AI9" s="32"/>
      <c r="AJ9" s="33">
        <f t="shared" si="15"/>
        <v>0</v>
      </c>
      <c r="AK9" s="32"/>
      <c r="AL9" s="33">
        <f t="shared" si="16"/>
        <v>0</v>
      </c>
      <c r="AM9" s="32"/>
      <c r="AN9" s="33">
        <f t="shared" si="17"/>
        <v>0</v>
      </c>
      <c r="AO9" s="32"/>
      <c r="AP9" s="33">
        <f t="shared" si="18"/>
        <v>0</v>
      </c>
      <c r="AQ9" s="32"/>
      <c r="AR9" s="33">
        <f t="shared" si="19"/>
        <v>0</v>
      </c>
      <c r="AS9" s="34"/>
      <c r="AT9" s="33">
        <f t="shared" si="20"/>
        <v>0</v>
      </c>
      <c r="AU9" s="33">
        <f t="shared" si="21"/>
        <v>1500</v>
      </c>
      <c r="AV9" s="33">
        <f t="shared" si="22"/>
        <v>45</v>
      </c>
      <c r="AW9" s="35"/>
    </row>
    <row r="10" spans="1:49" ht="16.5" x14ac:dyDescent="0.3">
      <c r="A10" s="30">
        <v>6</v>
      </c>
      <c r="B10" s="31" t="s">
        <v>31</v>
      </c>
      <c r="C10" s="32"/>
      <c r="D10" s="33">
        <f t="shared" si="6"/>
        <v>0</v>
      </c>
      <c r="E10" s="34"/>
      <c r="F10" s="33">
        <f t="shared" si="0"/>
        <v>0</v>
      </c>
      <c r="G10" s="32"/>
      <c r="H10" s="33">
        <f t="shared" si="7"/>
        <v>0</v>
      </c>
      <c r="I10" s="32">
        <v>1</v>
      </c>
      <c r="J10" s="33">
        <f t="shared" si="1"/>
        <v>300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4"/>
        <v>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11"/>
        <v>0</v>
      </c>
      <c r="AA10" s="32"/>
      <c r="AB10" s="33">
        <f t="shared" si="5"/>
        <v>0</v>
      </c>
      <c r="AC10" s="32"/>
      <c r="AD10" s="33">
        <f t="shared" si="12"/>
        <v>0</v>
      </c>
      <c r="AE10" s="32"/>
      <c r="AF10" s="33">
        <f t="shared" si="13"/>
        <v>0</v>
      </c>
      <c r="AG10" s="32">
        <v>2</v>
      </c>
      <c r="AH10" s="33">
        <f t="shared" si="14"/>
        <v>1700</v>
      </c>
      <c r="AI10" s="32"/>
      <c r="AJ10" s="33">
        <f t="shared" si="15"/>
        <v>0</v>
      </c>
      <c r="AK10" s="32"/>
      <c r="AL10" s="33">
        <f t="shared" si="16"/>
        <v>0</v>
      </c>
      <c r="AM10" s="32"/>
      <c r="AN10" s="33">
        <f t="shared" si="17"/>
        <v>0</v>
      </c>
      <c r="AO10" s="32">
        <v>1</v>
      </c>
      <c r="AP10" s="33">
        <f t="shared" si="18"/>
        <v>15</v>
      </c>
      <c r="AQ10" s="32"/>
      <c r="AR10" s="33">
        <f t="shared" si="19"/>
        <v>0</v>
      </c>
      <c r="AS10" s="34"/>
      <c r="AT10" s="33">
        <f t="shared" si="20"/>
        <v>0</v>
      </c>
      <c r="AU10" s="33">
        <f t="shared" si="21"/>
        <v>2015</v>
      </c>
      <c r="AV10" s="33">
        <f t="shared" si="22"/>
        <v>60.449999999999996</v>
      </c>
      <c r="AW10" s="35"/>
    </row>
    <row r="11" spans="1:49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>
        <v>1</v>
      </c>
      <c r="H11" s="33">
        <f t="shared" si="7"/>
        <v>250</v>
      </c>
      <c r="I11" s="32">
        <v>2</v>
      </c>
      <c r="J11" s="33">
        <f t="shared" si="1"/>
        <v>600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>
        <v>1</v>
      </c>
      <c r="T11" s="33">
        <f t="shared" si="4"/>
        <v>300</v>
      </c>
      <c r="U11" s="32">
        <v>1</v>
      </c>
      <c r="V11" s="33">
        <f t="shared" si="9"/>
        <v>50</v>
      </c>
      <c r="W11" s="34"/>
      <c r="X11" s="33">
        <f t="shared" si="10"/>
        <v>0</v>
      </c>
      <c r="Y11" s="34"/>
      <c r="Z11" s="33">
        <f t="shared" si="11"/>
        <v>0</v>
      </c>
      <c r="AA11" s="32">
        <v>1</v>
      </c>
      <c r="AB11" s="33">
        <f t="shared" si="5"/>
        <v>750</v>
      </c>
      <c r="AC11" s="32"/>
      <c r="AD11" s="33">
        <f t="shared" si="12"/>
        <v>0</v>
      </c>
      <c r="AE11" s="32"/>
      <c r="AF11" s="33">
        <f t="shared" si="13"/>
        <v>0</v>
      </c>
      <c r="AG11" s="32"/>
      <c r="AH11" s="33">
        <f t="shared" si="14"/>
        <v>0</v>
      </c>
      <c r="AI11" s="32">
        <v>1</v>
      </c>
      <c r="AJ11" s="33">
        <f t="shared" si="15"/>
        <v>80</v>
      </c>
      <c r="AK11" s="32"/>
      <c r="AL11" s="33">
        <f t="shared" si="16"/>
        <v>0</v>
      </c>
      <c r="AM11" s="32"/>
      <c r="AN11" s="33">
        <f t="shared" si="17"/>
        <v>0</v>
      </c>
      <c r="AO11" s="32">
        <v>1</v>
      </c>
      <c r="AP11" s="33">
        <f t="shared" si="18"/>
        <v>15</v>
      </c>
      <c r="AQ11" s="32"/>
      <c r="AR11" s="33">
        <f t="shared" si="19"/>
        <v>0</v>
      </c>
      <c r="AS11" s="34"/>
      <c r="AT11" s="33">
        <f t="shared" si="20"/>
        <v>0</v>
      </c>
      <c r="AU11" s="33">
        <f t="shared" si="21"/>
        <v>2045</v>
      </c>
      <c r="AV11" s="33">
        <f t="shared" si="22"/>
        <v>61.349999999999994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11"/>
        <v>0</v>
      </c>
      <c r="AA12" s="32"/>
      <c r="AB12" s="33">
        <f t="shared" si="5"/>
        <v>0</v>
      </c>
      <c r="AC12" s="32"/>
      <c r="AD12" s="33">
        <f t="shared" si="12"/>
        <v>0</v>
      </c>
      <c r="AE12" s="32"/>
      <c r="AF12" s="33">
        <f t="shared" si="13"/>
        <v>0</v>
      </c>
      <c r="AG12" s="32"/>
      <c r="AH12" s="33">
        <f t="shared" si="14"/>
        <v>0</v>
      </c>
      <c r="AI12" s="32"/>
      <c r="AJ12" s="33">
        <f t="shared" si="15"/>
        <v>0</v>
      </c>
      <c r="AK12" s="32"/>
      <c r="AL12" s="33">
        <f t="shared" si="16"/>
        <v>0</v>
      </c>
      <c r="AM12" s="32"/>
      <c r="AN12" s="33">
        <f t="shared" si="17"/>
        <v>0</v>
      </c>
      <c r="AO12" s="32"/>
      <c r="AP12" s="33">
        <f t="shared" si="18"/>
        <v>0</v>
      </c>
      <c r="AQ12" s="32"/>
      <c r="AR12" s="33">
        <f t="shared" si="19"/>
        <v>0</v>
      </c>
      <c r="AS12" s="34"/>
      <c r="AT12" s="33">
        <f t="shared" si="20"/>
        <v>0</v>
      </c>
      <c r="AU12" s="33">
        <f t="shared" si="21"/>
        <v>0</v>
      </c>
      <c r="AV12" s="33">
        <f t="shared" si="22"/>
        <v>0</v>
      </c>
      <c r="AW12" s="35"/>
    </row>
    <row r="13" spans="1:49" ht="16.5" x14ac:dyDescent="0.3">
      <c r="A13" s="30">
        <v>9</v>
      </c>
      <c r="B13" s="31" t="s">
        <v>34</v>
      </c>
      <c r="C13" s="32">
        <v>2</v>
      </c>
      <c r="D13" s="33">
        <f t="shared" si="6"/>
        <v>100</v>
      </c>
      <c r="E13" s="34"/>
      <c r="F13" s="33">
        <f t="shared" si="0"/>
        <v>0</v>
      </c>
      <c r="G13" s="32"/>
      <c r="H13" s="33">
        <f t="shared" si="7"/>
        <v>0</v>
      </c>
      <c r="I13" s="32">
        <v>3</v>
      </c>
      <c r="J13" s="33">
        <v>600</v>
      </c>
      <c r="K13" s="32"/>
      <c r="L13" s="33">
        <f t="shared" si="8"/>
        <v>0</v>
      </c>
      <c r="M13" s="32"/>
      <c r="N13" s="33">
        <f t="shared" si="2"/>
        <v>0</v>
      </c>
      <c r="O13" s="34"/>
      <c r="P13" s="33">
        <f t="shared" si="3"/>
        <v>0</v>
      </c>
      <c r="Q13" s="34">
        <v>1</v>
      </c>
      <c r="R13" s="33">
        <v>150</v>
      </c>
      <c r="S13" s="32">
        <v>1</v>
      </c>
      <c r="T13" s="33">
        <v>150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11"/>
        <v>0</v>
      </c>
      <c r="AA13" s="32"/>
      <c r="AB13" s="33">
        <f t="shared" si="5"/>
        <v>0</v>
      </c>
      <c r="AC13" s="32"/>
      <c r="AD13" s="33">
        <f t="shared" si="12"/>
        <v>0</v>
      </c>
      <c r="AE13" s="32"/>
      <c r="AF13" s="33">
        <f t="shared" si="13"/>
        <v>0</v>
      </c>
      <c r="AG13" s="32"/>
      <c r="AH13" s="33">
        <f t="shared" si="14"/>
        <v>0</v>
      </c>
      <c r="AI13" s="32">
        <v>1</v>
      </c>
      <c r="AJ13" s="33">
        <f t="shared" si="15"/>
        <v>80</v>
      </c>
      <c r="AK13" s="32"/>
      <c r="AL13" s="33">
        <f t="shared" si="16"/>
        <v>0</v>
      </c>
      <c r="AM13" s="32"/>
      <c r="AN13" s="33">
        <f t="shared" si="17"/>
        <v>0</v>
      </c>
      <c r="AO13" s="32"/>
      <c r="AP13" s="33">
        <f t="shared" si="18"/>
        <v>0</v>
      </c>
      <c r="AQ13" s="32"/>
      <c r="AR13" s="33">
        <f t="shared" si="19"/>
        <v>0</v>
      </c>
      <c r="AS13" s="34"/>
      <c r="AT13" s="33">
        <f t="shared" si="20"/>
        <v>0</v>
      </c>
      <c r="AU13" s="33">
        <f t="shared" si="21"/>
        <v>1080</v>
      </c>
      <c r="AV13" s="33">
        <f t="shared" si="22"/>
        <v>32.4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>
        <v>2</v>
      </c>
      <c r="J14" s="33">
        <f t="shared" si="1"/>
        <v>600</v>
      </c>
      <c r="K14" s="32"/>
      <c r="L14" s="33">
        <f t="shared" si="8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1</v>
      </c>
      <c r="T14" s="33">
        <f t="shared" si="4"/>
        <v>300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11"/>
        <v>0</v>
      </c>
      <c r="AA14" s="32"/>
      <c r="AB14" s="33">
        <f t="shared" si="5"/>
        <v>0</v>
      </c>
      <c r="AC14" s="32"/>
      <c r="AD14" s="33">
        <f t="shared" si="12"/>
        <v>0</v>
      </c>
      <c r="AE14" s="32"/>
      <c r="AF14" s="33">
        <f t="shared" si="13"/>
        <v>0</v>
      </c>
      <c r="AG14" s="32">
        <v>1</v>
      </c>
      <c r="AH14" s="33">
        <f t="shared" si="14"/>
        <v>850</v>
      </c>
      <c r="AI14" s="32">
        <v>1</v>
      </c>
      <c r="AJ14" s="33">
        <f t="shared" si="15"/>
        <v>80</v>
      </c>
      <c r="AK14" s="32"/>
      <c r="AL14" s="33">
        <f t="shared" si="16"/>
        <v>0</v>
      </c>
      <c r="AM14" s="32"/>
      <c r="AN14" s="33">
        <f t="shared" si="17"/>
        <v>0</v>
      </c>
      <c r="AO14" s="32">
        <v>1</v>
      </c>
      <c r="AP14" s="33">
        <f t="shared" si="18"/>
        <v>15</v>
      </c>
      <c r="AQ14" s="32"/>
      <c r="AR14" s="33">
        <f t="shared" si="19"/>
        <v>0</v>
      </c>
      <c r="AS14" s="34"/>
      <c r="AT14" s="33">
        <f t="shared" si="20"/>
        <v>0</v>
      </c>
      <c r="AU14" s="33">
        <f t="shared" si="21"/>
        <v>1845</v>
      </c>
      <c r="AV14" s="33">
        <f t="shared" si="22"/>
        <v>55.35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/>
      <c r="D16" s="40">
        <f>SUM(D5:D14)</f>
        <v>150</v>
      </c>
      <c r="E16" s="40">
        <f t="shared" ref="E16:AT16" si="23">SUM(E5:E14)</f>
        <v>0</v>
      </c>
      <c r="F16" s="40">
        <f t="shared" si="23"/>
        <v>0</v>
      </c>
      <c r="G16" s="40">
        <f t="shared" si="23"/>
        <v>2</v>
      </c>
      <c r="H16" s="40">
        <f t="shared" si="23"/>
        <v>500</v>
      </c>
      <c r="I16" s="40">
        <f t="shared" si="23"/>
        <v>18</v>
      </c>
      <c r="J16" s="40">
        <f t="shared" si="23"/>
        <v>5100</v>
      </c>
      <c r="K16" s="40">
        <f t="shared" si="23"/>
        <v>0</v>
      </c>
      <c r="L16" s="40">
        <f t="shared" si="23"/>
        <v>0</v>
      </c>
      <c r="M16" s="40">
        <f t="shared" si="23"/>
        <v>2</v>
      </c>
      <c r="N16" s="40">
        <f t="shared" si="23"/>
        <v>600</v>
      </c>
      <c r="O16" s="40">
        <f t="shared" si="23"/>
        <v>0</v>
      </c>
      <c r="P16" s="40">
        <f t="shared" si="23"/>
        <v>0</v>
      </c>
      <c r="Q16" s="40">
        <f t="shared" si="23"/>
        <v>1</v>
      </c>
      <c r="R16" s="40">
        <f t="shared" si="23"/>
        <v>150</v>
      </c>
      <c r="S16" s="40">
        <f t="shared" si="23"/>
        <v>6</v>
      </c>
      <c r="T16" s="40">
        <f t="shared" si="23"/>
        <v>1650</v>
      </c>
      <c r="U16" s="40">
        <f t="shared" si="23"/>
        <v>1</v>
      </c>
      <c r="V16" s="40">
        <f t="shared" si="23"/>
        <v>50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1</v>
      </c>
      <c r="AB16" s="40">
        <f t="shared" si="23"/>
        <v>750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5</v>
      </c>
      <c r="AH16" s="40">
        <f t="shared" si="23"/>
        <v>4250</v>
      </c>
      <c r="AI16" s="40">
        <f t="shared" si="23"/>
        <v>4</v>
      </c>
      <c r="AJ16" s="40">
        <f t="shared" si="23"/>
        <v>320</v>
      </c>
      <c r="AK16" s="40">
        <f t="shared" si="23"/>
        <v>0</v>
      </c>
      <c r="AL16" s="40">
        <f t="shared" si="23"/>
        <v>0</v>
      </c>
      <c r="AM16" s="40">
        <f t="shared" si="23"/>
        <v>0</v>
      </c>
      <c r="AN16" s="40">
        <f t="shared" si="23"/>
        <v>0</v>
      </c>
      <c r="AO16" s="40">
        <f t="shared" si="23"/>
        <v>4</v>
      </c>
      <c r="AP16" s="40">
        <f t="shared" si="23"/>
        <v>60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44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2" workbookViewId="0">
      <selection activeCell="AM36" sqref="AM36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/>
      <c r="J5" s="33">
        <f t="shared" ref="J5:J14" si="1">I5*300</f>
        <v>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/>
      <c r="T5" s="33">
        <f t="shared" ref="T5:T14" si="4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0</v>
      </c>
      <c r="AV5" s="33">
        <f>AU5*0.03</f>
        <v>0</v>
      </c>
      <c r="AW5" s="35"/>
    </row>
    <row r="6" spans="1:49" ht="16.5" x14ac:dyDescent="0.3">
      <c r="A6" s="30">
        <v>2</v>
      </c>
      <c r="B6" s="31" t="s">
        <v>27</v>
      </c>
      <c r="C6" s="32">
        <v>1</v>
      </c>
      <c r="D6" s="33">
        <f t="shared" ref="D6:D14" si="6">C6*50</f>
        <v>50</v>
      </c>
      <c r="E6" s="32"/>
      <c r="F6" s="33">
        <f t="shared" si="0"/>
        <v>0</v>
      </c>
      <c r="G6" s="32"/>
      <c r="H6" s="33">
        <f t="shared" ref="H6:H14" si="7">G6*250</f>
        <v>0</v>
      </c>
      <c r="I6" s="49"/>
      <c r="J6" s="33">
        <f t="shared" si="1"/>
        <v>0</v>
      </c>
      <c r="K6" s="32">
        <v>1</v>
      </c>
      <c r="L6" s="33">
        <f t="shared" ref="L6:L14" si="8">K6*50</f>
        <v>50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>
        <v>1</v>
      </c>
      <c r="T6" s="33">
        <f t="shared" si="4"/>
        <v>300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>
        <v>1</v>
      </c>
      <c r="Z6" s="33">
        <v>325</v>
      </c>
      <c r="AA6" s="32"/>
      <c r="AB6" s="33">
        <f t="shared" si="5"/>
        <v>0</v>
      </c>
      <c r="AC6" s="32"/>
      <c r="AD6" s="33">
        <f t="shared" ref="AD6:AD14" si="11">AC6*200</f>
        <v>0</v>
      </c>
      <c r="AE6" s="32"/>
      <c r="AF6" s="33">
        <f t="shared" ref="AF6:AF14" si="12">AE6*100</f>
        <v>0</v>
      </c>
      <c r="AG6" s="32"/>
      <c r="AH6" s="33">
        <f t="shared" ref="AH6:AH14" si="13">AG6*850</f>
        <v>0</v>
      </c>
      <c r="AI6" s="32"/>
      <c r="AJ6" s="33">
        <f t="shared" ref="AJ6:AJ14" si="14">AI6*80</f>
        <v>0</v>
      </c>
      <c r="AK6" s="32"/>
      <c r="AL6" s="33">
        <f t="shared" ref="AL6:AL14" si="15">AK6*150</f>
        <v>0</v>
      </c>
      <c r="AM6" s="32"/>
      <c r="AN6" s="33">
        <f t="shared" ref="AN6:AN14" si="16">AM6*50</f>
        <v>0</v>
      </c>
      <c r="AO6" s="32"/>
      <c r="AP6" s="33">
        <f t="shared" ref="AP6:AP14" si="17">AO6*15</f>
        <v>0</v>
      </c>
      <c r="AQ6" s="32"/>
      <c r="AR6" s="33">
        <f t="shared" ref="AR6:AR14" si="18">AQ6*50</f>
        <v>0</v>
      </c>
      <c r="AS6" s="34"/>
      <c r="AT6" s="33">
        <f t="shared" ref="AT6:AT14" si="19">AS6*145</f>
        <v>0</v>
      </c>
      <c r="AU6" s="33">
        <f t="shared" ref="AU6:AU14" si="20">+D6+F6+H6+J6+L6+N6+P6+R6+T6+V6+X6+Z6+AB6+AD6+AF6+AH6+AJ6+AN6+AP6+AT6+AL6+AR6</f>
        <v>725</v>
      </c>
      <c r="AV6" s="33">
        <f t="shared" ref="AV6:AV14" si="21">AU6*0.03</f>
        <v>21.75</v>
      </c>
      <c r="AW6" s="35"/>
    </row>
    <row r="7" spans="1:49" ht="16.5" x14ac:dyDescent="0.3">
      <c r="A7" s="30">
        <v>3</v>
      </c>
      <c r="B7" s="31" t="s">
        <v>28</v>
      </c>
      <c r="C7" s="32">
        <v>7</v>
      </c>
      <c r="D7" s="33">
        <f t="shared" si="6"/>
        <v>350</v>
      </c>
      <c r="E7" s="32"/>
      <c r="F7" s="33">
        <f t="shared" si="0"/>
        <v>0</v>
      </c>
      <c r="G7" s="32"/>
      <c r="H7" s="33">
        <f t="shared" si="7"/>
        <v>0</v>
      </c>
      <c r="I7" s="36"/>
      <c r="J7" s="33">
        <f t="shared" si="1"/>
        <v>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1</v>
      </c>
      <c r="T7" s="33">
        <f t="shared" si="4"/>
        <v>300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ref="Z7:Z14" si="22">Y7*650</f>
        <v>0</v>
      </c>
      <c r="AA7" s="32"/>
      <c r="AB7" s="33">
        <f t="shared" si="5"/>
        <v>0</v>
      </c>
      <c r="AC7" s="32"/>
      <c r="AD7" s="33">
        <f t="shared" si="11"/>
        <v>0</v>
      </c>
      <c r="AE7" s="32"/>
      <c r="AF7" s="33">
        <f t="shared" si="12"/>
        <v>0</v>
      </c>
      <c r="AG7" s="32"/>
      <c r="AH7" s="33">
        <f t="shared" si="13"/>
        <v>0</v>
      </c>
      <c r="AI7" s="45"/>
      <c r="AJ7" s="33">
        <f t="shared" si="14"/>
        <v>0</v>
      </c>
      <c r="AK7" s="33"/>
      <c r="AL7" s="33">
        <f t="shared" si="15"/>
        <v>0</v>
      </c>
      <c r="AM7" s="33"/>
      <c r="AN7" s="33">
        <f t="shared" si="16"/>
        <v>0</v>
      </c>
      <c r="AO7" s="45"/>
      <c r="AP7" s="33">
        <f t="shared" si="17"/>
        <v>0</v>
      </c>
      <c r="AQ7" s="45"/>
      <c r="AR7" s="33">
        <f t="shared" si="18"/>
        <v>0</v>
      </c>
      <c r="AS7" s="33"/>
      <c r="AT7" s="33">
        <f t="shared" si="19"/>
        <v>0</v>
      </c>
      <c r="AU7" s="33">
        <f t="shared" si="20"/>
        <v>650</v>
      </c>
      <c r="AV7" s="33">
        <f t="shared" si="21"/>
        <v>19.5</v>
      </c>
      <c r="AW7" s="35"/>
    </row>
    <row r="8" spans="1:49" ht="16.5" x14ac:dyDescent="0.3">
      <c r="A8" s="30">
        <v>4</v>
      </c>
      <c r="B8" s="31" t="s">
        <v>29</v>
      </c>
      <c r="C8" s="32">
        <v>3</v>
      </c>
      <c r="D8" s="33">
        <f t="shared" si="6"/>
        <v>150</v>
      </c>
      <c r="E8" s="34"/>
      <c r="F8" s="33">
        <f t="shared" si="0"/>
        <v>0</v>
      </c>
      <c r="G8" s="32"/>
      <c r="H8" s="33">
        <f t="shared" si="7"/>
        <v>0</v>
      </c>
      <c r="I8" s="32"/>
      <c r="J8" s="33">
        <f t="shared" si="1"/>
        <v>0</v>
      </c>
      <c r="K8" s="32"/>
      <c r="L8" s="33">
        <f t="shared" si="8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>
        <v>1</v>
      </c>
      <c r="T8" s="33">
        <f t="shared" si="4"/>
        <v>300</v>
      </c>
      <c r="U8" s="34">
        <v>1</v>
      </c>
      <c r="V8" s="33">
        <f t="shared" si="9"/>
        <v>50</v>
      </c>
      <c r="W8" s="34"/>
      <c r="X8" s="33">
        <f t="shared" si="10"/>
        <v>0</v>
      </c>
      <c r="Y8" s="34"/>
      <c r="Z8" s="33">
        <f t="shared" si="22"/>
        <v>0</v>
      </c>
      <c r="AA8" s="32">
        <v>1</v>
      </c>
      <c r="AB8" s="33">
        <v>375</v>
      </c>
      <c r="AC8" s="32"/>
      <c r="AD8" s="33">
        <f t="shared" si="11"/>
        <v>0</v>
      </c>
      <c r="AE8" s="32"/>
      <c r="AF8" s="33">
        <f t="shared" si="12"/>
        <v>0</v>
      </c>
      <c r="AG8" s="32"/>
      <c r="AH8" s="33">
        <f t="shared" si="13"/>
        <v>0</v>
      </c>
      <c r="AI8" s="32"/>
      <c r="AJ8" s="33">
        <f t="shared" si="14"/>
        <v>0</v>
      </c>
      <c r="AK8" s="32"/>
      <c r="AL8" s="33">
        <f t="shared" si="15"/>
        <v>0</v>
      </c>
      <c r="AM8" s="32"/>
      <c r="AN8" s="33">
        <f t="shared" si="16"/>
        <v>0</v>
      </c>
      <c r="AO8" s="32">
        <v>1</v>
      </c>
      <c r="AP8" s="33">
        <f t="shared" si="17"/>
        <v>15</v>
      </c>
      <c r="AQ8" s="32"/>
      <c r="AR8" s="33">
        <f t="shared" si="18"/>
        <v>0</v>
      </c>
      <c r="AS8" s="34"/>
      <c r="AT8" s="33">
        <f t="shared" si="19"/>
        <v>0</v>
      </c>
      <c r="AU8" s="33">
        <f t="shared" si="20"/>
        <v>890</v>
      </c>
      <c r="AV8" s="33">
        <f t="shared" si="21"/>
        <v>26.7</v>
      </c>
      <c r="AW8" s="35"/>
    </row>
    <row r="9" spans="1:49" ht="16.5" x14ac:dyDescent="0.3">
      <c r="A9" s="30">
        <v>5</v>
      </c>
      <c r="B9" s="31" t="s">
        <v>30</v>
      </c>
      <c r="C9" s="32">
        <v>2</v>
      </c>
      <c r="D9" s="33">
        <f t="shared" si="6"/>
        <v>100</v>
      </c>
      <c r="E9" s="34"/>
      <c r="F9" s="33">
        <f t="shared" si="0"/>
        <v>0</v>
      </c>
      <c r="G9" s="32">
        <v>1</v>
      </c>
      <c r="H9" s="33">
        <f t="shared" si="7"/>
        <v>250</v>
      </c>
      <c r="I9" s="36">
        <v>1</v>
      </c>
      <c r="J9" s="33">
        <f t="shared" si="1"/>
        <v>300</v>
      </c>
      <c r="K9" s="32"/>
      <c r="L9" s="33">
        <f t="shared" si="8"/>
        <v>0</v>
      </c>
      <c r="M9" s="32"/>
      <c r="N9" s="33">
        <f t="shared" si="2"/>
        <v>0</v>
      </c>
      <c r="O9" s="34"/>
      <c r="P9" s="33">
        <f t="shared" si="3"/>
        <v>0</v>
      </c>
      <c r="Q9" s="34"/>
      <c r="R9" s="33">
        <f t="shared" si="3"/>
        <v>0</v>
      </c>
      <c r="S9" s="36"/>
      <c r="T9" s="33">
        <f t="shared" si="4"/>
        <v>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22"/>
        <v>0</v>
      </c>
      <c r="AA9" s="32"/>
      <c r="AB9" s="33">
        <f t="shared" si="5"/>
        <v>0</v>
      </c>
      <c r="AC9" s="32"/>
      <c r="AD9" s="33">
        <f t="shared" si="11"/>
        <v>0</v>
      </c>
      <c r="AE9" s="32"/>
      <c r="AF9" s="33">
        <f t="shared" si="12"/>
        <v>0</v>
      </c>
      <c r="AG9" s="32"/>
      <c r="AH9" s="33">
        <f t="shared" si="13"/>
        <v>0</v>
      </c>
      <c r="AI9" s="32"/>
      <c r="AJ9" s="33">
        <f t="shared" si="14"/>
        <v>0</v>
      </c>
      <c r="AK9" s="32"/>
      <c r="AL9" s="33">
        <f t="shared" si="15"/>
        <v>0</v>
      </c>
      <c r="AM9" s="32"/>
      <c r="AN9" s="33">
        <f t="shared" si="16"/>
        <v>0</v>
      </c>
      <c r="AO9" s="32"/>
      <c r="AP9" s="33">
        <f t="shared" si="17"/>
        <v>0</v>
      </c>
      <c r="AQ9" s="32"/>
      <c r="AR9" s="33">
        <f t="shared" si="18"/>
        <v>0</v>
      </c>
      <c r="AS9" s="34"/>
      <c r="AT9" s="33">
        <f t="shared" si="19"/>
        <v>0</v>
      </c>
      <c r="AU9" s="33">
        <f t="shared" si="20"/>
        <v>650</v>
      </c>
      <c r="AV9" s="33">
        <f t="shared" si="21"/>
        <v>19.5</v>
      </c>
      <c r="AW9" s="35"/>
    </row>
    <row r="10" spans="1:49" ht="16.5" x14ac:dyDescent="0.3">
      <c r="A10" s="30">
        <v>6</v>
      </c>
      <c r="B10" s="31" t="s">
        <v>31</v>
      </c>
      <c r="C10" s="32">
        <v>1</v>
      </c>
      <c r="D10" s="33">
        <f t="shared" si="6"/>
        <v>50</v>
      </c>
      <c r="E10" s="34"/>
      <c r="F10" s="33">
        <f t="shared" si="0"/>
        <v>0</v>
      </c>
      <c r="G10" s="32"/>
      <c r="H10" s="33">
        <f t="shared" si="7"/>
        <v>0</v>
      </c>
      <c r="I10" s="32">
        <v>1</v>
      </c>
      <c r="J10" s="33">
        <f t="shared" si="1"/>
        <v>300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4"/>
        <v>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22"/>
        <v>0</v>
      </c>
      <c r="AA10" s="32"/>
      <c r="AB10" s="33">
        <f t="shared" si="5"/>
        <v>0</v>
      </c>
      <c r="AC10" s="32"/>
      <c r="AD10" s="33">
        <f t="shared" si="11"/>
        <v>0</v>
      </c>
      <c r="AE10" s="32"/>
      <c r="AF10" s="33">
        <f t="shared" si="12"/>
        <v>0</v>
      </c>
      <c r="AG10" s="32">
        <v>1</v>
      </c>
      <c r="AH10" s="33">
        <v>680</v>
      </c>
      <c r="AI10" s="32">
        <v>1</v>
      </c>
      <c r="AJ10" s="33">
        <f t="shared" si="14"/>
        <v>80</v>
      </c>
      <c r="AK10" s="32"/>
      <c r="AL10" s="33">
        <f t="shared" si="15"/>
        <v>0</v>
      </c>
      <c r="AM10" s="32"/>
      <c r="AN10" s="33">
        <f t="shared" si="16"/>
        <v>0</v>
      </c>
      <c r="AO10" s="32">
        <v>1</v>
      </c>
      <c r="AP10" s="33">
        <f t="shared" si="17"/>
        <v>15</v>
      </c>
      <c r="AQ10" s="32"/>
      <c r="AR10" s="33">
        <f t="shared" si="18"/>
        <v>0</v>
      </c>
      <c r="AS10" s="34"/>
      <c r="AT10" s="33">
        <f t="shared" si="19"/>
        <v>0</v>
      </c>
      <c r="AU10" s="33">
        <f t="shared" si="20"/>
        <v>1125</v>
      </c>
      <c r="AV10" s="33">
        <f t="shared" si="21"/>
        <v>33.75</v>
      </c>
      <c r="AW10" s="35"/>
    </row>
    <row r="11" spans="1:49" ht="16.5" x14ac:dyDescent="0.3">
      <c r="A11" s="30">
        <v>7</v>
      </c>
      <c r="B11" s="31" t="s">
        <v>32</v>
      </c>
      <c r="C11" s="32">
        <v>1</v>
      </c>
      <c r="D11" s="33">
        <f t="shared" si="6"/>
        <v>50</v>
      </c>
      <c r="E11" s="34"/>
      <c r="F11" s="33">
        <f t="shared" si="0"/>
        <v>0</v>
      </c>
      <c r="G11" s="32"/>
      <c r="H11" s="33">
        <f t="shared" si="7"/>
        <v>0</v>
      </c>
      <c r="I11" s="32"/>
      <c r="J11" s="33">
        <f t="shared" si="1"/>
        <v>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>
        <v>3</v>
      </c>
      <c r="T11" s="33">
        <f t="shared" si="4"/>
        <v>900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22"/>
        <v>0</v>
      </c>
      <c r="AA11" s="32"/>
      <c r="AB11" s="33">
        <f t="shared" si="5"/>
        <v>0</v>
      </c>
      <c r="AC11" s="32"/>
      <c r="AD11" s="33">
        <f t="shared" si="11"/>
        <v>0</v>
      </c>
      <c r="AE11" s="32"/>
      <c r="AF11" s="33">
        <f t="shared" si="12"/>
        <v>0</v>
      </c>
      <c r="AG11" s="32"/>
      <c r="AH11" s="33">
        <f t="shared" si="13"/>
        <v>0</v>
      </c>
      <c r="AI11" s="32"/>
      <c r="AJ11" s="33">
        <f t="shared" si="14"/>
        <v>0</v>
      </c>
      <c r="AK11" s="32"/>
      <c r="AL11" s="33">
        <f t="shared" si="15"/>
        <v>0</v>
      </c>
      <c r="AM11" s="32"/>
      <c r="AN11" s="33">
        <f t="shared" si="16"/>
        <v>0</v>
      </c>
      <c r="AO11" s="32"/>
      <c r="AP11" s="33">
        <f t="shared" si="17"/>
        <v>0</v>
      </c>
      <c r="AQ11" s="32"/>
      <c r="AR11" s="33">
        <f t="shared" si="18"/>
        <v>0</v>
      </c>
      <c r="AS11" s="34"/>
      <c r="AT11" s="33">
        <f t="shared" si="19"/>
        <v>0</v>
      </c>
      <c r="AU11" s="33">
        <f t="shared" si="20"/>
        <v>950</v>
      </c>
      <c r="AV11" s="33">
        <f t="shared" si="21"/>
        <v>28.5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22"/>
        <v>0</v>
      </c>
      <c r="AA12" s="32"/>
      <c r="AB12" s="33">
        <f t="shared" si="5"/>
        <v>0</v>
      </c>
      <c r="AC12" s="32"/>
      <c r="AD12" s="33">
        <f t="shared" si="11"/>
        <v>0</v>
      </c>
      <c r="AE12" s="32"/>
      <c r="AF12" s="33">
        <f t="shared" si="12"/>
        <v>0</v>
      </c>
      <c r="AG12" s="32"/>
      <c r="AH12" s="33">
        <f t="shared" si="13"/>
        <v>0</v>
      </c>
      <c r="AI12" s="32"/>
      <c r="AJ12" s="33">
        <f t="shared" si="14"/>
        <v>0</v>
      </c>
      <c r="AK12" s="32"/>
      <c r="AL12" s="33">
        <f t="shared" si="15"/>
        <v>0</v>
      </c>
      <c r="AM12" s="32"/>
      <c r="AN12" s="33">
        <f t="shared" si="16"/>
        <v>0</v>
      </c>
      <c r="AO12" s="32"/>
      <c r="AP12" s="33">
        <f t="shared" si="17"/>
        <v>0</v>
      </c>
      <c r="AQ12" s="32"/>
      <c r="AR12" s="33">
        <f t="shared" si="18"/>
        <v>0</v>
      </c>
      <c r="AS12" s="34"/>
      <c r="AT12" s="33">
        <f t="shared" si="19"/>
        <v>0</v>
      </c>
      <c r="AU12" s="33">
        <f t="shared" si="20"/>
        <v>0</v>
      </c>
      <c r="AV12" s="33">
        <f t="shared" si="21"/>
        <v>0</v>
      </c>
      <c r="AW12" s="35"/>
    </row>
    <row r="13" spans="1:49" ht="16.5" x14ac:dyDescent="0.3">
      <c r="A13" s="30">
        <v>9</v>
      </c>
      <c r="B13" s="31" t="s">
        <v>34</v>
      </c>
      <c r="C13" s="32">
        <v>1</v>
      </c>
      <c r="D13" s="33">
        <f t="shared" si="6"/>
        <v>50</v>
      </c>
      <c r="E13" s="34"/>
      <c r="F13" s="33">
        <f t="shared" si="0"/>
        <v>0</v>
      </c>
      <c r="G13" s="32"/>
      <c r="H13" s="33">
        <f t="shared" si="7"/>
        <v>0</v>
      </c>
      <c r="I13" s="32">
        <v>1</v>
      </c>
      <c r="J13" s="33">
        <f t="shared" si="1"/>
        <v>300</v>
      </c>
      <c r="K13" s="32"/>
      <c r="L13" s="33">
        <f t="shared" si="8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>
        <v>2</v>
      </c>
      <c r="T13" s="33">
        <v>540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22"/>
        <v>0</v>
      </c>
      <c r="AA13" s="32"/>
      <c r="AB13" s="33">
        <f t="shared" si="5"/>
        <v>0</v>
      </c>
      <c r="AC13" s="32"/>
      <c r="AD13" s="33">
        <f t="shared" si="11"/>
        <v>0</v>
      </c>
      <c r="AE13" s="32"/>
      <c r="AF13" s="33">
        <f t="shared" si="12"/>
        <v>0</v>
      </c>
      <c r="AG13" s="32"/>
      <c r="AH13" s="33">
        <f t="shared" si="13"/>
        <v>0</v>
      </c>
      <c r="AI13" s="32">
        <v>1</v>
      </c>
      <c r="AJ13" s="33">
        <f t="shared" si="14"/>
        <v>80</v>
      </c>
      <c r="AK13" s="32"/>
      <c r="AL13" s="33">
        <f t="shared" si="15"/>
        <v>0</v>
      </c>
      <c r="AM13" s="32"/>
      <c r="AN13" s="33">
        <f t="shared" si="16"/>
        <v>0</v>
      </c>
      <c r="AO13" s="32"/>
      <c r="AP13" s="33">
        <f t="shared" si="17"/>
        <v>0</v>
      </c>
      <c r="AQ13" s="32"/>
      <c r="AR13" s="33">
        <f t="shared" si="18"/>
        <v>0</v>
      </c>
      <c r="AS13" s="34"/>
      <c r="AT13" s="33">
        <f t="shared" si="19"/>
        <v>0</v>
      </c>
      <c r="AU13" s="33">
        <f t="shared" si="20"/>
        <v>970</v>
      </c>
      <c r="AV13" s="33">
        <f t="shared" si="21"/>
        <v>29.099999999999998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/>
      <c r="J14" s="33">
        <f t="shared" si="1"/>
        <v>0</v>
      </c>
      <c r="K14" s="32"/>
      <c r="L14" s="33">
        <f t="shared" si="8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/>
      <c r="T14" s="33">
        <f t="shared" si="4"/>
        <v>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22"/>
        <v>0</v>
      </c>
      <c r="AA14" s="32"/>
      <c r="AB14" s="33">
        <f t="shared" si="5"/>
        <v>0</v>
      </c>
      <c r="AC14" s="32"/>
      <c r="AD14" s="33">
        <f t="shared" si="11"/>
        <v>0</v>
      </c>
      <c r="AE14" s="32"/>
      <c r="AF14" s="33">
        <f t="shared" si="12"/>
        <v>0</v>
      </c>
      <c r="AG14" s="32"/>
      <c r="AH14" s="33">
        <f t="shared" si="13"/>
        <v>0</v>
      </c>
      <c r="AI14" s="32"/>
      <c r="AJ14" s="33">
        <f t="shared" si="14"/>
        <v>0</v>
      </c>
      <c r="AK14" s="32"/>
      <c r="AL14" s="33">
        <f t="shared" si="15"/>
        <v>0</v>
      </c>
      <c r="AM14" s="32"/>
      <c r="AN14" s="33">
        <f t="shared" si="16"/>
        <v>0</v>
      </c>
      <c r="AO14" s="32"/>
      <c r="AP14" s="33">
        <f t="shared" si="17"/>
        <v>0</v>
      </c>
      <c r="AQ14" s="32"/>
      <c r="AR14" s="33">
        <f t="shared" si="18"/>
        <v>0</v>
      </c>
      <c r="AS14" s="34"/>
      <c r="AT14" s="33">
        <f t="shared" si="19"/>
        <v>0</v>
      </c>
      <c r="AU14" s="33">
        <f t="shared" si="20"/>
        <v>0</v>
      </c>
      <c r="AV14" s="33">
        <f t="shared" si="21"/>
        <v>0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>
        <f t="shared" ref="C16:AT16" si="23">SUM(C5:C14)</f>
        <v>16</v>
      </c>
      <c r="D16" s="40">
        <f>SUM(D5:D14)</f>
        <v>800</v>
      </c>
      <c r="E16" s="40">
        <f t="shared" si="23"/>
        <v>0</v>
      </c>
      <c r="F16" s="40">
        <f t="shared" si="23"/>
        <v>0</v>
      </c>
      <c r="G16" s="40">
        <f t="shared" si="23"/>
        <v>1</v>
      </c>
      <c r="H16" s="40">
        <f t="shared" si="23"/>
        <v>250</v>
      </c>
      <c r="I16" s="40">
        <f t="shared" si="23"/>
        <v>3</v>
      </c>
      <c r="J16" s="40">
        <f t="shared" si="23"/>
        <v>900</v>
      </c>
      <c r="K16" s="40">
        <f t="shared" si="23"/>
        <v>1</v>
      </c>
      <c r="L16" s="40">
        <f t="shared" si="23"/>
        <v>50</v>
      </c>
      <c r="M16" s="40">
        <f t="shared" si="23"/>
        <v>0</v>
      </c>
      <c r="N16" s="40">
        <f t="shared" si="23"/>
        <v>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8</v>
      </c>
      <c r="T16" s="40">
        <f t="shared" si="23"/>
        <v>2340</v>
      </c>
      <c r="U16" s="40">
        <f t="shared" si="23"/>
        <v>1</v>
      </c>
      <c r="V16" s="40">
        <f t="shared" si="23"/>
        <v>50</v>
      </c>
      <c r="W16" s="40">
        <f t="shared" si="23"/>
        <v>0</v>
      </c>
      <c r="X16" s="40">
        <f t="shared" si="23"/>
        <v>0</v>
      </c>
      <c r="Y16" s="40">
        <f t="shared" si="23"/>
        <v>1</v>
      </c>
      <c r="Z16" s="40">
        <f t="shared" si="23"/>
        <v>325</v>
      </c>
      <c r="AA16" s="40">
        <f t="shared" si="23"/>
        <v>1</v>
      </c>
      <c r="AB16" s="40">
        <f t="shared" si="23"/>
        <v>375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1</v>
      </c>
      <c r="AH16" s="40">
        <f t="shared" si="23"/>
        <v>680</v>
      </c>
      <c r="AI16" s="40">
        <f t="shared" si="23"/>
        <v>2</v>
      </c>
      <c r="AJ16" s="40">
        <f t="shared" si="23"/>
        <v>160</v>
      </c>
      <c r="AK16" s="40">
        <f t="shared" si="23"/>
        <v>0</v>
      </c>
      <c r="AL16" s="40">
        <f t="shared" si="23"/>
        <v>0</v>
      </c>
      <c r="AM16" s="40">
        <f t="shared" si="23"/>
        <v>0</v>
      </c>
      <c r="AN16" s="40">
        <f t="shared" si="23"/>
        <v>0</v>
      </c>
      <c r="AO16" s="40">
        <f t="shared" si="23"/>
        <v>2</v>
      </c>
      <c r="AP16" s="40">
        <f t="shared" si="23"/>
        <v>30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37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1" workbookViewId="0">
      <selection activeCell="AU5" sqref="AU5:AU14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>
        <v>1</v>
      </c>
      <c r="J5" s="33">
        <f t="shared" ref="J5:J14" si="1">I5*300</f>
        <v>300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>
        <v>2</v>
      </c>
      <c r="T5" s="33">
        <v>450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4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>
        <v>1</v>
      </c>
      <c r="AJ5" s="33">
        <f>AI5*80</f>
        <v>80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830</v>
      </c>
      <c r="AV5" s="33">
        <f>AU5*0.03</f>
        <v>24.9</v>
      </c>
      <c r="AW5" s="35"/>
    </row>
    <row r="6" spans="1:49" ht="16.5" x14ac:dyDescent="0.3">
      <c r="A6" s="30">
        <v>2</v>
      </c>
      <c r="B6" s="31" t="s">
        <v>27</v>
      </c>
      <c r="C6" s="32"/>
      <c r="D6" s="33">
        <f t="shared" ref="D6:D14" si="5">C6*50</f>
        <v>0</v>
      </c>
      <c r="E6" s="32"/>
      <c r="F6" s="33">
        <f t="shared" si="0"/>
        <v>0</v>
      </c>
      <c r="G6" s="32"/>
      <c r="H6" s="33">
        <f t="shared" ref="H6:H14" si="6">G6*250</f>
        <v>0</v>
      </c>
      <c r="I6" s="49">
        <v>1</v>
      </c>
      <c r="J6" s="33">
        <f t="shared" si="1"/>
        <v>300</v>
      </c>
      <c r="K6" s="32"/>
      <c r="L6" s="33">
        <f t="shared" ref="L6:L14" si="7">K6*50</f>
        <v>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>
        <v>3</v>
      </c>
      <c r="T6" s="33">
        <v>750</v>
      </c>
      <c r="U6" s="32"/>
      <c r="V6" s="33">
        <f t="shared" ref="V6:V14" si="8">U6*50</f>
        <v>0</v>
      </c>
      <c r="W6" s="32"/>
      <c r="X6" s="33">
        <f t="shared" ref="X6:X14" si="9">W6*550</f>
        <v>0</v>
      </c>
      <c r="Y6" s="32"/>
      <c r="Z6" s="33">
        <f>Y6*650</f>
        <v>0</v>
      </c>
      <c r="AA6" s="32"/>
      <c r="AB6" s="33">
        <f t="shared" si="4"/>
        <v>0</v>
      </c>
      <c r="AC6" s="32"/>
      <c r="AD6" s="33">
        <f t="shared" ref="AD6:AD14" si="10">AC6*200</f>
        <v>0</v>
      </c>
      <c r="AE6" s="32"/>
      <c r="AF6" s="33">
        <f t="shared" ref="AF6:AF14" si="11">AE6*100</f>
        <v>0</v>
      </c>
      <c r="AG6" s="32"/>
      <c r="AH6" s="33">
        <f t="shared" ref="AH6:AH14" si="12">AG6*850</f>
        <v>0</v>
      </c>
      <c r="AI6" s="32"/>
      <c r="AJ6" s="33">
        <f t="shared" ref="AJ6:AJ14" si="13">AI6*80</f>
        <v>0</v>
      </c>
      <c r="AK6" s="32"/>
      <c r="AL6" s="33">
        <f t="shared" ref="AL6:AL14" si="14">AK6*150</f>
        <v>0</v>
      </c>
      <c r="AM6" s="32"/>
      <c r="AN6" s="33">
        <f t="shared" ref="AN6:AN14" si="15">AM6*50</f>
        <v>0</v>
      </c>
      <c r="AO6" s="32"/>
      <c r="AP6" s="33">
        <f t="shared" ref="AP6:AP14" si="16">AO6*15</f>
        <v>0</v>
      </c>
      <c r="AQ6" s="32"/>
      <c r="AR6" s="33">
        <f t="shared" ref="AR6:AR14" si="17">AQ6*50</f>
        <v>0</v>
      </c>
      <c r="AS6" s="34"/>
      <c r="AT6" s="33">
        <f t="shared" ref="AT6:AT14" si="18">AS6*145</f>
        <v>0</v>
      </c>
      <c r="AU6" s="33">
        <f t="shared" ref="AU6:AU14" si="19">+D6+F6+H6+J6+L6+N6+P6+R6+T6+V6+X6+Z6+AB6+AD6+AF6+AH6+AJ6+AN6+AP6+AT6+AL6+AR6</f>
        <v>1050</v>
      </c>
      <c r="AV6" s="33">
        <f t="shared" ref="AV6:AV14" si="20">AU6*0.03</f>
        <v>31.5</v>
      </c>
      <c r="AW6" s="35"/>
    </row>
    <row r="7" spans="1:49" ht="16.5" x14ac:dyDescent="0.3">
      <c r="A7" s="30">
        <v>3</v>
      </c>
      <c r="B7" s="31" t="s">
        <v>28</v>
      </c>
      <c r="C7" s="32"/>
      <c r="D7" s="33">
        <f t="shared" si="5"/>
        <v>0</v>
      </c>
      <c r="E7" s="32"/>
      <c r="F7" s="33">
        <f t="shared" si="0"/>
        <v>0</v>
      </c>
      <c r="G7" s="32"/>
      <c r="H7" s="33">
        <f t="shared" si="6"/>
        <v>0</v>
      </c>
      <c r="I7" s="36">
        <v>1</v>
      </c>
      <c r="J7" s="33">
        <f t="shared" si="1"/>
        <v>300</v>
      </c>
      <c r="K7" s="32"/>
      <c r="L7" s="33">
        <f t="shared" si="7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3</v>
      </c>
      <c r="T7" s="33">
        <f t="shared" ref="T7:T14" si="21">S7*300</f>
        <v>900</v>
      </c>
      <c r="U7" s="32"/>
      <c r="V7" s="33">
        <f t="shared" si="8"/>
        <v>0</v>
      </c>
      <c r="W7" s="32"/>
      <c r="X7" s="33">
        <f t="shared" si="9"/>
        <v>0</v>
      </c>
      <c r="Y7" s="34"/>
      <c r="Z7" s="33">
        <f t="shared" ref="Z7:Z14" si="22">Y7*650</f>
        <v>0</v>
      </c>
      <c r="AA7" s="32"/>
      <c r="AB7" s="33">
        <f t="shared" si="4"/>
        <v>0</v>
      </c>
      <c r="AC7" s="32"/>
      <c r="AD7" s="33">
        <f t="shared" si="10"/>
        <v>0</v>
      </c>
      <c r="AE7" s="32"/>
      <c r="AF7" s="33">
        <f t="shared" si="11"/>
        <v>0</v>
      </c>
      <c r="AG7" s="32"/>
      <c r="AH7" s="33">
        <f t="shared" si="12"/>
        <v>0</v>
      </c>
      <c r="AI7" s="45"/>
      <c r="AJ7" s="33">
        <f t="shared" si="13"/>
        <v>0</v>
      </c>
      <c r="AK7" s="33"/>
      <c r="AL7" s="33">
        <f t="shared" si="14"/>
        <v>0</v>
      </c>
      <c r="AM7" s="33">
        <v>1</v>
      </c>
      <c r="AN7" s="33">
        <f t="shared" si="15"/>
        <v>50</v>
      </c>
      <c r="AO7" s="45"/>
      <c r="AP7" s="33">
        <f t="shared" si="16"/>
        <v>0</v>
      </c>
      <c r="AQ7" s="45"/>
      <c r="AR7" s="33">
        <f t="shared" si="17"/>
        <v>0</v>
      </c>
      <c r="AS7" s="33"/>
      <c r="AT7" s="33">
        <f t="shared" si="18"/>
        <v>0</v>
      </c>
      <c r="AU7" s="33">
        <f t="shared" si="19"/>
        <v>1250</v>
      </c>
      <c r="AV7" s="33">
        <f t="shared" si="20"/>
        <v>37.5</v>
      </c>
      <c r="AW7" s="35"/>
    </row>
    <row r="8" spans="1:49" ht="16.5" x14ac:dyDescent="0.3">
      <c r="A8" s="30">
        <v>4</v>
      </c>
      <c r="B8" s="31" t="s">
        <v>29</v>
      </c>
      <c r="C8" s="32"/>
      <c r="D8" s="33">
        <f t="shared" si="5"/>
        <v>0</v>
      </c>
      <c r="E8" s="34">
        <v>1</v>
      </c>
      <c r="F8" s="33">
        <f t="shared" si="0"/>
        <v>50</v>
      </c>
      <c r="G8" s="32"/>
      <c r="H8" s="33">
        <f t="shared" si="6"/>
        <v>0</v>
      </c>
      <c r="I8" s="32">
        <v>2</v>
      </c>
      <c r="J8" s="33">
        <f t="shared" si="1"/>
        <v>600</v>
      </c>
      <c r="K8" s="32"/>
      <c r="L8" s="33">
        <f t="shared" si="7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>
        <v>3</v>
      </c>
      <c r="T8" s="33">
        <f t="shared" si="21"/>
        <v>900</v>
      </c>
      <c r="U8" s="34"/>
      <c r="V8" s="33">
        <f t="shared" si="8"/>
        <v>0</v>
      </c>
      <c r="W8" s="34"/>
      <c r="X8" s="33">
        <f t="shared" si="9"/>
        <v>0</v>
      </c>
      <c r="Y8" s="34"/>
      <c r="Z8" s="33">
        <f t="shared" si="22"/>
        <v>0</v>
      </c>
      <c r="AA8" s="32"/>
      <c r="AB8" s="33">
        <f t="shared" si="4"/>
        <v>0</v>
      </c>
      <c r="AC8" s="32"/>
      <c r="AD8" s="33">
        <f t="shared" si="10"/>
        <v>0</v>
      </c>
      <c r="AE8" s="32"/>
      <c r="AF8" s="33">
        <f t="shared" si="11"/>
        <v>0</v>
      </c>
      <c r="AG8" s="32"/>
      <c r="AH8" s="33">
        <f t="shared" si="12"/>
        <v>0</v>
      </c>
      <c r="AI8" s="32"/>
      <c r="AJ8" s="33">
        <f t="shared" si="13"/>
        <v>0</v>
      </c>
      <c r="AK8" s="32">
        <v>1</v>
      </c>
      <c r="AL8" s="33">
        <f t="shared" si="14"/>
        <v>150</v>
      </c>
      <c r="AM8" s="32"/>
      <c r="AN8" s="33">
        <f t="shared" si="15"/>
        <v>0</v>
      </c>
      <c r="AO8" s="32"/>
      <c r="AP8" s="33">
        <f t="shared" si="16"/>
        <v>0</v>
      </c>
      <c r="AQ8" s="32"/>
      <c r="AR8" s="33">
        <f t="shared" si="17"/>
        <v>0</v>
      </c>
      <c r="AS8" s="34"/>
      <c r="AT8" s="33">
        <f t="shared" si="18"/>
        <v>0</v>
      </c>
      <c r="AU8" s="33">
        <f t="shared" si="19"/>
        <v>1700</v>
      </c>
      <c r="AV8" s="33">
        <f t="shared" si="20"/>
        <v>51</v>
      </c>
      <c r="AW8" s="35"/>
    </row>
    <row r="9" spans="1:49" ht="16.5" x14ac:dyDescent="0.3">
      <c r="A9" s="30">
        <v>5</v>
      </c>
      <c r="B9" s="31" t="s">
        <v>30</v>
      </c>
      <c r="C9" s="32">
        <v>1</v>
      </c>
      <c r="D9" s="33">
        <f t="shared" si="5"/>
        <v>50</v>
      </c>
      <c r="E9" s="34">
        <v>1</v>
      </c>
      <c r="F9" s="33">
        <f t="shared" si="0"/>
        <v>50</v>
      </c>
      <c r="G9" s="32">
        <v>1</v>
      </c>
      <c r="H9" s="33">
        <f t="shared" si="6"/>
        <v>250</v>
      </c>
      <c r="I9" s="36">
        <v>1</v>
      </c>
      <c r="J9" s="33">
        <f t="shared" si="1"/>
        <v>300</v>
      </c>
      <c r="K9" s="32"/>
      <c r="L9" s="33">
        <f t="shared" si="7"/>
        <v>0</v>
      </c>
      <c r="M9" s="32"/>
      <c r="N9" s="33">
        <f t="shared" si="2"/>
        <v>0</v>
      </c>
      <c r="O9" s="34"/>
      <c r="P9" s="33">
        <f t="shared" si="3"/>
        <v>0</v>
      </c>
      <c r="Q9" s="34"/>
      <c r="R9" s="33">
        <f t="shared" si="3"/>
        <v>0</v>
      </c>
      <c r="S9" s="36">
        <v>1</v>
      </c>
      <c r="T9" s="33">
        <f t="shared" si="21"/>
        <v>300</v>
      </c>
      <c r="U9" s="32"/>
      <c r="V9" s="33">
        <f t="shared" si="8"/>
        <v>0</v>
      </c>
      <c r="W9" s="34"/>
      <c r="X9" s="33">
        <f t="shared" si="9"/>
        <v>0</v>
      </c>
      <c r="Y9" s="34"/>
      <c r="Z9" s="33">
        <f t="shared" si="22"/>
        <v>0</v>
      </c>
      <c r="AA9" s="32"/>
      <c r="AB9" s="33">
        <f t="shared" si="4"/>
        <v>0</v>
      </c>
      <c r="AC9" s="32"/>
      <c r="AD9" s="33">
        <f t="shared" si="10"/>
        <v>0</v>
      </c>
      <c r="AE9" s="32"/>
      <c r="AF9" s="33">
        <f t="shared" si="11"/>
        <v>0</v>
      </c>
      <c r="AG9" s="32"/>
      <c r="AH9" s="33">
        <f t="shared" si="12"/>
        <v>0</v>
      </c>
      <c r="AI9" s="32"/>
      <c r="AJ9" s="33">
        <f t="shared" si="13"/>
        <v>0</v>
      </c>
      <c r="AK9" s="32"/>
      <c r="AL9" s="33">
        <f t="shared" si="14"/>
        <v>0</v>
      </c>
      <c r="AM9" s="32"/>
      <c r="AN9" s="33">
        <f t="shared" si="15"/>
        <v>0</v>
      </c>
      <c r="AO9" s="32"/>
      <c r="AP9" s="33">
        <f t="shared" si="16"/>
        <v>0</v>
      </c>
      <c r="AQ9" s="32"/>
      <c r="AR9" s="33">
        <f t="shared" si="17"/>
        <v>0</v>
      </c>
      <c r="AS9" s="34"/>
      <c r="AT9" s="33">
        <f t="shared" si="18"/>
        <v>0</v>
      </c>
      <c r="AU9" s="33">
        <f t="shared" si="19"/>
        <v>950</v>
      </c>
      <c r="AV9" s="33">
        <f t="shared" si="20"/>
        <v>28.5</v>
      </c>
      <c r="AW9" s="35"/>
    </row>
    <row r="10" spans="1:49" ht="16.5" x14ac:dyDescent="0.3">
      <c r="A10" s="30">
        <v>6</v>
      </c>
      <c r="B10" s="31" t="s">
        <v>31</v>
      </c>
      <c r="C10" s="32"/>
      <c r="D10" s="33">
        <f t="shared" si="5"/>
        <v>0</v>
      </c>
      <c r="E10" s="34"/>
      <c r="F10" s="33">
        <f t="shared" si="0"/>
        <v>0</v>
      </c>
      <c r="G10" s="32"/>
      <c r="H10" s="33">
        <f t="shared" si="6"/>
        <v>0</v>
      </c>
      <c r="I10" s="32"/>
      <c r="J10" s="33">
        <f t="shared" si="1"/>
        <v>0</v>
      </c>
      <c r="K10" s="32"/>
      <c r="L10" s="33">
        <f t="shared" si="7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21"/>
        <v>0</v>
      </c>
      <c r="U10" s="32"/>
      <c r="V10" s="33">
        <f t="shared" si="8"/>
        <v>0</v>
      </c>
      <c r="W10" s="34"/>
      <c r="X10" s="33">
        <f t="shared" si="9"/>
        <v>0</v>
      </c>
      <c r="Y10" s="34"/>
      <c r="Z10" s="33">
        <f t="shared" si="22"/>
        <v>0</v>
      </c>
      <c r="AA10" s="32"/>
      <c r="AB10" s="33">
        <f t="shared" si="4"/>
        <v>0</v>
      </c>
      <c r="AC10" s="32"/>
      <c r="AD10" s="33">
        <f t="shared" si="10"/>
        <v>0</v>
      </c>
      <c r="AE10" s="32"/>
      <c r="AF10" s="33">
        <f t="shared" si="11"/>
        <v>0</v>
      </c>
      <c r="AG10" s="32"/>
      <c r="AH10" s="33">
        <f t="shared" si="12"/>
        <v>0</v>
      </c>
      <c r="AI10" s="32"/>
      <c r="AJ10" s="33">
        <f t="shared" si="13"/>
        <v>0</v>
      </c>
      <c r="AK10" s="32"/>
      <c r="AL10" s="33">
        <f t="shared" si="14"/>
        <v>0</v>
      </c>
      <c r="AM10" s="32"/>
      <c r="AN10" s="33">
        <f t="shared" si="15"/>
        <v>0</v>
      </c>
      <c r="AO10" s="32"/>
      <c r="AP10" s="33">
        <f t="shared" si="16"/>
        <v>0</v>
      </c>
      <c r="AQ10" s="32"/>
      <c r="AR10" s="33">
        <f t="shared" si="17"/>
        <v>0</v>
      </c>
      <c r="AS10" s="34"/>
      <c r="AT10" s="33">
        <f t="shared" si="18"/>
        <v>0</v>
      </c>
      <c r="AU10" s="33">
        <f t="shared" si="19"/>
        <v>0</v>
      </c>
      <c r="AV10" s="33">
        <f t="shared" si="20"/>
        <v>0</v>
      </c>
      <c r="AW10" s="35"/>
    </row>
    <row r="11" spans="1:49" ht="16.5" x14ac:dyDescent="0.3">
      <c r="A11" s="30">
        <v>7</v>
      </c>
      <c r="B11" s="31" t="s">
        <v>32</v>
      </c>
      <c r="C11" s="32"/>
      <c r="D11" s="33">
        <f t="shared" si="5"/>
        <v>0</v>
      </c>
      <c r="E11" s="34"/>
      <c r="F11" s="33">
        <f t="shared" si="0"/>
        <v>0</v>
      </c>
      <c r="G11" s="32"/>
      <c r="H11" s="33">
        <f t="shared" si="6"/>
        <v>0</v>
      </c>
      <c r="I11" s="32"/>
      <c r="J11" s="33">
        <f t="shared" si="1"/>
        <v>0</v>
      </c>
      <c r="K11" s="32"/>
      <c r="L11" s="33">
        <f t="shared" si="7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/>
      <c r="T11" s="33">
        <f t="shared" si="21"/>
        <v>0</v>
      </c>
      <c r="U11" s="32"/>
      <c r="V11" s="33">
        <f t="shared" si="8"/>
        <v>0</v>
      </c>
      <c r="W11" s="34"/>
      <c r="X11" s="33">
        <f t="shared" si="9"/>
        <v>0</v>
      </c>
      <c r="Y11" s="34"/>
      <c r="Z11" s="33">
        <f t="shared" si="22"/>
        <v>0</v>
      </c>
      <c r="AA11" s="32"/>
      <c r="AB11" s="33">
        <f t="shared" si="4"/>
        <v>0</v>
      </c>
      <c r="AC11" s="32"/>
      <c r="AD11" s="33">
        <f t="shared" si="10"/>
        <v>0</v>
      </c>
      <c r="AE11" s="32"/>
      <c r="AF11" s="33">
        <f t="shared" si="11"/>
        <v>0</v>
      </c>
      <c r="AG11" s="32"/>
      <c r="AH11" s="33">
        <f t="shared" si="12"/>
        <v>0</v>
      </c>
      <c r="AI11" s="32"/>
      <c r="AJ11" s="33">
        <f t="shared" si="13"/>
        <v>0</v>
      </c>
      <c r="AK11" s="32"/>
      <c r="AL11" s="33">
        <f t="shared" si="14"/>
        <v>0</v>
      </c>
      <c r="AM11" s="32"/>
      <c r="AN11" s="33">
        <f t="shared" si="15"/>
        <v>0</v>
      </c>
      <c r="AO11" s="32"/>
      <c r="AP11" s="33">
        <f t="shared" si="16"/>
        <v>0</v>
      </c>
      <c r="AQ11" s="32"/>
      <c r="AR11" s="33">
        <f t="shared" si="17"/>
        <v>0</v>
      </c>
      <c r="AS11" s="34"/>
      <c r="AT11" s="33">
        <f t="shared" si="18"/>
        <v>0</v>
      </c>
      <c r="AU11" s="33">
        <f t="shared" si="19"/>
        <v>0</v>
      </c>
      <c r="AV11" s="33">
        <f t="shared" si="20"/>
        <v>0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5"/>
        <v>0</v>
      </c>
      <c r="E12" s="34"/>
      <c r="F12" s="33">
        <f t="shared" si="0"/>
        <v>0</v>
      </c>
      <c r="G12" s="32"/>
      <c r="H12" s="33">
        <f t="shared" si="6"/>
        <v>0</v>
      </c>
      <c r="I12" s="32"/>
      <c r="J12" s="33">
        <f t="shared" si="1"/>
        <v>0</v>
      </c>
      <c r="K12" s="32"/>
      <c r="L12" s="33">
        <f t="shared" si="7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21"/>
        <v>0</v>
      </c>
      <c r="U12" s="32"/>
      <c r="V12" s="33">
        <f t="shared" si="8"/>
        <v>0</v>
      </c>
      <c r="W12" s="34"/>
      <c r="X12" s="33">
        <f t="shared" si="9"/>
        <v>0</v>
      </c>
      <c r="Y12" s="34"/>
      <c r="Z12" s="33">
        <f t="shared" si="22"/>
        <v>0</v>
      </c>
      <c r="AA12" s="32"/>
      <c r="AB12" s="33">
        <f t="shared" si="4"/>
        <v>0</v>
      </c>
      <c r="AC12" s="32"/>
      <c r="AD12" s="33">
        <f t="shared" si="10"/>
        <v>0</v>
      </c>
      <c r="AE12" s="32"/>
      <c r="AF12" s="33">
        <f t="shared" si="11"/>
        <v>0</v>
      </c>
      <c r="AG12" s="32"/>
      <c r="AH12" s="33">
        <f t="shared" si="12"/>
        <v>0</v>
      </c>
      <c r="AI12" s="32"/>
      <c r="AJ12" s="33">
        <f t="shared" si="13"/>
        <v>0</v>
      </c>
      <c r="AK12" s="32"/>
      <c r="AL12" s="33">
        <f t="shared" si="14"/>
        <v>0</v>
      </c>
      <c r="AM12" s="32"/>
      <c r="AN12" s="33">
        <f t="shared" si="15"/>
        <v>0</v>
      </c>
      <c r="AO12" s="32"/>
      <c r="AP12" s="33">
        <f t="shared" si="16"/>
        <v>0</v>
      </c>
      <c r="AQ12" s="32"/>
      <c r="AR12" s="33">
        <f t="shared" si="17"/>
        <v>0</v>
      </c>
      <c r="AS12" s="34"/>
      <c r="AT12" s="33">
        <f t="shared" si="18"/>
        <v>0</v>
      </c>
      <c r="AU12" s="33">
        <f t="shared" si="19"/>
        <v>0</v>
      </c>
      <c r="AV12" s="33">
        <f t="shared" si="20"/>
        <v>0</v>
      </c>
      <c r="AW12" s="35"/>
    </row>
    <row r="13" spans="1:49" ht="16.5" x14ac:dyDescent="0.3">
      <c r="A13" s="30">
        <v>9</v>
      </c>
      <c r="B13" s="31" t="s">
        <v>34</v>
      </c>
      <c r="C13" s="32"/>
      <c r="D13" s="33">
        <f t="shared" si="5"/>
        <v>0</v>
      </c>
      <c r="E13" s="34"/>
      <c r="F13" s="33">
        <f t="shared" si="0"/>
        <v>0</v>
      </c>
      <c r="G13" s="32"/>
      <c r="H13" s="33">
        <f t="shared" si="6"/>
        <v>0</v>
      </c>
      <c r="I13" s="32"/>
      <c r="J13" s="33">
        <f t="shared" si="1"/>
        <v>0</v>
      </c>
      <c r="K13" s="32"/>
      <c r="L13" s="33">
        <f t="shared" si="7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/>
      <c r="T13" s="33">
        <f t="shared" si="21"/>
        <v>0</v>
      </c>
      <c r="U13" s="32"/>
      <c r="V13" s="33">
        <f t="shared" si="8"/>
        <v>0</v>
      </c>
      <c r="W13" s="34"/>
      <c r="X13" s="33">
        <f t="shared" si="9"/>
        <v>0</v>
      </c>
      <c r="Y13" s="34"/>
      <c r="Z13" s="33">
        <f t="shared" si="22"/>
        <v>0</v>
      </c>
      <c r="AA13" s="32"/>
      <c r="AB13" s="33">
        <f t="shared" si="4"/>
        <v>0</v>
      </c>
      <c r="AC13" s="32"/>
      <c r="AD13" s="33">
        <f t="shared" si="10"/>
        <v>0</v>
      </c>
      <c r="AE13" s="32"/>
      <c r="AF13" s="33">
        <f t="shared" si="11"/>
        <v>0</v>
      </c>
      <c r="AG13" s="32"/>
      <c r="AH13" s="33">
        <f t="shared" si="12"/>
        <v>0</v>
      </c>
      <c r="AI13" s="32"/>
      <c r="AJ13" s="33">
        <f t="shared" si="13"/>
        <v>0</v>
      </c>
      <c r="AK13" s="32"/>
      <c r="AL13" s="33">
        <f t="shared" si="14"/>
        <v>0</v>
      </c>
      <c r="AM13" s="32"/>
      <c r="AN13" s="33">
        <f t="shared" si="15"/>
        <v>0</v>
      </c>
      <c r="AO13" s="32"/>
      <c r="AP13" s="33">
        <f t="shared" si="16"/>
        <v>0</v>
      </c>
      <c r="AQ13" s="32"/>
      <c r="AR13" s="33">
        <f t="shared" si="17"/>
        <v>0</v>
      </c>
      <c r="AS13" s="34"/>
      <c r="AT13" s="33">
        <f t="shared" si="18"/>
        <v>0</v>
      </c>
      <c r="AU13" s="33">
        <f t="shared" si="19"/>
        <v>0</v>
      </c>
      <c r="AV13" s="33">
        <f t="shared" si="20"/>
        <v>0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5"/>
        <v>0</v>
      </c>
      <c r="E14" s="34"/>
      <c r="F14" s="33">
        <f t="shared" si="0"/>
        <v>0</v>
      </c>
      <c r="G14" s="32"/>
      <c r="H14" s="33">
        <f t="shared" si="6"/>
        <v>0</v>
      </c>
      <c r="I14" s="32">
        <v>3</v>
      </c>
      <c r="J14" s="33">
        <f t="shared" si="1"/>
        <v>900</v>
      </c>
      <c r="K14" s="32"/>
      <c r="L14" s="33">
        <f t="shared" si="7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1</v>
      </c>
      <c r="T14" s="33">
        <f t="shared" si="21"/>
        <v>300</v>
      </c>
      <c r="U14" s="32"/>
      <c r="V14" s="33">
        <f t="shared" si="8"/>
        <v>0</v>
      </c>
      <c r="W14" s="32"/>
      <c r="X14" s="33">
        <f t="shared" si="9"/>
        <v>0</v>
      </c>
      <c r="Y14" s="34"/>
      <c r="Z14" s="33">
        <f t="shared" si="22"/>
        <v>0</v>
      </c>
      <c r="AA14" s="32"/>
      <c r="AB14" s="33">
        <f t="shared" si="4"/>
        <v>0</v>
      </c>
      <c r="AC14" s="32"/>
      <c r="AD14" s="33">
        <f t="shared" si="10"/>
        <v>0</v>
      </c>
      <c r="AE14" s="32"/>
      <c r="AF14" s="33">
        <f t="shared" si="11"/>
        <v>0</v>
      </c>
      <c r="AG14" s="32"/>
      <c r="AH14" s="33">
        <f t="shared" si="12"/>
        <v>0</v>
      </c>
      <c r="AI14" s="32">
        <v>1</v>
      </c>
      <c r="AJ14" s="33">
        <f t="shared" si="13"/>
        <v>80</v>
      </c>
      <c r="AK14" s="32"/>
      <c r="AL14" s="33">
        <f t="shared" si="14"/>
        <v>0</v>
      </c>
      <c r="AM14" s="32"/>
      <c r="AN14" s="33">
        <f t="shared" si="15"/>
        <v>0</v>
      </c>
      <c r="AO14" s="32"/>
      <c r="AP14" s="33">
        <f t="shared" si="16"/>
        <v>0</v>
      </c>
      <c r="AQ14" s="32"/>
      <c r="AR14" s="33">
        <f t="shared" si="17"/>
        <v>0</v>
      </c>
      <c r="AS14" s="34"/>
      <c r="AT14" s="33">
        <f t="shared" si="18"/>
        <v>0</v>
      </c>
      <c r="AU14" s="33">
        <f t="shared" si="19"/>
        <v>1280</v>
      </c>
      <c r="AV14" s="33">
        <f t="shared" si="20"/>
        <v>38.4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>
        <f t="shared" ref="C16:AT16" si="23">SUM(C5:C14)</f>
        <v>1</v>
      </c>
      <c r="D16" s="40">
        <f>SUM(D5:D14)</f>
        <v>50</v>
      </c>
      <c r="E16" s="40">
        <f t="shared" si="23"/>
        <v>2</v>
      </c>
      <c r="F16" s="40">
        <f t="shared" si="23"/>
        <v>100</v>
      </c>
      <c r="G16" s="40">
        <f t="shared" si="23"/>
        <v>1</v>
      </c>
      <c r="H16" s="40">
        <f t="shared" si="23"/>
        <v>250</v>
      </c>
      <c r="I16" s="40">
        <f t="shared" si="23"/>
        <v>9</v>
      </c>
      <c r="J16" s="40">
        <f t="shared" si="23"/>
        <v>2700</v>
      </c>
      <c r="K16" s="40">
        <f t="shared" si="23"/>
        <v>0</v>
      </c>
      <c r="L16" s="40">
        <f t="shared" si="23"/>
        <v>0</v>
      </c>
      <c r="M16" s="40">
        <f t="shared" si="23"/>
        <v>0</v>
      </c>
      <c r="N16" s="40">
        <f t="shared" si="23"/>
        <v>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13</v>
      </c>
      <c r="T16" s="40">
        <f t="shared" si="23"/>
        <v>3600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0</v>
      </c>
      <c r="AB16" s="40">
        <f t="shared" si="23"/>
        <v>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0</v>
      </c>
      <c r="AH16" s="40">
        <f t="shared" si="23"/>
        <v>0</v>
      </c>
      <c r="AI16" s="40">
        <f t="shared" si="23"/>
        <v>2</v>
      </c>
      <c r="AJ16" s="40">
        <f t="shared" si="23"/>
        <v>160</v>
      </c>
      <c r="AK16" s="40">
        <f t="shared" si="23"/>
        <v>1</v>
      </c>
      <c r="AL16" s="40">
        <f t="shared" si="23"/>
        <v>150</v>
      </c>
      <c r="AM16" s="40">
        <f t="shared" si="23"/>
        <v>1</v>
      </c>
      <c r="AN16" s="40">
        <f t="shared" si="23"/>
        <v>50</v>
      </c>
      <c r="AO16" s="40">
        <f t="shared" si="23"/>
        <v>0</v>
      </c>
      <c r="AP16" s="40">
        <f t="shared" si="23"/>
        <v>0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29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9"/>
  <sheetViews>
    <sheetView tabSelected="1" topLeftCell="AM1" workbookViewId="0">
      <selection activeCell="AZ10" sqref="AZ10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>
        <v>2</v>
      </c>
      <c r="J5" s="33">
        <f t="shared" ref="J5:J14" si="1">I5*300</f>
        <v>600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/>
      <c r="T5" s="33">
        <f t="shared" ref="T5:T14" si="4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600</v>
      </c>
      <c r="AV5" s="33">
        <f>AU5*0.03</f>
        <v>18</v>
      </c>
      <c r="AW5" s="35">
        <f>+'DEC11'!AT5+'DEC12'!AT5+'DEC13'!AT5+'DEC14'!AT5+'DEC15'!AT5+'DEC16'!AT5+'DEC17'!AV5+'DEC18'!AV5+'DEC19'!AV5+'DEC20'!AV5+'DEC21'!AV5+'DEC22'!AV5+'DEC23'!AV5</f>
        <v>221.25</v>
      </c>
    </row>
    <row r="6" spans="1:49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>
        <v>1</v>
      </c>
      <c r="J6" s="33">
        <f t="shared" si="1"/>
        <v>300</v>
      </c>
      <c r="K6" s="32"/>
      <c r="L6" s="33">
        <f t="shared" ref="L6:L14" si="8">K6*50</f>
        <v>0</v>
      </c>
      <c r="M6" s="32">
        <v>1</v>
      </c>
      <c r="N6" s="33">
        <f t="shared" si="2"/>
        <v>300</v>
      </c>
      <c r="O6" s="32"/>
      <c r="P6" s="33">
        <f t="shared" si="3"/>
        <v>0</v>
      </c>
      <c r="Q6" s="32"/>
      <c r="R6" s="33">
        <f t="shared" si="3"/>
        <v>0</v>
      </c>
      <c r="S6" s="49">
        <v>1</v>
      </c>
      <c r="T6" s="33">
        <f t="shared" si="4"/>
        <v>300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>Y6*650</f>
        <v>0</v>
      </c>
      <c r="AA6" s="32"/>
      <c r="AB6" s="33">
        <f t="shared" si="5"/>
        <v>0</v>
      </c>
      <c r="AC6" s="32"/>
      <c r="AD6" s="33">
        <f t="shared" ref="AD6:AD14" si="11">AC6*200</f>
        <v>0</v>
      </c>
      <c r="AE6" s="32"/>
      <c r="AF6" s="33">
        <f t="shared" ref="AF6:AF14" si="12">AE6*100</f>
        <v>0</v>
      </c>
      <c r="AG6" s="32"/>
      <c r="AH6" s="33">
        <f t="shared" ref="AH6:AH14" si="13">AG6*850</f>
        <v>0</v>
      </c>
      <c r="AI6" s="32"/>
      <c r="AJ6" s="33">
        <f t="shared" ref="AJ6:AJ14" si="14">AI6*80</f>
        <v>0</v>
      </c>
      <c r="AK6" s="32"/>
      <c r="AL6" s="33">
        <f t="shared" ref="AL6:AL14" si="15">AK6*150</f>
        <v>0</v>
      </c>
      <c r="AM6" s="32"/>
      <c r="AN6" s="33">
        <f t="shared" ref="AN6:AN14" si="16">AM6*50</f>
        <v>0</v>
      </c>
      <c r="AO6" s="32"/>
      <c r="AP6" s="33">
        <f t="shared" ref="AP6:AP14" si="17">AO6*15</f>
        <v>0</v>
      </c>
      <c r="AQ6" s="32"/>
      <c r="AR6" s="33">
        <f t="shared" ref="AR6:AR14" si="18">AQ6*50</f>
        <v>0</v>
      </c>
      <c r="AS6" s="34"/>
      <c r="AT6" s="33">
        <f t="shared" ref="AT6:AT14" si="19">AS6*145</f>
        <v>0</v>
      </c>
      <c r="AU6" s="33">
        <f t="shared" ref="AU6:AU14" si="20">+D6+F6+H6+J6+L6+N6+P6+R6+T6+V6+X6+Z6+AB6+AD6+AF6+AH6+AJ6+AN6+AP6+AT6+AL6+AR6</f>
        <v>900</v>
      </c>
      <c r="AV6" s="33">
        <f t="shared" ref="AV6:AV14" si="21">AU6*0.03</f>
        <v>27</v>
      </c>
      <c r="AW6" s="35">
        <f>+'DEC11'!AT6+'DEC12'!AT6+'DEC13'!AT6+'DEC14'!AT6+'DEC15'!AT6+'DEC16'!AT6+'DEC17'!AV6+'DEC18'!AV6+'DEC19'!AV6+'DEC20'!AV6+'DEC21'!AV6+'DEC22'!AV6+'DEC23'!AV6</f>
        <v>290.10000000000002</v>
      </c>
    </row>
    <row r="7" spans="1:49" ht="16.5" x14ac:dyDescent="0.3">
      <c r="A7" s="30">
        <v>3</v>
      </c>
      <c r="B7" s="31" t="s">
        <v>28</v>
      </c>
      <c r="C7" s="32">
        <v>4</v>
      </c>
      <c r="D7" s="33">
        <f t="shared" si="6"/>
        <v>200</v>
      </c>
      <c r="E7" s="32"/>
      <c r="F7" s="33">
        <f t="shared" si="0"/>
        <v>0</v>
      </c>
      <c r="G7" s="32"/>
      <c r="H7" s="33">
        <f t="shared" si="7"/>
        <v>0</v>
      </c>
      <c r="I7" s="36">
        <v>2</v>
      </c>
      <c r="J7" s="33">
        <f t="shared" si="1"/>
        <v>600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1</v>
      </c>
      <c r="T7" s="33">
        <f t="shared" si="4"/>
        <v>300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ref="Z7:Z14" si="22">Y7*650</f>
        <v>0</v>
      </c>
      <c r="AA7" s="32"/>
      <c r="AB7" s="33">
        <f t="shared" si="5"/>
        <v>0</v>
      </c>
      <c r="AC7" s="32"/>
      <c r="AD7" s="33">
        <f t="shared" si="11"/>
        <v>0</v>
      </c>
      <c r="AE7" s="32"/>
      <c r="AF7" s="33">
        <f t="shared" si="12"/>
        <v>0</v>
      </c>
      <c r="AG7" s="32"/>
      <c r="AH7" s="33">
        <f t="shared" si="13"/>
        <v>0</v>
      </c>
      <c r="AI7" s="45"/>
      <c r="AJ7" s="33">
        <f t="shared" si="14"/>
        <v>0</v>
      </c>
      <c r="AK7" s="33"/>
      <c r="AL7" s="33">
        <f t="shared" si="15"/>
        <v>0</v>
      </c>
      <c r="AM7" s="33"/>
      <c r="AN7" s="33">
        <f t="shared" si="16"/>
        <v>0</v>
      </c>
      <c r="AO7" s="45"/>
      <c r="AP7" s="33">
        <f t="shared" si="17"/>
        <v>0</v>
      </c>
      <c r="AQ7" s="45"/>
      <c r="AR7" s="33">
        <f t="shared" si="18"/>
        <v>0</v>
      </c>
      <c r="AS7" s="33"/>
      <c r="AT7" s="33">
        <f t="shared" si="19"/>
        <v>0</v>
      </c>
      <c r="AU7" s="33">
        <f t="shared" si="20"/>
        <v>1100</v>
      </c>
      <c r="AV7" s="33">
        <f t="shared" si="21"/>
        <v>33</v>
      </c>
      <c r="AW7" s="35">
        <f>+'DEC11'!AT7+'DEC12'!AT7+'DEC13'!AT7+'DEC14'!AT7+'DEC15'!AT7+'DEC16'!AT7+'DEC17'!AV7+'DEC18'!AV7+'DEC19'!AV7+'DEC20'!AV7+'DEC21'!AV7+'DEC22'!AV7+'DEC23'!AV7</f>
        <v>360.6</v>
      </c>
    </row>
    <row r="8" spans="1:49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/>
      <c r="J8" s="33">
        <f t="shared" si="1"/>
        <v>0</v>
      </c>
      <c r="K8" s="32"/>
      <c r="L8" s="33">
        <f t="shared" si="8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/>
      <c r="T8" s="33">
        <f t="shared" si="4"/>
        <v>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22"/>
        <v>0</v>
      </c>
      <c r="AA8" s="32"/>
      <c r="AB8" s="33">
        <f t="shared" si="5"/>
        <v>0</v>
      </c>
      <c r="AC8" s="32"/>
      <c r="AD8" s="33">
        <f t="shared" si="11"/>
        <v>0</v>
      </c>
      <c r="AE8" s="32"/>
      <c r="AF8" s="33">
        <f t="shared" si="12"/>
        <v>0</v>
      </c>
      <c r="AG8" s="32"/>
      <c r="AH8" s="33">
        <f t="shared" si="13"/>
        <v>0</v>
      </c>
      <c r="AI8" s="32"/>
      <c r="AJ8" s="33">
        <f t="shared" si="14"/>
        <v>0</v>
      </c>
      <c r="AK8" s="32"/>
      <c r="AL8" s="33">
        <f t="shared" si="15"/>
        <v>0</v>
      </c>
      <c r="AM8" s="32"/>
      <c r="AN8" s="33">
        <f t="shared" si="16"/>
        <v>0</v>
      </c>
      <c r="AO8" s="32"/>
      <c r="AP8" s="33">
        <f t="shared" si="17"/>
        <v>0</v>
      </c>
      <c r="AQ8" s="32"/>
      <c r="AR8" s="33">
        <f t="shared" si="18"/>
        <v>0</v>
      </c>
      <c r="AS8" s="34"/>
      <c r="AT8" s="33">
        <f t="shared" si="19"/>
        <v>0</v>
      </c>
      <c r="AU8" s="33">
        <f t="shared" si="20"/>
        <v>0</v>
      </c>
      <c r="AV8" s="33">
        <f t="shared" si="21"/>
        <v>0</v>
      </c>
      <c r="AW8" s="35">
        <f>+'DEC11'!AT8+'DEC12'!AT8+'DEC13'!AT8+'DEC14'!AT8+'DEC15'!AT8+'DEC16'!AT8+'DEC17'!AV8+'DEC18'!AV8+'DEC19'!AV8+'DEC20'!AV8+'DEC21'!AV8+'DEC22'!AV8+'DEC23'!AV8</f>
        <v>420.29999999999995</v>
      </c>
    </row>
    <row r="9" spans="1:49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/>
      <c r="N9" s="33">
        <f t="shared" si="2"/>
        <v>0</v>
      </c>
      <c r="O9" s="34"/>
      <c r="P9" s="33">
        <f t="shared" si="3"/>
        <v>0</v>
      </c>
      <c r="Q9" s="34"/>
      <c r="R9" s="33">
        <f t="shared" si="3"/>
        <v>0</v>
      </c>
      <c r="S9" s="36"/>
      <c r="T9" s="33">
        <f t="shared" si="4"/>
        <v>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22"/>
        <v>0</v>
      </c>
      <c r="AA9" s="32"/>
      <c r="AB9" s="33">
        <f t="shared" si="5"/>
        <v>0</v>
      </c>
      <c r="AC9" s="32"/>
      <c r="AD9" s="33">
        <f t="shared" si="11"/>
        <v>0</v>
      </c>
      <c r="AE9" s="32"/>
      <c r="AF9" s="33">
        <f t="shared" si="12"/>
        <v>0</v>
      </c>
      <c r="AG9" s="32"/>
      <c r="AH9" s="33">
        <f t="shared" si="13"/>
        <v>0</v>
      </c>
      <c r="AI9" s="32"/>
      <c r="AJ9" s="33">
        <f t="shared" si="14"/>
        <v>0</v>
      </c>
      <c r="AK9" s="32"/>
      <c r="AL9" s="33">
        <f t="shared" si="15"/>
        <v>0</v>
      </c>
      <c r="AM9" s="32"/>
      <c r="AN9" s="33">
        <f t="shared" si="16"/>
        <v>0</v>
      </c>
      <c r="AO9" s="32"/>
      <c r="AP9" s="33">
        <f t="shared" si="17"/>
        <v>0</v>
      </c>
      <c r="AQ9" s="32"/>
      <c r="AR9" s="33">
        <f t="shared" si="18"/>
        <v>0</v>
      </c>
      <c r="AS9" s="34"/>
      <c r="AT9" s="33">
        <f t="shared" si="19"/>
        <v>0</v>
      </c>
      <c r="AU9" s="33">
        <f t="shared" si="20"/>
        <v>0</v>
      </c>
      <c r="AV9" s="33">
        <f t="shared" si="21"/>
        <v>0</v>
      </c>
      <c r="AW9" s="35">
        <f>+'DEC11'!AT9+'DEC12'!AT9+'DEC13'!AT9+'DEC14'!AT9+'DEC15'!AT9+'DEC16'!AT9+'DEC17'!AV9+'DEC18'!AV9+'DEC19'!AV9+'DEC20'!AV9+'DEC21'!AV9+'DEC22'!AV9+'DEC23'!AV9</f>
        <v>340.35</v>
      </c>
    </row>
    <row r="10" spans="1:49" ht="16.5" x14ac:dyDescent="0.3">
      <c r="A10" s="30">
        <v>6</v>
      </c>
      <c r="B10" s="31" t="s">
        <v>31</v>
      </c>
      <c r="C10" s="32">
        <v>1</v>
      </c>
      <c r="D10" s="33">
        <f t="shared" si="6"/>
        <v>50</v>
      </c>
      <c r="E10" s="34"/>
      <c r="F10" s="33">
        <f t="shared" si="0"/>
        <v>0</v>
      </c>
      <c r="G10" s="32"/>
      <c r="H10" s="33">
        <f t="shared" si="7"/>
        <v>0</v>
      </c>
      <c r="I10" s="32">
        <v>3</v>
      </c>
      <c r="J10" s="33">
        <f t="shared" si="1"/>
        <v>900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4"/>
        <v>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22"/>
        <v>0</v>
      </c>
      <c r="AA10" s="32"/>
      <c r="AB10" s="33">
        <f t="shared" si="5"/>
        <v>0</v>
      </c>
      <c r="AC10" s="32"/>
      <c r="AD10" s="33">
        <f t="shared" si="11"/>
        <v>0</v>
      </c>
      <c r="AE10" s="32"/>
      <c r="AF10" s="33">
        <f t="shared" si="12"/>
        <v>0</v>
      </c>
      <c r="AG10" s="32"/>
      <c r="AH10" s="33">
        <f t="shared" si="13"/>
        <v>0</v>
      </c>
      <c r="AI10" s="32">
        <v>2</v>
      </c>
      <c r="AJ10" s="33">
        <f t="shared" si="14"/>
        <v>160</v>
      </c>
      <c r="AK10" s="32"/>
      <c r="AL10" s="33">
        <f t="shared" si="15"/>
        <v>0</v>
      </c>
      <c r="AM10" s="32"/>
      <c r="AN10" s="33">
        <f t="shared" si="16"/>
        <v>0</v>
      </c>
      <c r="AO10" s="32"/>
      <c r="AP10" s="33">
        <f t="shared" si="17"/>
        <v>0</v>
      </c>
      <c r="AQ10" s="32"/>
      <c r="AR10" s="33">
        <f t="shared" si="18"/>
        <v>0</v>
      </c>
      <c r="AS10" s="34"/>
      <c r="AT10" s="33">
        <f t="shared" si="19"/>
        <v>0</v>
      </c>
      <c r="AU10" s="33">
        <f t="shared" si="20"/>
        <v>1110</v>
      </c>
      <c r="AV10" s="33">
        <f t="shared" si="21"/>
        <v>33.299999999999997</v>
      </c>
      <c r="AW10" s="35">
        <f>+'DEC11'!AT10+'DEC12'!AT10+'DEC13'!AT10+'DEC14'!AT10+'DEC15'!AT10+'DEC16'!AT10+'DEC17'!AV10+'DEC18'!AV10+'DEC19'!AV10+'DEC20'!AV10+'DEC21'!AV10+'DEC22'!AV10+'DEC23'!AV10</f>
        <v>403.05</v>
      </c>
    </row>
    <row r="11" spans="1:49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>
        <v>1</v>
      </c>
      <c r="H11" s="33">
        <f t="shared" si="7"/>
        <v>250</v>
      </c>
      <c r="I11" s="32">
        <v>2</v>
      </c>
      <c r="J11" s="33">
        <f t="shared" si="1"/>
        <v>600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/>
      <c r="T11" s="33">
        <f t="shared" si="4"/>
        <v>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22"/>
        <v>0</v>
      </c>
      <c r="AA11" s="32"/>
      <c r="AB11" s="33">
        <f t="shared" si="5"/>
        <v>0</v>
      </c>
      <c r="AC11" s="32"/>
      <c r="AD11" s="33">
        <f t="shared" si="11"/>
        <v>0</v>
      </c>
      <c r="AE11" s="32"/>
      <c r="AF11" s="33">
        <f t="shared" si="12"/>
        <v>0</v>
      </c>
      <c r="AG11" s="32"/>
      <c r="AH11" s="33">
        <f t="shared" si="13"/>
        <v>0</v>
      </c>
      <c r="AI11" s="32"/>
      <c r="AJ11" s="33">
        <f t="shared" si="14"/>
        <v>0</v>
      </c>
      <c r="AK11" s="32"/>
      <c r="AL11" s="33">
        <f t="shared" si="15"/>
        <v>0</v>
      </c>
      <c r="AM11" s="32"/>
      <c r="AN11" s="33">
        <f t="shared" si="16"/>
        <v>0</v>
      </c>
      <c r="AO11" s="32"/>
      <c r="AP11" s="33">
        <f t="shared" si="17"/>
        <v>0</v>
      </c>
      <c r="AQ11" s="32"/>
      <c r="AR11" s="33">
        <f t="shared" si="18"/>
        <v>0</v>
      </c>
      <c r="AS11" s="34"/>
      <c r="AT11" s="33">
        <f t="shared" si="19"/>
        <v>0</v>
      </c>
      <c r="AU11" s="33">
        <f t="shared" si="20"/>
        <v>850</v>
      </c>
      <c r="AV11" s="33">
        <f t="shared" si="21"/>
        <v>25.5</v>
      </c>
      <c r="AW11" s="35">
        <f>+'DEC11'!AT11+'DEC12'!AT11+'DEC13'!AT11+'DEC14'!AT11+'DEC15'!AT11+'DEC16'!AT11+'DEC17'!AV11+'DEC18'!AV11+'DEC19'!AV11+'DEC20'!AV11+'DEC21'!AV11+'DEC22'!AV11+'DEC23'!AV11</f>
        <v>259.2</v>
      </c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22"/>
        <v>0</v>
      </c>
      <c r="AA12" s="32"/>
      <c r="AB12" s="33">
        <f t="shared" si="5"/>
        <v>0</v>
      </c>
      <c r="AC12" s="32"/>
      <c r="AD12" s="33">
        <f t="shared" si="11"/>
        <v>0</v>
      </c>
      <c r="AE12" s="32"/>
      <c r="AF12" s="33">
        <f t="shared" si="12"/>
        <v>0</v>
      </c>
      <c r="AG12" s="32"/>
      <c r="AH12" s="33">
        <f t="shared" si="13"/>
        <v>0</v>
      </c>
      <c r="AI12" s="32"/>
      <c r="AJ12" s="33">
        <f t="shared" si="14"/>
        <v>0</v>
      </c>
      <c r="AK12" s="32"/>
      <c r="AL12" s="33">
        <f t="shared" si="15"/>
        <v>0</v>
      </c>
      <c r="AM12" s="32"/>
      <c r="AN12" s="33">
        <f t="shared" si="16"/>
        <v>0</v>
      </c>
      <c r="AO12" s="32"/>
      <c r="AP12" s="33">
        <f t="shared" si="17"/>
        <v>0</v>
      </c>
      <c r="AQ12" s="32"/>
      <c r="AR12" s="33">
        <f t="shared" si="18"/>
        <v>0</v>
      </c>
      <c r="AS12" s="34"/>
      <c r="AT12" s="33">
        <f t="shared" si="19"/>
        <v>0</v>
      </c>
      <c r="AU12" s="33">
        <f t="shared" si="20"/>
        <v>0</v>
      </c>
      <c r="AV12" s="33">
        <f t="shared" si="21"/>
        <v>0</v>
      </c>
      <c r="AW12" s="35">
        <f>+'DEC11'!AT12+'DEC12'!AT12+'DEC13'!AT12+'DEC14'!AT12+'DEC15'!AT12+'DEC16'!AT12+'DEC17'!AV12+'DEC18'!AV12+'DEC19'!AV12+'DEC20'!AV12+'DEC21'!AV12+'DEC22'!AV12+'DEC23'!AV12</f>
        <v>33.9</v>
      </c>
    </row>
    <row r="13" spans="1:49" ht="16.5" x14ac:dyDescent="0.3">
      <c r="A13" s="30">
        <v>9</v>
      </c>
      <c r="B13" s="31" t="s">
        <v>34</v>
      </c>
      <c r="C13" s="32">
        <v>3</v>
      </c>
      <c r="D13" s="33">
        <f t="shared" si="6"/>
        <v>150</v>
      </c>
      <c r="E13" s="34"/>
      <c r="F13" s="33">
        <f t="shared" si="0"/>
        <v>0</v>
      </c>
      <c r="G13" s="32"/>
      <c r="H13" s="33">
        <f t="shared" si="7"/>
        <v>0</v>
      </c>
      <c r="I13" s="32"/>
      <c r="J13" s="33">
        <f t="shared" si="1"/>
        <v>0</v>
      </c>
      <c r="K13" s="32"/>
      <c r="L13" s="33">
        <f t="shared" si="8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>
        <v>1</v>
      </c>
      <c r="T13" s="33">
        <f t="shared" si="4"/>
        <v>300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22"/>
        <v>0</v>
      </c>
      <c r="AA13" s="32"/>
      <c r="AB13" s="33">
        <f t="shared" si="5"/>
        <v>0</v>
      </c>
      <c r="AC13" s="32"/>
      <c r="AD13" s="33">
        <f t="shared" si="11"/>
        <v>0</v>
      </c>
      <c r="AE13" s="32"/>
      <c r="AF13" s="33">
        <f t="shared" si="12"/>
        <v>0</v>
      </c>
      <c r="AG13" s="32"/>
      <c r="AH13" s="33">
        <f t="shared" si="13"/>
        <v>0</v>
      </c>
      <c r="AI13" s="32"/>
      <c r="AJ13" s="33">
        <f t="shared" si="14"/>
        <v>0</v>
      </c>
      <c r="AK13" s="32"/>
      <c r="AL13" s="33">
        <f t="shared" si="15"/>
        <v>0</v>
      </c>
      <c r="AM13" s="32"/>
      <c r="AN13" s="33">
        <f t="shared" si="16"/>
        <v>0</v>
      </c>
      <c r="AO13" s="32"/>
      <c r="AP13" s="33">
        <f t="shared" si="17"/>
        <v>0</v>
      </c>
      <c r="AQ13" s="32"/>
      <c r="AR13" s="33">
        <f t="shared" si="18"/>
        <v>0</v>
      </c>
      <c r="AS13" s="34"/>
      <c r="AT13" s="33">
        <f t="shared" si="19"/>
        <v>0</v>
      </c>
      <c r="AU13" s="33">
        <f t="shared" si="20"/>
        <v>450</v>
      </c>
      <c r="AV13" s="33">
        <f t="shared" si="21"/>
        <v>13.5</v>
      </c>
      <c r="AW13" s="35">
        <f>+'DEC11'!AT13+'DEC12'!AT13+'DEC13'!AT13+'DEC14'!AT13+'DEC15'!AT13+'DEC16'!AT13+'DEC17'!AV13+'DEC18'!AV13+'DEC19'!AV13+'DEC20'!AV13+'DEC21'!AV13+'DEC22'!AV13+'DEC23'!AV13</f>
        <v>229.95</v>
      </c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>
        <v>1</v>
      </c>
      <c r="J14" s="33">
        <f t="shared" si="1"/>
        <v>300</v>
      </c>
      <c r="K14" s="32"/>
      <c r="L14" s="33">
        <f t="shared" si="8"/>
        <v>0</v>
      </c>
      <c r="M14" s="32">
        <v>1</v>
      </c>
      <c r="N14" s="33">
        <f t="shared" si="2"/>
        <v>300</v>
      </c>
      <c r="O14" s="34"/>
      <c r="P14" s="33">
        <f t="shared" si="3"/>
        <v>0</v>
      </c>
      <c r="Q14" s="34"/>
      <c r="R14" s="33">
        <f t="shared" si="3"/>
        <v>0</v>
      </c>
      <c r="S14" s="36">
        <v>1</v>
      </c>
      <c r="T14" s="33">
        <f t="shared" si="4"/>
        <v>300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22"/>
        <v>0</v>
      </c>
      <c r="AA14" s="32"/>
      <c r="AB14" s="33">
        <f t="shared" si="5"/>
        <v>0</v>
      </c>
      <c r="AC14" s="32"/>
      <c r="AD14" s="33">
        <f t="shared" si="11"/>
        <v>0</v>
      </c>
      <c r="AE14" s="32"/>
      <c r="AF14" s="33">
        <f t="shared" si="12"/>
        <v>0</v>
      </c>
      <c r="AG14" s="32"/>
      <c r="AH14" s="33">
        <f t="shared" si="13"/>
        <v>0</v>
      </c>
      <c r="AI14" s="32"/>
      <c r="AJ14" s="33">
        <f t="shared" si="14"/>
        <v>0</v>
      </c>
      <c r="AK14" s="32"/>
      <c r="AL14" s="33">
        <f t="shared" si="15"/>
        <v>0</v>
      </c>
      <c r="AM14" s="32"/>
      <c r="AN14" s="33">
        <f t="shared" si="16"/>
        <v>0</v>
      </c>
      <c r="AO14" s="32"/>
      <c r="AP14" s="33">
        <f t="shared" si="17"/>
        <v>0</v>
      </c>
      <c r="AQ14" s="32"/>
      <c r="AR14" s="33">
        <f t="shared" si="18"/>
        <v>0</v>
      </c>
      <c r="AS14" s="34"/>
      <c r="AT14" s="33">
        <f t="shared" si="19"/>
        <v>0</v>
      </c>
      <c r="AU14" s="33">
        <f t="shared" si="20"/>
        <v>900</v>
      </c>
      <c r="AV14" s="33">
        <f t="shared" si="21"/>
        <v>27</v>
      </c>
      <c r="AW14" s="35">
        <f>+'DEC11'!AT14+'DEC12'!AT14+'DEC13'!AT14+'DEC14'!AT14+'DEC15'!AT14+'DEC16'!AT14+'DEC17'!AV14+'DEC18'!AV14+'DEC19'!AV14+'DEC20'!AV14+'DEC21'!AV14+'DEC22'!AV14+'DEC23'!AV14</f>
        <v>375.15</v>
      </c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>
        <f t="shared" ref="C16:AT16" si="23">SUM(C5:C14)</f>
        <v>8</v>
      </c>
      <c r="D16" s="40">
        <f>SUM(D5:D14)</f>
        <v>400</v>
      </c>
      <c r="E16" s="40">
        <f t="shared" si="23"/>
        <v>0</v>
      </c>
      <c r="F16" s="40">
        <f t="shared" si="23"/>
        <v>0</v>
      </c>
      <c r="G16" s="40">
        <f t="shared" si="23"/>
        <v>1</v>
      </c>
      <c r="H16" s="40">
        <f t="shared" si="23"/>
        <v>250</v>
      </c>
      <c r="I16" s="40">
        <f t="shared" si="23"/>
        <v>11</v>
      </c>
      <c r="J16" s="40">
        <f t="shared" si="23"/>
        <v>3300</v>
      </c>
      <c r="K16" s="40">
        <f t="shared" si="23"/>
        <v>0</v>
      </c>
      <c r="L16" s="40">
        <f t="shared" si="23"/>
        <v>0</v>
      </c>
      <c r="M16" s="40">
        <f t="shared" si="23"/>
        <v>2</v>
      </c>
      <c r="N16" s="40">
        <f t="shared" si="23"/>
        <v>600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4</v>
      </c>
      <c r="T16" s="40">
        <f t="shared" si="23"/>
        <v>1200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0</v>
      </c>
      <c r="AB16" s="40">
        <f t="shared" si="23"/>
        <v>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0</v>
      </c>
      <c r="AH16" s="40">
        <f t="shared" si="23"/>
        <v>0</v>
      </c>
      <c r="AI16" s="40">
        <f t="shared" si="23"/>
        <v>2</v>
      </c>
      <c r="AJ16" s="40">
        <f t="shared" si="23"/>
        <v>160</v>
      </c>
      <c r="AK16" s="40">
        <f t="shared" si="23"/>
        <v>0</v>
      </c>
      <c r="AL16" s="40">
        <f t="shared" si="23"/>
        <v>0</v>
      </c>
      <c r="AM16" s="40">
        <f t="shared" si="23"/>
        <v>0</v>
      </c>
      <c r="AN16" s="40">
        <f t="shared" si="23"/>
        <v>0</v>
      </c>
      <c r="AO16" s="40">
        <f t="shared" si="23"/>
        <v>0</v>
      </c>
      <c r="AP16" s="40">
        <f t="shared" si="23"/>
        <v>0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28</v>
      </c>
      <c r="AW16" s="43" t="s">
        <v>36</v>
      </c>
    </row>
    <row r="19" spans="2:2" x14ac:dyDescent="0.25">
      <c r="B19" s="55" t="s">
        <v>39</v>
      </c>
    </row>
  </sheetData>
  <mergeCells count="1">
    <mergeCell ref="A1:AD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AU9" sqref="AU9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10" width="9.140625" style="27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9.140625" style="27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20.28515625" style="27" bestFit="1" customWidth="1"/>
    <col min="44" max="44" width="10.28515625" style="27" bestFit="1" customWidth="1"/>
    <col min="45" max="45" width="19.28515625" style="27" bestFit="1" customWidth="1"/>
    <col min="46" max="46" width="18.5703125" style="27" bestFit="1" customWidth="1"/>
    <col min="47" max="16384" width="9.140625" style="27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7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23</v>
      </c>
      <c r="AR3" s="44" t="s">
        <v>4</v>
      </c>
      <c r="AS3" s="29" t="s">
        <v>24</v>
      </c>
      <c r="AT3" s="29" t="s">
        <v>25</v>
      </c>
    </row>
    <row r="4" spans="1:47" x14ac:dyDescent="0.25">
      <c r="S4" s="35"/>
      <c r="AJ4" s="38"/>
      <c r="AL4" s="38"/>
      <c r="AN4" s="38"/>
      <c r="AP4" s="38"/>
      <c r="AR4" s="38"/>
    </row>
    <row r="5" spans="1:47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>
        <v>1</v>
      </c>
      <c r="J5" s="33">
        <v>150</v>
      </c>
      <c r="K5" s="32"/>
      <c r="L5" s="33">
        <f>K5*50</f>
        <v>0</v>
      </c>
      <c r="M5" s="32"/>
      <c r="N5" s="33">
        <f>M5*300</f>
        <v>0</v>
      </c>
      <c r="O5" s="34"/>
      <c r="P5" s="33">
        <f t="shared" ref="P5:R14" si="1">O5*300</f>
        <v>0</v>
      </c>
      <c r="Q5" s="34"/>
      <c r="R5" s="33">
        <f t="shared" si="1"/>
        <v>0</v>
      </c>
      <c r="S5" s="32">
        <v>2</v>
      </c>
      <c r="T5" s="33">
        <v>540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>
        <v>1</v>
      </c>
      <c r="AB5" s="33">
        <v>375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>
        <v>1</v>
      </c>
      <c r="AJ5" s="33">
        <f>AI5*80</f>
        <v>80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AQ5*145</f>
        <v>0</v>
      </c>
      <c r="AS5" s="33">
        <f t="shared" ref="AS5:AS13" si="2">+D5+F5+H5+J5+L5+N5+P5+R5+T5+V5+X5+Z5+AB5+AD5+AF5+AH5+AJ5+AN5+AP5+AR5+AL5</f>
        <v>1145</v>
      </c>
      <c r="AT5" s="33">
        <f>AS5*0.03</f>
        <v>34.35</v>
      </c>
      <c r="AU5" s="35"/>
    </row>
    <row r="6" spans="1:47" ht="16.5" x14ac:dyDescent="0.3">
      <c r="A6" s="30">
        <v>2</v>
      </c>
      <c r="B6" s="31" t="s">
        <v>27</v>
      </c>
      <c r="C6" s="32"/>
      <c r="D6" s="33">
        <f t="shared" ref="D6:D14" si="3">C6*50</f>
        <v>0</v>
      </c>
      <c r="E6" s="32"/>
      <c r="F6" s="33">
        <f t="shared" si="0"/>
        <v>0</v>
      </c>
      <c r="G6" s="32"/>
      <c r="H6" s="33">
        <f t="shared" ref="H6:H14" si="4">G6*250</f>
        <v>0</v>
      </c>
      <c r="I6" s="49"/>
      <c r="J6" s="33">
        <f t="shared" ref="J6:J13" si="5">I6*300</f>
        <v>0</v>
      </c>
      <c r="K6" s="32"/>
      <c r="L6" s="33">
        <f t="shared" ref="L6:L14" si="6">K6*50</f>
        <v>0</v>
      </c>
      <c r="M6" s="32"/>
      <c r="N6" s="33">
        <f t="shared" ref="N6:N14" si="7">M6*300</f>
        <v>0</v>
      </c>
      <c r="O6" s="32"/>
      <c r="P6" s="33">
        <f t="shared" si="1"/>
        <v>0</v>
      </c>
      <c r="Q6" s="32"/>
      <c r="R6" s="33">
        <f t="shared" si="1"/>
        <v>0</v>
      </c>
      <c r="S6" s="49"/>
      <c r="T6" s="33">
        <f t="shared" ref="T6:T12" si="8">S6*300</f>
        <v>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 t="shared" ref="Z6:Z14" si="11">Y6*650</f>
        <v>0</v>
      </c>
      <c r="AA6" s="32"/>
      <c r="AB6" s="33">
        <f t="shared" ref="AB6:AB14" si="12">AA6*750</f>
        <v>0</v>
      </c>
      <c r="AC6" s="32"/>
      <c r="AD6" s="33">
        <f t="shared" ref="AD6:AD14" si="13">AC6*200</f>
        <v>0</v>
      </c>
      <c r="AE6" s="32"/>
      <c r="AF6" s="33">
        <f t="shared" ref="AF6:AF14" si="14">AE6*100</f>
        <v>0</v>
      </c>
      <c r="AG6" s="32"/>
      <c r="AH6" s="33">
        <f t="shared" ref="AH6:AH14" si="15">AG6*850</f>
        <v>0</v>
      </c>
      <c r="AI6" s="32"/>
      <c r="AJ6" s="33">
        <f t="shared" ref="AJ6:AJ14" si="16">AI6*80</f>
        <v>0</v>
      </c>
      <c r="AK6" s="32"/>
      <c r="AL6" s="33">
        <f t="shared" ref="AL6:AL14" si="17">AK6*150</f>
        <v>0</v>
      </c>
      <c r="AM6" s="32"/>
      <c r="AN6" s="33">
        <f t="shared" ref="AN6:AN14" si="18">AM6*50</f>
        <v>0</v>
      </c>
      <c r="AO6" s="32"/>
      <c r="AP6" s="33">
        <f t="shared" ref="AP6:AP14" si="19">AO6*15</f>
        <v>0</v>
      </c>
      <c r="AQ6" s="34"/>
      <c r="AR6" s="33">
        <f t="shared" ref="AR6:AR14" si="20">AQ6*145</f>
        <v>0</v>
      </c>
      <c r="AS6" s="33">
        <f t="shared" si="2"/>
        <v>0</v>
      </c>
      <c r="AT6" s="33">
        <f t="shared" ref="AT6:AT14" si="21">AS6*0.03</f>
        <v>0</v>
      </c>
      <c r="AU6" s="35"/>
    </row>
    <row r="7" spans="1:47" ht="16.5" x14ac:dyDescent="0.3">
      <c r="A7" s="30">
        <v>3</v>
      </c>
      <c r="B7" s="31" t="s">
        <v>28</v>
      </c>
      <c r="C7" s="32"/>
      <c r="D7" s="33">
        <f t="shared" si="3"/>
        <v>0</v>
      </c>
      <c r="E7" s="32">
        <v>1</v>
      </c>
      <c r="F7" s="33">
        <f t="shared" si="0"/>
        <v>50</v>
      </c>
      <c r="G7" s="32"/>
      <c r="H7" s="33">
        <f t="shared" si="4"/>
        <v>0</v>
      </c>
      <c r="I7" s="36">
        <v>2</v>
      </c>
      <c r="J7" s="33">
        <v>450</v>
      </c>
      <c r="K7" s="32"/>
      <c r="L7" s="33">
        <f t="shared" si="6"/>
        <v>0</v>
      </c>
      <c r="M7" s="32"/>
      <c r="N7" s="33">
        <f t="shared" si="7"/>
        <v>0</v>
      </c>
      <c r="O7" s="34"/>
      <c r="P7" s="33">
        <f t="shared" si="1"/>
        <v>0</v>
      </c>
      <c r="Q7" s="34"/>
      <c r="R7" s="33">
        <f t="shared" si="1"/>
        <v>0</v>
      </c>
      <c r="S7" s="32"/>
      <c r="T7" s="33">
        <f t="shared" si="8"/>
        <v>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si="11"/>
        <v>0</v>
      </c>
      <c r="AA7" s="32">
        <v>2</v>
      </c>
      <c r="AB7" s="33">
        <v>1125</v>
      </c>
      <c r="AC7" s="32"/>
      <c r="AD7" s="33">
        <f t="shared" si="13"/>
        <v>0</v>
      </c>
      <c r="AE7" s="32"/>
      <c r="AF7" s="33">
        <f t="shared" si="14"/>
        <v>0</v>
      </c>
      <c r="AG7" s="32"/>
      <c r="AH7" s="33">
        <f t="shared" si="15"/>
        <v>0</v>
      </c>
      <c r="AI7" s="45">
        <v>2</v>
      </c>
      <c r="AJ7" s="33">
        <f t="shared" si="16"/>
        <v>160</v>
      </c>
      <c r="AK7" s="33"/>
      <c r="AL7" s="33">
        <f t="shared" si="17"/>
        <v>0</v>
      </c>
      <c r="AM7" s="33"/>
      <c r="AN7" s="33">
        <f t="shared" si="18"/>
        <v>0</v>
      </c>
      <c r="AO7" s="45"/>
      <c r="AP7" s="33">
        <f t="shared" si="19"/>
        <v>0</v>
      </c>
      <c r="AQ7" s="33"/>
      <c r="AR7" s="33">
        <f t="shared" si="20"/>
        <v>0</v>
      </c>
      <c r="AS7" s="33">
        <f t="shared" si="2"/>
        <v>1785</v>
      </c>
      <c r="AT7" s="33">
        <f t="shared" si="21"/>
        <v>53.55</v>
      </c>
      <c r="AU7" s="35"/>
    </row>
    <row r="8" spans="1:47" ht="16.5" x14ac:dyDescent="0.3">
      <c r="A8" s="30">
        <v>4</v>
      </c>
      <c r="B8" s="31" t="s">
        <v>29</v>
      </c>
      <c r="C8" s="32"/>
      <c r="D8" s="33">
        <f t="shared" si="3"/>
        <v>0</v>
      </c>
      <c r="E8" s="34"/>
      <c r="F8" s="33">
        <f t="shared" si="0"/>
        <v>0</v>
      </c>
      <c r="G8" s="32"/>
      <c r="H8" s="33">
        <f t="shared" si="4"/>
        <v>0</v>
      </c>
      <c r="I8" s="32">
        <v>1</v>
      </c>
      <c r="J8" s="33">
        <f t="shared" si="5"/>
        <v>300</v>
      </c>
      <c r="K8" s="32"/>
      <c r="L8" s="33">
        <f t="shared" si="6"/>
        <v>0</v>
      </c>
      <c r="M8" s="32"/>
      <c r="N8" s="33">
        <f t="shared" si="7"/>
        <v>0</v>
      </c>
      <c r="O8" s="34"/>
      <c r="P8" s="33">
        <f t="shared" si="1"/>
        <v>0</v>
      </c>
      <c r="Q8" s="34"/>
      <c r="R8" s="33">
        <f t="shared" si="1"/>
        <v>0</v>
      </c>
      <c r="S8" s="32">
        <v>2</v>
      </c>
      <c r="T8" s="33">
        <f t="shared" si="8"/>
        <v>600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11"/>
        <v>0</v>
      </c>
      <c r="AA8" s="32"/>
      <c r="AB8" s="33">
        <f t="shared" si="12"/>
        <v>0</v>
      </c>
      <c r="AC8" s="32"/>
      <c r="AD8" s="33">
        <f t="shared" si="13"/>
        <v>0</v>
      </c>
      <c r="AE8" s="32"/>
      <c r="AF8" s="33">
        <f t="shared" si="14"/>
        <v>0</v>
      </c>
      <c r="AG8" s="32"/>
      <c r="AH8" s="33">
        <f t="shared" si="15"/>
        <v>0</v>
      </c>
      <c r="AI8" s="32">
        <v>1</v>
      </c>
      <c r="AJ8" s="33">
        <f t="shared" si="16"/>
        <v>80</v>
      </c>
      <c r="AK8" s="32"/>
      <c r="AL8" s="33">
        <f t="shared" si="17"/>
        <v>0</v>
      </c>
      <c r="AM8" s="32"/>
      <c r="AN8" s="33">
        <f t="shared" si="18"/>
        <v>0</v>
      </c>
      <c r="AO8" s="32"/>
      <c r="AP8" s="33">
        <f t="shared" si="19"/>
        <v>0</v>
      </c>
      <c r="AQ8" s="34"/>
      <c r="AR8" s="33">
        <f t="shared" si="20"/>
        <v>0</v>
      </c>
      <c r="AS8" s="33">
        <f t="shared" si="2"/>
        <v>980</v>
      </c>
      <c r="AT8" s="33">
        <f t="shared" si="21"/>
        <v>29.4</v>
      </c>
      <c r="AU8" s="35"/>
    </row>
    <row r="9" spans="1:47" ht="16.5" x14ac:dyDescent="0.3">
      <c r="A9" s="30">
        <v>5</v>
      </c>
      <c r="B9" s="31" t="s">
        <v>30</v>
      </c>
      <c r="C9" s="32">
        <v>1</v>
      </c>
      <c r="D9" s="33">
        <f t="shared" si="3"/>
        <v>50</v>
      </c>
      <c r="E9" s="34"/>
      <c r="F9" s="33">
        <f t="shared" si="0"/>
        <v>0</v>
      </c>
      <c r="G9" s="32"/>
      <c r="H9" s="33">
        <f t="shared" si="4"/>
        <v>0</v>
      </c>
      <c r="I9" s="36">
        <v>2</v>
      </c>
      <c r="J9" s="33">
        <f t="shared" si="5"/>
        <v>600</v>
      </c>
      <c r="K9" s="32"/>
      <c r="L9" s="33">
        <f t="shared" si="6"/>
        <v>0</v>
      </c>
      <c r="M9" s="32">
        <v>1</v>
      </c>
      <c r="N9" s="33">
        <f t="shared" si="7"/>
        <v>300</v>
      </c>
      <c r="O9" s="34"/>
      <c r="P9" s="33">
        <f t="shared" si="1"/>
        <v>0</v>
      </c>
      <c r="Q9" s="34"/>
      <c r="R9" s="33">
        <f t="shared" si="1"/>
        <v>0</v>
      </c>
      <c r="S9" s="36">
        <v>1</v>
      </c>
      <c r="T9" s="33">
        <f t="shared" si="8"/>
        <v>300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11"/>
        <v>0</v>
      </c>
      <c r="AA9" s="32"/>
      <c r="AB9" s="33">
        <f t="shared" si="12"/>
        <v>0</v>
      </c>
      <c r="AC9" s="32"/>
      <c r="AD9" s="33">
        <f t="shared" si="13"/>
        <v>0</v>
      </c>
      <c r="AE9" s="32"/>
      <c r="AF9" s="33">
        <f t="shared" si="14"/>
        <v>0</v>
      </c>
      <c r="AG9" s="32"/>
      <c r="AH9" s="33">
        <f t="shared" si="15"/>
        <v>0</v>
      </c>
      <c r="AI9" s="32"/>
      <c r="AJ9" s="33">
        <f t="shared" si="16"/>
        <v>0</v>
      </c>
      <c r="AK9" s="32"/>
      <c r="AL9" s="33">
        <f t="shared" si="17"/>
        <v>0</v>
      </c>
      <c r="AM9" s="32"/>
      <c r="AN9" s="33">
        <f t="shared" si="18"/>
        <v>0</v>
      </c>
      <c r="AO9" s="32"/>
      <c r="AP9" s="33">
        <f t="shared" si="19"/>
        <v>0</v>
      </c>
      <c r="AQ9" s="34"/>
      <c r="AR9" s="33">
        <f t="shared" si="20"/>
        <v>0</v>
      </c>
      <c r="AS9" s="33">
        <f t="shared" si="2"/>
        <v>1250</v>
      </c>
      <c r="AT9" s="33">
        <f t="shared" si="21"/>
        <v>37.5</v>
      </c>
      <c r="AU9" s="35"/>
    </row>
    <row r="10" spans="1:47" ht="16.5" x14ac:dyDescent="0.3">
      <c r="A10" s="30">
        <v>6</v>
      </c>
      <c r="B10" s="31" t="s">
        <v>31</v>
      </c>
      <c r="C10" s="32"/>
      <c r="D10" s="33">
        <f t="shared" si="3"/>
        <v>0</v>
      </c>
      <c r="E10" s="34"/>
      <c r="F10" s="33">
        <f t="shared" si="0"/>
        <v>0</v>
      </c>
      <c r="G10" s="32"/>
      <c r="H10" s="33">
        <f t="shared" si="4"/>
        <v>0</v>
      </c>
      <c r="I10" s="32">
        <v>1</v>
      </c>
      <c r="J10" s="33">
        <f t="shared" si="5"/>
        <v>300</v>
      </c>
      <c r="K10" s="32"/>
      <c r="L10" s="33">
        <f t="shared" si="6"/>
        <v>0</v>
      </c>
      <c r="M10" s="32">
        <v>1</v>
      </c>
      <c r="N10" s="33">
        <f t="shared" si="7"/>
        <v>300</v>
      </c>
      <c r="O10" s="34"/>
      <c r="P10" s="33">
        <f t="shared" si="1"/>
        <v>0</v>
      </c>
      <c r="Q10" s="34"/>
      <c r="R10" s="33">
        <f t="shared" si="1"/>
        <v>0</v>
      </c>
      <c r="S10" s="36">
        <v>3</v>
      </c>
      <c r="T10" s="33">
        <f t="shared" si="8"/>
        <v>900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11"/>
        <v>0</v>
      </c>
      <c r="AA10" s="32"/>
      <c r="AB10" s="33">
        <f t="shared" si="12"/>
        <v>0</v>
      </c>
      <c r="AC10" s="32"/>
      <c r="AD10" s="33">
        <f t="shared" si="13"/>
        <v>0</v>
      </c>
      <c r="AE10" s="32"/>
      <c r="AF10" s="33">
        <f t="shared" si="14"/>
        <v>0</v>
      </c>
      <c r="AG10" s="32"/>
      <c r="AH10" s="33">
        <f t="shared" si="15"/>
        <v>0</v>
      </c>
      <c r="AI10" s="32"/>
      <c r="AJ10" s="33">
        <f t="shared" si="16"/>
        <v>0</v>
      </c>
      <c r="AK10" s="32"/>
      <c r="AL10" s="33">
        <f t="shared" si="17"/>
        <v>0</v>
      </c>
      <c r="AM10" s="32"/>
      <c r="AN10" s="33">
        <f t="shared" si="18"/>
        <v>0</v>
      </c>
      <c r="AO10" s="32"/>
      <c r="AP10" s="33">
        <f t="shared" si="19"/>
        <v>0</v>
      </c>
      <c r="AQ10" s="34"/>
      <c r="AR10" s="33">
        <f t="shared" si="20"/>
        <v>0</v>
      </c>
      <c r="AS10" s="33">
        <f t="shared" si="2"/>
        <v>1500</v>
      </c>
      <c r="AT10" s="33">
        <f t="shared" si="21"/>
        <v>45</v>
      </c>
      <c r="AU10" s="35"/>
    </row>
    <row r="11" spans="1:47" ht="16.5" x14ac:dyDescent="0.3">
      <c r="A11" s="30">
        <v>7</v>
      </c>
      <c r="B11" s="31" t="s">
        <v>32</v>
      </c>
      <c r="C11" s="32">
        <v>2</v>
      </c>
      <c r="D11" s="33">
        <f t="shared" si="3"/>
        <v>100</v>
      </c>
      <c r="E11" s="34">
        <v>1</v>
      </c>
      <c r="F11" s="33">
        <f t="shared" si="0"/>
        <v>50</v>
      </c>
      <c r="G11" s="32">
        <v>1</v>
      </c>
      <c r="H11" s="33">
        <f t="shared" si="4"/>
        <v>250</v>
      </c>
      <c r="I11" s="32">
        <v>2</v>
      </c>
      <c r="J11" s="33">
        <v>450</v>
      </c>
      <c r="K11" s="32"/>
      <c r="L11" s="33">
        <f t="shared" si="6"/>
        <v>0</v>
      </c>
      <c r="M11" s="32"/>
      <c r="N11" s="33">
        <f t="shared" si="7"/>
        <v>0</v>
      </c>
      <c r="O11" s="34"/>
      <c r="P11" s="33">
        <f t="shared" si="1"/>
        <v>0</v>
      </c>
      <c r="Q11" s="34"/>
      <c r="R11" s="33">
        <f t="shared" si="1"/>
        <v>0</v>
      </c>
      <c r="S11" s="32">
        <v>1</v>
      </c>
      <c r="T11" s="33">
        <v>240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11"/>
        <v>0</v>
      </c>
      <c r="AA11" s="32"/>
      <c r="AB11" s="33">
        <f t="shared" si="12"/>
        <v>0</v>
      </c>
      <c r="AC11" s="32"/>
      <c r="AD11" s="33">
        <f t="shared" si="13"/>
        <v>0</v>
      </c>
      <c r="AE11" s="32"/>
      <c r="AF11" s="33">
        <f t="shared" si="14"/>
        <v>0</v>
      </c>
      <c r="AG11" s="32"/>
      <c r="AH11" s="33">
        <f t="shared" si="15"/>
        <v>0</v>
      </c>
      <c r="AI11" s="32">
        <v>1</v>
      </c>
      <c r="AJ11" s="33">
        <f t="shared" si="16"/>
        <v>80</v>
      </c>
      <c r="AK11" s="32"/>
      <c r="AL11" s="33">
        <f t="shared" si="17"/>
        <v>0</v>
      </c>
      <c r="AM11" s="32">
        <v>1</v>
      </c>
      <c r="AN11" s="33">
        <f t="shared" si="18"/>
        <v>50</v>
      </c>
      <c r="AO11" s="32"/>
      <c r="AP11" s="33">
        <f t="shared" si="19"/>
        <v>0</v>
      </c>
      <c r="AQ11" s="34"/>
      <c r="AR11" s="33">
        <f t="shared" si="20"/>
        <v>0</v>
      </c>
      <c r="AS11" s="33">
        <f t="shared" si="2"/>
        <v>1220</v>
      </c>
      <c r="AT11" s="33">
        <f t="shared" si="21"/>
        <v>36.6</v>
      </c>
      <c r="AU11" s="35"/>
    </row>
    <row r="12" spans="1:47" ht="16.5" x14ac:dyDescent="0.3">
      <c r="A12" s="30">
        <v>8</v>
      </c>
      <c r="B12" s="31" t="s">
        <v>33</v>
      </c>
      <c r="C12" s="32"/>
      <c r="D12" s="33">
        <f t="shared" si="3"/>
        <v>0</v>
      </c>
      <c r="E12" s="34"/>
      <c r="F12" s="33">
        <f t="shared" si="0"/>
        <v>0</v>
      </c>
      <c r="G12" s="32"/>
      <c r="H12" s="33">
        <f t="shared" si="4"/>
        <v>0</v>
      </c>
      <c r="I12" s="32"/>
      <c r="J12" s="33">
        <f t="shared" si="5"/>
        <v>0</v>
      </c>
      <c r="K12" s="32"/>
      <c r="L12" s="33">
        <f t="shared" si="6"/>
        <v>0</v>
      </c>
      <c r="M12" s="32"/>
      <c r="N12" s="33">
        <f t="shared" si="7"/>
        <v>0</v>
      </c>
      <c r="O12" s="34"/>
      <c r="P12" s="33">
        <f t="shared" si="1"/>
        <v>0</v>
      </c>
      <c r="Q12" s="34"/>
      <c r="R12" s="33">
        <f t="shared" si="1"/>
        <v>0</v>
      </c>
      <c r="S12" s="32"/>
      <c r="T12" s="33">
        <f t="shared" si="8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11"/>
        <v>0</v>
      </c>
      <c r="AA12" s="32"/>
      <c r="AB12" s="33">
        <f t="shared" si="12"/>
        <v>0</v>
      </c>
      <c r="AC12" s="32"/>
      <c r="AD12" s="33">
        <f t="shared" si="13"/>
        <v>0</v>
      </c>
      <c r="AE12" s="32"/>
      <c r="AF12" s="33">
        <f t="shared" si="14"/>
        <v>0</v>
      </c>
      <c r="AG12" s="32"/>
      <c r="AH12" s="33">
        <f t="shared" si="15"/>
        <v>0</v>
      </c>
      <c r="AI12" s="32"/>
      <c r="AJ12" s="33">
        <f t="shared" si="16"/>
        <v>0</v>
      </c>
      <c r="AK12" s="32"/>
      <c r="AL12" s="33">
        <f t="shared" si="17"/>
        <v>0</v>
      </c>
      <c r="AM12" s="32"/>
      <c r="AN12" s="33">
        <f t="shared" si="18"/>
        <v>0</v>
      </c>
      <c r="AO12" s="32"/>
      <c r="AP12" s="33">
        <f t="shared" si="19"/>
        <v>0</v>
      </c>
      <c r="AQ12" s="34"/>
      <c r="AR12" s="33">
        <f t="shared" si="20"/>
        <v>0</v>
      </c>
      <c r="AS12" s="33">
        <f t="shared" si="2"/>
        <v>0</v>
      </c>
      <c r="AT12" s="33">
        <f t="shared" si="21"/>
        <v>0</v>
      </c>
      <c r="AU12" s="35"/>
    </row>
    <row r="13" spans="1:47" ht="16.5" x14ac:dyDescent="0.3">
      <c r="A13" s="30">
        <v>9</v>
      </c>
      <c r="B13" s="31" t="s">
        <v>34</v>
      </c>
      <c r="C13" s="32"/>
      <c r="D13" s="33">
        <f t="shared" si="3"/>
        <v>0</v>
      </c>
      <c r="E13" s="34"/>
      <c r="F13" s="33">
        <f t="shared" si="0"/>
        <v>0</v>
      </c>
      <c r="G13" s="32"/>
      <c r="H13" s="33">
        <f t="shared" si="4"/>
        <v>0</v>
      </c>
      <c r="I13" s="32"/>
      <c r="J13" s="33">
        <f t="shared" si="5"/>
        <v>0</v>
      </c>
      <c r="K13" s="32"/>
      <c r="L13" s="33">
        <f t="shared" si="6"/>
        <v>0</v>
      </c>
      <c r="M13" s="32"/>
      <c r="N13" s="33">
        <f t="shared" si="7"/>
        <v>0</v>
      </c>
      <c r="O13" s="34"/>
      <c r="P13" s="33">
        <f t="shared" si="1"/>
        <v>0</v>
      </c>
      <c r="Q13" s="34"/>
      <c r="R13" s="33">
        <f t="shared" si="1"/>
        <v>0</v>
      </c>
      <c r="S13" s="32">
        <v>1</v>
      </c>
      <c r="T13" s="33">
        <f t="shared" ref="T13:T14" si="22">S13*300</f>
        <v>300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11"/>
        <v>0</v>
      </c>
      <c r="AA13" s="32"/>
      <c r="AB13" s="33">
        <f t="shared" si="12"/>
        <v>0</v>
      </c>
      <c r="AC13" s="32"/>
      <c r="AD13" s="33">
        <f t="shared" si="13"/>
        <v>0</v>
      </c>
      <c r="AE13" s="32"/>
      <c r="AF13" s="33">
        <f t="shared" si="14"/>
        <v>0</v>
      </c>
      <c r="AG13" s="32"/>
      <c r="AH13" s="33">
        <f t="shared" si="15"/>
        <v>0</v>
      </c>
      <c r="AI13" s="32"/>
      <c r="AJ13" s="33">
        <f t="shared" si="16"/>
        <v>0</v>
      </c>
      <c r="AK13" s="32"/>
      <c r="AL13" s="33">
        <f t="shared" si="17"/>
        <v>0</v>
      </c>
      <c r="AM13" s="32"/>
      <c r="AN13" s="33">
        <f t="shared" si="18"/>
        <v>0</v>
      </c>
      <c r="AO13" s="32"/>
      <c r="AP13" s="33">
        <f t="shared" si="19"/>
        <v>0</v>
      </c>
      <c r="AQ13" s="34"/>
      <c r="AR13" s="33">
        <f t="shared" si="20"/>
        <v>0</v>
      </c>
      <c r="AS13" s="33">
        <f t="shared" si="2"/>
        <v>300</v>
      </c>
      <c r="AT13" s="33">
        <f t="shared" si="21"/>
        <v>9</v>
      </c>
      <c r="AU13" s="35"/>
    </row>
    <row r="14" spans="1:47" ht="16.5" x14ac:dyDescent="0.3">
      <c r="A14" s="30">
        <v>10</v>
      </c>
      <c r="B14" s="31" t="s">
        <v>35</v>
      </c>
      <c r="C14" s="32"/>
      <c r="D14" s="33">
        <f t="shared" si="3"/>
        <v>0</v>
      </c>
      <c r="E14" s="34"/>
      <c r="F14" s="33">
        <f t="shared" si="0"/>
        <v>0</v>
      </c>
      <c r="G14" s="32"/>
      <c r="H14" s="33">
        <f t="shared" si="4"/>
        <v>0</v>
      </c>
      <c r="I14" s="32">
        <v>2</v>
      </c>
      <c r="J14" s="33">
        <v>450</v>
      </c>
      <c r="K14" s="32"/>
      <c r="L14" s="33">
        <f t="shared" si="6"/>
        <v>0</v>
      </c>
      <c r="M14" s="32">
        <v>1</v>
      </c>
      <c r="N14" s="33">
        <f t="shared" si="7"/>
        <v>300</v>
      </c>
      <c r="O14" s="34"/>
      <c r="P14" s="33">
        <f t="shared" si="1"/>
        <v>0</v>
      </c>
      <c r="Q14" s="34"/>
      <c r="R14" s="33">
        <f t="shared" si="1"/>
        <v>0</v>
      </c>
      <c r="S14" s="36">
        <v>1</v>
      </c>
      <c r="T14" s="33">
        <f t="shared" si="22"/>
        <v>300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11"/>
        <v>0</v>
      </c>
      <c r="AA14" s="32"/>
      <c r="AB14" s="33">
        <f t="shared" si="12"/>
        <v>0</v>
      </c>
      <c r="AC14" s="32"/>
      <c r="AD14" s="33">
        <f t="shared" si="13"/>
        <v>0</v>
      </c>
      <c r="AE14" s="32"/>
      <c r="AF14" s="33">
        <f t="shared" si="14"/>
        <v>0</v>
      </c>
      <c r="AG14" s="32"/>
      <c r="AH14" s="33">
        <f t="shared" si="15"/>
        <v>0</v>
      </c>
      <c r="AI14" s="32"/>
      <c r="AJ14" s="33">
        <f t="shared" si="16"/>
        <v>0</v>
      </c>
      <c r="AK14" s="32">
        <v>1</v>
      </c>
      <c r="AL14" s="33">
        <f t="shared" si="17"/>
        <v>150</v>
      </c>
      <c r="AM14" s="32"/>
      <c r="AN14" s="33">
        <f t="shared" si="18"/>
        <v>0</v>
      </c>
      <c r="AO14" s="32">
        <v>1</v>
      </c>
      <c r="AP14" s="33">
        <f t="shared" si="19"/>
        <v>15</v>
      </c>
      <c r="AQ14" s="34"/>
      <c r="AR14" s="33">
        <f t="shared" si="20"/>
        <v>0</v>
      </c>
      <c r="AS14" s="33">
        <f>+D14+F14+H14+J14+L14+N14+P14+R14+T14+V14+X14+Z14+AB14+AD14+AF14+AH14+AJ14+AN14+AP14+AR14+AL14</f>
        <v>1215</v>
      </c>
      <c r="AT14" s="33">
        <f t="shared" si="21"/>
        <v>36.449999999999996</v>
      </c>
      <c r="AU14" s="35"/>
    </row>
    <row r="15" spans="1:47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35"/>
      <c r="AU15" s="35"/>
    </row>
    <row r="16" spans="1:47" ht="17.25" x14ac:dyDescent="0.3">
      <c r="A16" s="2"/>
      <c r="B16" s="41"/>
      <c r="C16" s="40"/>
      <c r="D16" s="40">
        <f>SUM(D5:D14)</f>
        <v>150</v>
      </c>
      <c r="E16" s="40">
        <f t="shared" ref="E16:AR16" si="23">SUM(E5:E14)</f>
        <v>2</v>
      </c>
      <c r="F16" s="40">
        <f t="shared" si="23"/>
        <v>100</v>
      </c>
      <c r="G16" s="40">
        <f t="shared" si="23"/>
        <v>1</v>
      </c>
      <c r="H16" s="40">
        <f t="shared" si="23"/>
        <v>250</v>
      </c>
      <c r="I16" s="40">
        <f t="shared" si="23"/>
        <v>11</v>
      </c>
      <c r="J16" s="40">
        <f t="shared" si="23"/>
        <v>2700</v>
      </c>
      <c r="K16" s="40">
        <f t="shared" si="23"/>
        <v>0</v>
      </c>
      <c r="L16" s="40">
        <f t="shared" si="23"/>
        <v>0</v>
      </c>
      <c r="M16" s="40">
        <f t="shared" si="23"/>
        <v>3</v>
      </c>
      <c r="N16" s="40">
        <f t="shared" si="23"/>
        <v>900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11</v>
      </c>
      <c r="T16" s="40">
        <f t="shared" si="23"/>
        <v>3180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3</v>
      </c>
      <c r="AB16" s="40">
        <f t="shared" si="23"/>
        <v>1500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0</v>
      </c>
      <c r="AH16" s="40">
        <f t="shared" si="23"/>
        <v>0</v>
      </c>
      <c r="AI16" s="40">
        <f t="shared" si="23"/>
        <v>5</v>
      </c>
      <c r="AJ16" s="40">
        <f t="shared" si="23"/>
        <v>400</v>
      </c>
      <c r="AK16" s="40">
        <f t="shared" si="23"/>
        <v>1</v>
      </c>
      <c r="AL16" s="40">
        <f t="shared" si="23"/>
        <v>150</v>
      </c>
      <c r="AM16" s="40">
        <f t="shared" si="23"/>
        <v>1</v>
      </c>
      <c r="AN16" s="40">
        <f t="shared" si="23"/>
        <v>50</v>
      </c>
      <c r="AO16" s="40">
        <f t="shared" si="23"/>
        <v>1</v>
      </c>
      <c r="AP16" s="40">
        <f t="shared" si="23"/>
        <v>15</v>
      </c>
      <c r="AQ16" s="40">
        <f t="shared" si="23"/>
        <v>0</v>
      </c>
      <c r="AR16" s="40">
        <f t="shared" si="23"/>
        <v>0</v>
      </c>
      <c r="AS16" s="39" t="s">
        <v>4</v>
      </c>
      <c r="AT16" s="42">
        <f>+C16+E16+G16+I16+K16+M16+O16+Q16+S16+U16+W16+Y16+AA16+AC16+AE16+AG16+AI16+AM16+AO16+AQ16</f>
        <v>38</v>
      </c>
      <c r="AU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AU9" sqref="AU9"/>
    </sheetView>
  </sheetViews>
  <sheetFormatPr defaultRowHeight="15" x14ac:dyDescent="0.25"/>
  <cols>
    <col min="1" max="1" width="9.140625" style="1"/>
    <col min="2" max="2" width="30.7109375" bestFit="1" customWidth="1"/>
    <col min="4" max="4" width="9.85546875" bestFit="1" customWidth="1"/>
    <col min="10" max="10" width="11" customWidth="1"/>
    <col min="11" max="11" width="16" bestFit="1" customWidth="1"/>
    <col min="21" max="21" width="15.7109375" bestFit="1" customWidth="1"/>
    <col min="28" max="28" width="10.7109375" customWidth="1"/>
    <col min="29" max="29" width="20.140625" bestFit="1" customWidth="1"/>
    <col min="31" max="31" width="21.42578125" bestFit="1" customWidth="1"/>
    <col min="33" max="33" width="14.5703125" bestFit="1" customWidth="1"/>
    <col min="34" max="34" width="10.28515625" customWidth="1"/>
    <col min="35" max="35" width="13.5703125" bestFit="1" customWidth="1"/>
    <col min="37" max="37" width="12.85546875" style="27" bestFit="1" customWidth="1"/>
    <col min="38" max="38" width="9.140625" style="27"/>
    <col min="39" max="39" width="12.85546875" bestFit="1" customWidth="1"/>
    <col min="41" max="41" width="18.140625" bestFit="1" customWidth="1"/>
    <col min="43" max="43" width="20.28515625" bestFit="1" customWidth="1"/>
    <col min="44" max="44" width="10.28515625" bestFit="1" customWidth="1"/>
    <col min="45" max="45" width="19.28515625" bestFit="1" customWidth="1"/>
    <col min="46" max="46" width="18.5703125" bestFit="1" customWidth="1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26"/>
      <c r="AF1" s="26"/>
      <c r="AG1" s="4"/>
      <c r="AH1" s="4"/>
      <c r="AI1" s="4"/>
      <c r="AJ1" s="4"/>
      <c r="AM1" s="4"/>
      <c r="AN1" s="4"/>
      <c r="AO1" s="4"/>
      <c r="AP1" s="4"/>
      <c r="AQ1" s="4"/>
      <c r="AR1" s="4"/>
      <c r="AS1" s="4"/>
      <c r="AT1" s="4"/>
      <c r="AU1" s="4"/>
    </row>
    <row r="2" spans="1:47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M2" s="3"/>
      <c r="AN2" s="3"/>
      <c r="AO2" s="3"/>
      <c r="AP2" s="3"/>
      <c r="AQ2" s="3"/>
      <c r="AR2" s="3"/>
      <c r="AS2" s="3"/>
      <c r="AT2" s="3"/>
      <c r="AU2" s="3"/>
    </row>
    <row r="3" spans="1:47" ht="18" x14ac:dyDescent="0.3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4</v>
      </c>
      <c r="G3" s="5" t="s">
        <v>6</v>
      </c>
      <c r="H3" s="5" t="s">
        <v>4</v>
      </c>
      <c r="I3" s="5" t="s">
        <v>7</v>
      </c>
      <c r="J3" s="5" t="s">
        <v>4</v>
      </c>
      <c r="K3" s="5" t="s">
        <v>8</v>
      </c>
      <c r="L3" s="5" t="s">
        <v>4</v>
      </c>
      <c r="M3" s="5" t="s">
        <v>9</v>
      </c>
      <c r="N3" s="5" t="s">
        <v>4</v>
      </c>
      <c r="O3" s="5" t="s">
        <v>10</v>
      </c>
      <c r="P3" s="5" t="s">
        <v>4</v>
      </c>
      <c r="Q3" s="5" t="s">
        <v>11</v>
      </c>
      <c r="R3" s="5" t="s">
        <v>4</v>
      </c>
      <c r="S3" s="5" t="s">
        <v>12</v>
      </c>
      <c r="T3" s="5" t="s">
        <v>4</v>
      </c>
      <c r="U3" s="5" t="s">
        <v>13</v>
      </c>
      <c r="V3" s="5" t="s">
        <v>4</v>
      </c>
      <c r="W3" s="5" t="s">
        <v>14</v>
      </c>
      <c r="X3" s="5" t="s">
        <v>4</v>
      </c>
      <c r="Y3" s="5" t="s">
        <v>15</v>
      </c>
      <c r="Z3" s="5" t="s">
        <v>4</v>
      </c>
      <c r="AA3" s="5" t="s">
        <v>16</v>
      </c>
      <c r="AB3" s="5" t="s">
        <v>4</v>
      </c>
      <c r="AC3" s="5" t="s">
        <v>17</v>
      </c>
      <c r="AD3" s="5" t="s">
        <v>4</v>
      </c>
      <c r="AE3" s="5" t="s">
        <v>18</v>
      </c>
      <c r="AF3" s="5" t="s">
        <v>4</v>
      </c>
      <c r="AG3" s="5" t="s">
        <v>19</v>
      </c>
      <c r="AH3" s="5" t="s">
        <v>4</v>
      </c>
      <c r="AI3" s="5" t="s">
        <v>20</v>
      </c>
      <c r="AJ3" s="20" t="s">
        <v>4</v>
      </c>
      <c r="AK3" s="28" t="s">
        <v>37</v>
      </c>
      <c r="AL3" s="44" t="s">
        <v>4</v>
      </c>
      <c r="AM3" s="5" t="s">
        <v>21</v>
      </c>
      <c r="AN3" s="20" t="s">
        <v>4</v>
      </c>
      <c r="AO3" s="5" t="s">
        <v>22</v>
      </c>
      <c r="AP3" s="20" t="s">
        <v>4</v>
      </c>
      <c r="AQ3" s="5" t="s">
        <v>23</v>
      </c>
      <c r="AR3" s="20" t="s">
        <v>4</v>
      </c>
      <c r="AS3" s="6" t="s">
        <v>24</v>
      </c>
      <c r="AT3" s="6" t="s">
        <v>25</v>
      </c>
      <c r="AU3" s="4"/>
    </row>
    <row r="4" spans="1:47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12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14"/>
      <c r="AL4" s="38"/>
      <c r="AM4" s="4"/>
      <c r="AN4" s="14"/>
      <c r="AO4" s="4"/>
      <c r="AP4" s="14"/>
      <c r="AQ4" s="4"/>
      <c r="AR4" s="14"/>
      <c r="AS4" s="4"/>
      <c r="AT4" s="4"/>
      <c r="AU4" s="4"/>
    </row>
    <row r="5" spans="1:47" ht="16.5" x14ac:dyDescent="0.3">
      <c r="A5" s="7">
        <v>1</v>
      </c>
      <c r="B5" s="8" t="s">
        <v>26</v>
      </c>
      <c r="C5" s="9">
        <v>3</v>
      </c>
      <c r="D5" s="33">
        <f>C5*50</f>
        <v>150</v>
      </c>
      <c r="E5" s="11"/>
      <c r="F5" s="33">
        <f t="shared" ref="F5:F14" si="0">E5*50</f>
        <v>0</v>
      </c>
      <c r="G5" s="9"/>
      <c r="H5" s="33">
        <f>G5*250</f>
        <v>0</v>
      </c>
      <c r="I5" s="9">
        <v>3</v>
      </c>
      <c r="J5" s="33">
        <f t="shared" ref="J5:J13" si="1">I5*300</f>
        <v>900</v>
      </c>
      <c r="K5" s="9"/>
      <c r="L5" s="33">
        <f>K5*50</f>
        <v>0</v>
      </c>
      <c r="M5" s="9"/>
      <c r="N5" s="33">
        <f>M5*300</f>
        <v>0</v>
      </c>
      <c r="O5" s="11"/>
      <c r="P5" s="33">
        <f t="shared" ref="P5:R14" si="2">O5*300</f>
        <v>0</v>
      </c>
      <c r="Q5" s="11"/>
      <c r="R5" s="33">
        <f t="shared" si="2"/>
        <v>0</v>
      </c>
      <c r="S5" s="9">
        <v>1</v>
      </c>
      <c r="T5" s="33">
        <f t="shared" ref="T5:T14" si="3">S5*300</f>
        <v>300</v>
      </c>
      <c r="U5" s="9"/>
      <c r="V5" s="33">
        <f>U5*50</f>
        <v>0</v>
      </c>
      <c r="W5" s="11"/>
      <c r="X5" s="33">
        <f>W5*550</f>
        <v>0</v>
      </c>
      <c r="Y5" s="11"/>
      <c r="Z5" s="33">
        <f>Y5*650</f>
        <v>0</v>
      </c>
      <c r="AA5" s="9"/>
      <c r="AB5" s="33">
        <f t="shared" ref="AB5:AB14" si="4">AA5*750</f>
        <v>0</v>
      </c>
      <c r="AC5" s="9"/>
      <c r="AD5" s="33">
        <f>AC5*200</f>
        <v>0</v>
      </c>
      <c r="AE5" s="9"/>
      <c r="AF5" s="33">
        <f>AE5*100</f>
        <v>0</v>
      </c>
      <c r="AG5" s="11"/>
      <c r="AH5" s="33">
        <f>AG5*850</f>
        <v>0</v>
      </c>
      <c r="AI5" s="9"/>
      <c r="AJ5" s="33">
        <f>AI5*80</f>
        <v>0</v>
      </c>
      <c r="AK5" s="32"/>
      <c r="AL5" s="33">
        <f>AK5*150</f>
        <v>0</v>
      </c>
      <c r="AM5" s="9"/>
      <c r="AN5" s="33">
        <f>AM5*50</f>
        <v>0</v>
      </c>
      <c r="AO5" s="9"/>
      <c r="AP5" s="33">
        <f>AO5*15</f>
        <v>0</v>
      </c>
      <c r="AQ5" s="9"/>
      <c r="AR5" s="33">
        <f>AQ5*145</f>
        <v>0</v>
      </c>
      <c r="AS5" s="33">
        <f t="shared" ref="AS5:AS13" si="5">+D5+F5+H5+J5+L5+N5+P5+R5+T5+V5+X5+Z5+AB5+AD5+AF5+AH5+AJ5+AN5+AP5+AR5+AL5</f>
        <v>1350</v>
      </c>
      <c r="AT5" s="10">
        <f>AS5*0.03</f>
        <v>40.5</v>
      </c>
      <c r="AU5" s="12"/>
    </row>
    <row r="6" spans="1:47" ht="16.5" x14ac:dyDescent="0.3">
      <c r="A6" s="7">
        <v>2</v>
      </c>
      <c r="B6" s="8" t="s">
        <v>27</v>
      </c>
      <c r="C6" s="9"/>
      <c r="D6" s="33">
        <f t="shared" ref="D6:D14" si="6">C6*50</f>
        <v>0</v>
      </c>
      <c r="E6" s="9"/>
      <c r="F6" s="33">
        <f t="shared" si="0"/>
        <v>0</v>
      </c>
      <c r="G6" s="9"/>
      <c r="H6" s="33">
        <f t="shared" ref="H6:H14" si="7">G6*250</f>
        <v>0</v>
      </c>
      <c r="I6" s="25">
        <v>3</v>
      </c>
      <c r="J6" s="33">
        <v>750</v>
      </c>
      <c r="K6" s="9"/>
      <c r="L6" s="33">
        <f t="shared" ref="L6:L14" si="8">K6*50</f>
        <v>0</v>
      </c>
      <c r="M6" s="9"/>
      <c r="N6" s="33">
        <f t="shared" ref="N6:N14" si="9">M6*300</f>
        <v>0</v>
      </c>
      <c r="O6" s="9"/>
      <c r="P6" s="33">
        <f t="shared" si="2"/>
        <v>0</v>
      </c>
      <c r="Q6" s="9"/>
      <c r="R6" s="33">
        <f t="shared" si="2"/>
        <v>0</v>
      </c>
      <c r="S6" s="25">
        <v>1</v>
      </c>
      <c r="T6" s="33">
        <f t="shared" si="3"/>
        <v>300</v>
      </c>
      <c r="U6" s="9"/>
      <c r="V6" s="33">
        <f t="shared" ref="V6:V14" si="10">U6*50</f>
        <v>0</v>
      </c>
      <c r="W6" s="9"/>
      <c r="X6" s="33">
        <f t="shared" ref="X6:X14" si="11">W6*550</f>
        <v>0</v>
      </c>
      <c r="Y6" s="9"/>
      <c r="Z6" s="33">
        <f t="shared" ref="Z6:Z14" si="12">Y6*650</f>
        <v>0</v>
      </c>
      <c r="AA6" s="9"/>
      <c r="AB6" s="33">
        <f t="shared" si="4"/>
        <v>0</v>
      </c>
      <c r="AC6" s="9"/>
      <c r="AD6" s="33">
        <f t="shared" ref="AD6:AD14" si="13">AC6*200</f>
        <v>0</v>
      </c>
      <c r="AE6" s="9"/>
      <c r="AF6" s="33">
        <f t="shared" ref="AF6:AF14" si="14">AE6*100</f>
        <v>0</v>
      </c>
      <c r="AG6" s="9">
        <v>1</v>
      </c>
      <c r="AH6" s="33">
        <f t="shared" ref="AH6:AH14" si="15">AG6*850</f>
        <v>850</v>
      </c>
      <c r="AI6" s="9"/>
      <c r="AJ6" s="33">
        <f t="shared" ref="AJ6:AJ14" si="16">AI6*80</f>
        <v>0</v>
      </c>
      <c r="AK6" s="32"/>
      <c r="AL6" s="33">
        <f t="shared" ref="AL6:AL14" si="17">AK6*150</f>
        <v>0</v>
      </c>
      <c r="AM6" s="9"/>
      <c r="AN6" s="33">
        <f t="shared" ref="AN6:AN14" si="18">AM6*50</f>
        <v>0</v>
      </c>
      <c r="AO6" s="9"/>
      <c r="AP6" s="33">
        <f t="shared" ref="AP6:AP14" si="19">AO6*15</f>
        <v>0</v>
      </c>
      <c r="AQ6" s="11"/>
      <c r="AR6" s="33">
        <f t="shared" ref="AR6:AR14" si="20">AQ6*145</f>
        <v>0</v>
      </c>
      <c r="AS6" s="33">
        <f t="shared" si="5"/>
        <v>1900</v>
      </c>
      <c r="AT6" s="33">
        <f t="shared" ref="AT6:AT14" si="21">AS6*0.03</f>
        <v>57</v>
      </c>
      <c r="AU6" s="12"/>
    </row>
    <row r="7" spans="1:47" ht="16.5" x14ac:dyDescent="0.3">
      <c r="A7" s="7">
        <v>3</v>
      </c>
      <c r="B7" s="8" t="s">
        <v>28</v>
      </c>
      <c r="C7" s="9"/>
      <c r="D7" s="33">
        <f t="shared" si="6"/>
        <v>0</v>
      </c>
      <c r="E7" s="9"/>
      <c r="F7" s="33">
        <f t="shared" si="0"/>
        <v>0</v>
      </c>
      <c r="G7" s="9"/>
      <c r="H7" s="33">
        <f t="shared" si="7"/>
        <v>0</v>
      </c>
      <c r="I7" s="13">
        <v>3</v>
      </c>
      <c r="J7" s="33">
        <f t="shared" si="1"/>
        <v>900</v>
      </c>
      <c r="K7" s="9"/>
      <c r="L7" s="33">
        <f t="shared" si="8"/>
        <v>0</v>
      </c>
      <c r="M7" s="9"/>
      <c r="N7" s="33">
        <f t="shared" si="9"/>
        <v>0</v>
      </c>
      <c r="O7" s="11"/>
      <c r="P7" s="33">
        <f t="shared" si="2"/>
        <v>0</v>
      </c>
      <c r="Q7" s="11"/>
      <c r="R7" s="33">
        <f t="shared" si="2"/>
        <v>0</v>
      </c>
      <c r="S7" s="9">
        <v>1</v>
      </c>
      <c r="T7" s="33">
        <f t="shared" si="3"/>
        <v>300</v>
      </c>
      <c r="U7" s="9"/>
      <c r="V7" s="33">
        <f t="shared" si="10"/>
        <v>0</v>
      </c>
      <c r="W7" s="9"/>
      <c r="X7" s="33">
        <f t="shared" si="11"/>
        <v>0</v>
      </c>
      <c r="Y7" s="11"/>
      <c r="Z7" s="33">
        <f t="shared" si="12"/>
        <v>0</v>
      </c>
      <c r="AA7" s="9"/>
      <c r="AB7" s="33">
        <f t="shared" si="4"/>
        <v>0</v>
      </c>
      <c r="AC7" s="9"/>
      <c r="AD7" s="33">
        <f t="shared" si="13"/>
        <v>0</v>
      </c>
      <c r="AE7" s="9"/>
      <c r="AF7" s="33">
        <f t="shared" si="14"/>
        <v>0</v>
      </c>
      <c r="AG7" s="9">
        <v>1</v>
      </c>
      <c r="AH7" s="33">
        <f t="shared" si="15"/>
        <v>850</v>
      </c>
      <c r="AI7" s="21">
        <v>1</v>
      </c>
      <c r="AJ7" s="33">
        <f t="shared" si="16"/>
        <v>80</v>
      </c>
      <c r="AK7" s="33"/>
      <c r="AL7" s="33">
        <f t="shared" si="17"/>
        <v>0</v>
      </c>
      <c r="AM7" s="10"/>
      <c r="AN7" s="33">
        <f t="shared" si="18"/>
        <v>0</v>
      </c>
      <c r="AO7" s="21">
        <v>1</v>
      </c>
      <c r="AP7" s="33">
        <f t="shared" si="19"/>
        <v>15</v>
      </c>
      <c r="AQ7" s="10"/>
      <c r="AR7" s="33">
        <f t="shared" si="20"/>
        <v>0</v>
      </c>
      <c r="AS7" s="33">
        <f t="shared" si="5"/>
        <v>2145</v>
      </c>
      <c r="AT7" s="33">
        <f t="shared" si="21"/>
        <v>64.349999999999994</v>
      </c>
      <c r="AU7" s="12"/>
    </row>
    <row r="8" spans="1:47" ht="16.5" x14ac:dyDescent="0.3">
      <c r="A8" s="7">
        <v>4</v>
      </c>
      <c r="B8" s="8" t="s">
        <v>29</v>
      </c>
      <c r="C8" s="9"/>
      <c r="D8" s="33">
        <f t="shared" si="6"/>
        <v>0</v>
      </c>
      <c r="E8" s="11"/>
      <c r="F8" s="33">
        <f t="shared" si="0"/>
        <v>0</v>
      </c>
      <c r="G8" s="9"/>
      <c r="H8" s="33">
        <f t="shared" si="7"/>
        <v>0</v>
      </c>
      <c r="I8" s="9"/>
      <c r="J8" s="33">
        <f t="shared" si="1"/>
        <v>0</v>
      </c>
      <c r="K8" s="9"/>
      <c r="L8" s="33">
        <f t="shared" si="8"/>
        <v>0</v>
      </c>
      <c r="M8" s="9"/>
      <c r="N8" s="33">
        <f t="shared" si="9"/>
        <v>0</v>
      </c>
      <c r="O8" s="11"/>
      <c r="P8" s="33">
        <f t="shared" si="2"/>
        <v>0</v>
      </c>
      <c r="Q8" s="11"/>
      <c r="R8" s="33">
        <f t="shared" si="2"/>
        <v>0</v>
      </c>
      <c r="S8" s="9">
        <v>1</v>
      </c>
      <c r="T8" s="33">
        <f t="shared" si="3"/>
        <v>300</v>
      </c>
      <c r="U8" s="11"/>
      <c r="V8" s="33">
        <f t="shared" si="10"/>
        <v>0</v>
      </c>
      <c r="W8" s="11"/>
      <c r="X8" s="33">
        <f t="shared" si="11"/>
        <v>0</v>
      </c>
      <c r="Y8" s="11"/>
      <c r="Z8" s="33">
        <f t="shared" si="12"/>
        <v>0</v>
      </c>
      <c r="AA8" s="9"/>
      <c r="AB8" s="33">
        <f t="shared" si="4"/>
        <v>0</v>
      </c>
      <c r="AC8" s="9"/>
      <c r="AD8" s="33">
        <f t="shared" si="13"/>
        <v>0</v>
      </c>
      <c r="AE8" s="9"/>
      <c r="AF8" s="33">
        <f t="shared" si="14"/>
        <v>0</v>
      </c>
      <c r="AG8" s="9">
        <v>2</v>
      </c>
      <c r="AH8" s="33">
        <f t="shared" si="15"/>
        <v>1700</v>
      </c>
      <c r="AI8" s="9"/>
      <c r="AJ8" s="33">
        <f t="shared" si="16"/>
        <v>0</v>
      </c>
      <c r="AK8" s="32"/>
      <c r="AL8" s="33">
        <f t="shared" si="17"/>
        <v>0</v>
      </c>
      <c r="AM8" s="9"/>
      <c r="AN8" s="33">
        <f t="shared" si="18"/>
        <v>0</v>
      </c>
      <c r="AO8" s="9">
        <v>1</v>
      </c>
      <c r="AP8" s="33">
        <f t="shared" si="19"/>
        <v>15</v>
      </c>
      <c r="AQ8" s="11"/>
      <c r="AR8" s="33">
        <f t="shared" si="20"/>
        <v>0</v>
      </c>
      <c r="AS8" s="33">
        <f t="shared" si="5"/>
        <v>2015</v>
      </c>
      <c r="AT8" s="33">
        <f t="shared" si="21"/>
        <v>60.449999999999996</v>
      </c>
      <c r="AU8" s="12"/>
    </row>
    <row r="9" spans="1:47" ht="16.5" x14ac:dyDescent="0.3">
      <c r="A9" s="7">
        <v>5</v>
      </c>
      <c r="B9" s="8" t="s">
        <v>30</v>
      </c>
      <c r="C9" s="9"/>
      <c r="D9" s="33">
        <f t="shared" si="6"/>
        <v>0</v>
      </c>
      <c r="E9" s="11"/>
      <c r="F9" s="33">
        <f t="shared" si="0"/>
        <v>0</v>
      </c>
      <c r="G9" s="9"/>
      <c r="H9" s="33">
        <f t="shared" si="7"/>
        <v>0</v>
      </c>
      <c r="I9" s="13">
        <v>5</v>
      </c>
      <c r="J9" s="33">
        <v>1350</v>
      </c>
      <c r="K9" s="9"/>
      <c r="L9" s="33">
        <f t="shared" si="8"/>
        <v>0</v>
      </c>
      <c r="M9" s="9"/>
      <c r="N9" s="33">
        <f t="shared" si="9"/>
        <v>0</v>
      </c>
      <c r="O9" s="11"/>
      <c r="P9" s="33">
        <f t="shared" si="2"/>
        <v>0</v>
      </c>
      <c r="Q9" s="11"/>
      <c r="R9" s="33">
        <f t="shared" si="2"/>
        <v>0</v>
      </c>
      <c r="S9" s="13"/>
      <c r="T9" s="33">
        <f t="shared" si="3"/>
        <v>0</v>
      </c>
      <c r="U9" s="9"/>
      <c r="V9" s="33">
        <f t="shared" si="10"/>
        <v>0</v>
      </c>
      <c r="W9" s="11"/>
      <c r="X9" s="33">
        <f t="shared" si="11"/>
        <v>0</v>
      </c>
      <c r="Y9" s="11"/>
      <c r="Z9" s="33">
        <f t="shared" si="12"/>
        <v>0</v>
      </c>
      <c r="AA9" s="9"/>
      <c r="AB9" s="33">
        <f t="shared" si="4"/>
        <v>0</v>
      </c>
      <c r="AC9" s="9"/>
      <c r="AD9" s="33">
        <f t="shared" si="13"/>
        <v>0</v>
      </c>
      <c r="AE9" s="9"/>
      <c r="AF9" s="33">
        <f t="shared" si="14"/>
        <v>0</v>
      </c>
      <c r="AG9" s="9">
        <v>1</v>
      </c>
      <c r="AH9" s="33">
        <f t="shared" si="15"/>
        <v>850</v>
      </c>
      <c r="AI9" s="9">
        <v>1</v>
      </c>
      <c r="AJ9" s="33">
        <f t="shared" si="16"/>
        <v>80</v>
      </c>
      <c r="AK9" s="32"/>
      <c r="AL9" s="33">
        <f t="shared" si="17"/>
        <v>0</v>
      </c>
      <c r="AM9" s="9"/>
      <c r="AN9" s="33">
        <f t="shared" si="18"/>
        <v>0</v>
      </c>
      <c r="AO9" s="9">
        <v>1</v>
      </c>
      <c r="AP9" s="33">
        <f t="shared" si="19"/>
        <v>15</v>
      </c>
      <c r="AQ9" s="11"/>
      <c r="AR9" s="33">
        <f t="shared" si="20"/>
        <v>0</v>
      </c>
      <c r="AS9" s="33">
        <f t="shared" si="5"/>
        <v>2295</v>
      </c>
      <c r="AT9" s="33">
        <f t="shared" si="21"/>
        <v>68.849999999999994</v>
      </c>
      <c r="AU9" s="12"/>
    </row>
    <row r="10" spans="1:47" ht="16.5" x14ac:dyDescent="0.3">
      <c r="A10" s="7">
        <v>6</v>
      </c>
      <c r="B10" s="8" t="s">
        <v>31</v>
      </c>
      <c r="C10" s="9"/>
      <c r="D10" s="33">
        <f t="shared" si="6"/>
        <v>0</v>
      </c>
      <c r="E10" s="11"/>
      <c r="F10" s="33">
        <f t="shared" si="0"/>
        <v>0</v>
      </c>
      <c r="G10" s="9"/>
      <c r="H10" s="33">
        <f t="shared" si="7"/>
        <v>0</v>
      </c>
      <c r="I10" s="9">
        <v>2</v>
      </c>
      <c r="J10" s="33">
        <v>450</v>
      </c>
      <c r="K10" s="9"/>
      <c r="L10" s="33">
        <f t="shared" si="8"/>
        <v>0</v>
      </c>
      <c r="M10" s="9"/>
      <c r="N10" s="33">
        <f t="shared" si="9"/>
        <v>0</v>
      </c>
      <c r="O10" s="11"/>
      <c r="P10" s="33">
        <f t="shared" si="2"/>
        <v>0</v>
      </c>
      <c r="Q10" s="11"/>
      <c r="R10" s="33">
        <f t="shared" si="2"/>
        <v>0</v>
      </c>
      <c r="S10" s="13">
        <v>1</v>
      </c>
      <c r="T10" s="33">
        <f t="shared" si="3"/>
        <v>300</v>
      </c>
      <c r="U10" s="9">
        <v>1</v>
      </c>
      <c r="V10" s="33">
        <f t="shared" si="10"/>
        <v>50</v>
      </c>
      <c r="W10" s="11"/>
      <c r="X10" s="33">
        <f t="shared" si="11"/>
        <v>0</v>
      </c>
      <c r="Y10" s="11"/>
      <c r="Z10" s="33">
        <f t="shared" si="12"/>
        <v>0</v>
      </c>
      <c r="AA10" s="9">
        <v>1</v>
      </c>
      <c r="AB10" s="33">
        <v>375</v>
      </c>
      <c r="AC10" s="9"/>
      <c r="AD10" s="33">
        <f t="shared" si="13"/>
        <v>0</v>
      </c>
      <c r="AE10" s="9"/>
      <c r="AF10" s="33">
        <f t="shared" si="14"/>
        <v>0</v>
      </c>
      <c r="AG10" s="9">
        <v>1</v>
      </c>
      <c r="AH10" s="33">
        <f t="shared" si="15"/>
        <v>850</v>
      </c>
      <c r="AI10" s="9">
        <v>1</v>
      </c>
      <c r="AJ10" s="33">
        <f t="shared" si="16"/>
        <v>80</v>
      </c>
      <c r="AK10" s="32"/>
      <c r="AL10" s="33">
        <f t="shared" si="17"/>
        <v>0</v>
      </c>
      <c r="AM10" s="9"/>
      <c r="AN10" s="33">
        <f t="shared" si="18"/>
        <v>0</v>
      </c>
      <c r="AO10" s="9">
        <v>1</v>
      </c>
      <c r="AP10" s="33">
        <f t="shared" si="19"/>
        <v>15</v>
      </c>
      <c r="AQ10" s="11"/>
      <c r="AR10" s="33">
        <f t="shared" si="20"/>
        <v>0</v>
      </c>
      <c r="AS10" s="33">
        <f t="shared" si="5"/>
        <v>2120</v>
      </c>
      <c r="AT10" s="33">
        <f t="shared" si="21"/>
        <v>63.599999999999994</v>
      </c>
      <c r="AU10" s="12"/>
    </row>
    <row r="11" spans="1:47" ht="16.5" x14ac:dyDescent="0.3">
      <c r="A11" s="7">
        <v>7</v>
      </c>
      <c r="B11" s="8" t="s">
        <v>32</v>
      </c>
      <c r="C11" s="9"/>
      <c r="D11" s="33">
        <f t="shared" si="6"/>
        <v>0</v>
      </c>
      <c r="E11" s="11"/>
      <c r="F11" s="33">
        <f t="shared" si="0"/>
        <v>0</v>
      </c>
      <c r="G11" s="9"/>
      <c r="H11" s="33">
        <f t="shared" si="7"/>
        <v>0</v>
      </c>
      <c r="I11" s="9"/>
      <c r="J11" s="33">
        <f t="shared" si="1"/>
        <v>0</v>
      </c>
      <c r="K11" s="9"/>
      <c r="L11" s="33">
        <f t="shared" si="8"/>
        <v>0</v>
      </c>
      <c r="M11" s="9"/>
      <c r="N11" s="33">
        <f t="shared" si="9"/>
        <v>0</v>
      </c>
      <c r="O11" s="11"/>
      <c r="P11" s="33">
        <f t="shared" si="2"/>
        <v>0</v>
      </c>
      <c r="Q11" s="11"/>
      <c r="R11" s="33">
        <f t="shared" si="2"/>
        <v>0</v>
      </c>
      <c r="S11" s="9"/>
      <c r="T11" s="33">
        <f t="shared" si="3"/>
        <v>0</v>
      </c>
      <c r="U11" s="9"/>
      <c r="V11" s="33">
        <f t="shared" si="10"/>
        <v>0</v>
      </c>
      <c r="W11" s="11"/>
      <c r="X11" s="33">
        <f t="shared" si="11"/>
        <v>0</v>
      </c>
      <c r="Y11" s="11"/>
      <c r="Z11" s="33">
        <f t="shared" si="12"/>
        <v>0</v>
      </c>
      <c r="AA11" s="9"/>
      <c r="AB11" s="33">
        <f t="shared" si="4"/>
        <v>0</v>
      </c>
      <c r="AC11" s="9"/>
      <c r="AD11" s="33">
        <f t="shared" si="13"/>
        <v>0</v>
      </c>
      <c r="AE11" s="9"/>
      <c r="AF11" s="33">
        <f t="shared" si="14"/>
        <v>0</v>
      </c>
      <c r="AG11" s="9"/>
      <c r="AH11" s="33">
        <f t="shared" si="15"/>
        <v>0</v>
      </c>
      <c r="AI11" s="9"/>
      <c r="AJ11" s="33">
        <f t="shared" si="16"/>
        <v>0</v>
      </c>
      <c r="AK11" s="32"/>
      <c r="AL11" s="33">
        <f t="shared" si="17"/>
        <v>0</v>
      </c>
      <c r="AM11" s="9"/>
      <c r="AN11" s="33">
        <f t="shared" si="18"/>
        <v>0</v>
      </c>
      <c r="AO11" s="9"/>
      <c r="AP11" s="33">
        <f t="shared" si="19"/>
        <v>0</v>
      </c>
      <c r="AQ11" s="11"/>
      <c r="AR11" s="33">
        <f t="shared" si="20"/>
        <v>0</v>
      </c>
      <c r="AS11" s="33">
        <f t="shared" si="5"/>
        <v>0</v>
      </c>
      <c r="AT11" s="33">
        <f t="shared" si="21"/>
        <v>0</v>
      </c>
      <c r="AU11" s="12"/>
    </row>
    <row r="12" spans="1:47" ht="16.5" x14ac:dyDescent="0.3">
      <c r="A12" s="7">
        <v>8</v>
      </c>
      <c r="B12" s="8" t="s">
        <v>33</v>
      </c>
      <c r="C12" s="9"/>
      <c r="D12" s="33">
        <f t="shared" si="6"/>
        <v>0</v>
      </c>
      <c r="E12" s="11"/>
      <c r="F12" s="33">
        <f t="shared" si="0"/>
        <v>0</v>
      </c>
      <c r="G12" s="9"/>
      <c r="H12" s="33">
        <f t="shared" si="7"/>
        <v>0</v>
      </c>
      <c r="I12" s="9"/>
      <c r="J12" s="33">
        <f t="shared" si="1"/>
        <v>0</v>
      </c>
      <c r="K12" s="9"/>
      <c r="L12" s="33">
        <f t="shared" si="8"/>
        <v>0</v>
      </c>
      <c r="M12" s="9"/>
      <c r="N12" s="33">
        <f t="shared" si="9"/>
        <v>0</v>
      </c>
      <c r="O12" s="11"/>
      <c r="P12" s="33">
        <f t="shared" si="2"/>
        <v>0</v>
      </c>
      <c r="Q12" s="11"/>
      <c r="R12" s="33">
        <f t="shared" si="2"/>
        <v>0</v>
      </c>
      <c r="S12" s="9"/>
      <c r="T12" s="33">
        <f t="shared" si="3"/>
        <v>0</v>
      </c>
      <c r="U12" s="9"/>
      <c r="V12" s="33">
        <f t="shared" si="10"/>
        <v>0</v>
      </c>
      <c r="W12" s="11"/>
      <c r="X12" s="33">
        <f t="shared" si="11"/>
        <v>0</v>
      </c>
      <c r="Y12" s="11"/>
      <c r="Z12" s="33">
        <f t="shared" si="12"/>
        <v>0</v>
      </c>
      <c r="AA12" s="9"/>
      <c r="AB12" s="33">
        <f t="shared" si="4"/>
        <v>0</v>
      </c>
      <c r="AC12" s="9"/>
      <c r="AD12" s="33">
        <f t="shared" si="13"/>
        <v>0</v>
      </c>
      <c r="AE12" s="9"/>
      <c r="AF12" s="33">
        <f t="shared" si="14"/>
        <v>0</v>
      </c>
      <c r="AG12" s="9"/>
      <c r="AH12" s="33">
        <f t="shared" si="15"/>
        <v>0</v>
      </c>
      <c r="AI12" s="9"/>
      <c r="AJ12" s="33">
        <f t="shared" si="16"/>
        <v>0</v>
      </c>
      <c r="AK12" s="32"/>
      <c r="AL12" s="33">
        <f t="shared" si="17"/>
        <v>0</v>
      </c>
      <c r="AM12" s="9"/>
      <c r="AN12" s="33">
        <f t="shared" si="18"/>
        <v>0</v>
      </c>
      <c r="AO12" s="9"/>
      <c r="AP12" s="33">
        <f t="shared" si="19"/>
        <v>0</v>
      </c>
      <c r="AQ12" s="11"/>
      <c r="AR12" s="33">
        <f t="shared" si="20"/>
        <v>0</v>
      </c>
      <c r="AS12" s="33">
        <f t="shared" si="5"/>
        <v>0</v>
      </c>
      <c r="AT12" s="33">
        <f t="shared" si="21"/>
        <v>0</v>
      </c>
      <c r="AU12" s="12"/>
    </row>
    <row r="13" spans="1:47" ht="16.5" x14ac:dyDescent="0.3">
      <c r="A13" s="7">
        <v>9</v>
      </c>
      <c r="B13" s="8" t="s">
        <v>34</v>
      </c>
      <c r="C13" s="9"/>
      <c r="D13" s="33">
        <f t="shared" si="6"/>
        <v>0</v>
      </c>
      <c r="E13" s="11"/>
      <c r="F13" s="33">
        <f t="shared" si="0"/>
        <v>0</v>
      </c>
      <c r="G13" s="9"/>
      <c r="H13" s="33">
        <f t="shared" si="7"/>
        <v>0</v>
      </c>
      <c r="I13" s="9">
        <v>1</v>
      </c>
      <c r="J13" s="33">
        <f t="shared" si="1"/>
        <v>300</v>
      </c>
      <c r="K13" s="9"/>
      <c r="L13" s="33">
        <f t="shared" si="8"/>
        <v>0</v>
      </c>
      <c r="M13" s="9"/>
      <c r="N13" s="33">
        <f t="shared" si="9"/>
        <v>0</v>
      </c>
      <c r="O13" s="11"/>
      <c r="P13" s="33">
        <f t="shared" si="2"/>
        <v>0</v>
      </c>
      <c r="Q13" s="11"/>
      <c r="R13" s="33">
        <f t="shared" si="2"/>
        <v>0</v>
      </c>
      <c r="S13" s="9">
        <v>2</v>
      </c>
      <c r="T13" s="33">
        <f t="shared" si="3"/>
        <v>600</v>
      </c>
      <c r="U13" s="9">
        <v>1</v>
      </c>
      <c r="V13" s="33">
        <f t="shared" si="10"/>
        <v>50</v>
      </c>
      <c r="W13" s="11"/>
      <c r="X13" s="33">
        <f t="shared" si="11"/>
        <v>0</v>
      </c>
      <c r="Y13" s="11"/>
      <c r="Z13" s="33">
        <f t="shared" si="12"/>
        <v>0</v>
      </c>
      <c r="AA13" s="9">
        <v>1</v>
      </c>
      <c r="AB13" s="33">
        <v>375</v>
      </c>
      <c r="AC13" s="9"/>
      <c r="AD13" s="33">
        <f t="shared" si="13"/>
        <v>0</v>
      </c>
      <c r="AE13" s="9"/>
      <c r="AF13" s="33">
        <f t="shared" si="14"/>
        <v>0</v>
      </c>
      <c r="AG13" s="9"/>
      <c r="AH13" s="33">
        <f t="shared" si="15"/>
        <v>0</v>
      </c>
      <c r="AI13" s="9"/>
      <c r="AJ13" s="33">
        <f t="shared" si="16"/>
        <v>0</v>
      </c>
      <c r="AK13" s="32"/>
      <c r="AL13" s="33">
        <f t="shared" si="17"/>
        <v>0</v>
      </c>
      <c r="AM13" s="9"/>
      <c r="AN13" s="33">
        <f t="shared" si="18"/>
        <v>0</v>
      </c>
      <c r="AO13" s="9"/>
      <c r="AP13" s="33">
        <f t="shared" si="19"/>
        <v>0</v>
      </c>
      <c r="AQ13" s="11"/>
      <c r="AR13" s="33">
        <f t="shared" si="20"/>
        <v>0</v>
      </c>
      <c r="AS13" s="33">
        <f t="shared" si="5"/>
        <v>1325</v>
      </c>
      <c r="AT13" s="33">
        <f t="shared" si="21"/>
        <v>39.75</v>
      </c>
      <c r="AU13" s="12"/>
    </row>
    <row r="14" spans="1:47" ht="16.5" x14ac:dyDescent="0.3">
      <c r="A14" s="7">
        <v>10</v>
      </c>
      <c r="B14" s="8" t="s">
        <v>35</v>
      </c>
      <c r="C14" s="9"/>
      <c r="D14" s="33">
        <f t="shared" si="6"/>
        <v>0</v>
      </c>
      <c r="E14" s="11"/>
      <c r="F14" s="33">
        <f t="shared" si="0"/>
        <v>0</v>
      </c>
      <c r="G14" s="9"/>
      <c r="H14" s="33">
        <f t="shared" si="7"/>
        <v>0</v>
      </c>
      <c r="I14" s="9">
        <v>2</v>
      </c>
      <c r="J14" s="33">
        <v>450</v>
      </c>
      <c r="K14" s="9"/>
      <c r="L14" s="33">
        <f t="shared" si="8"/>
        <v>0</v>
      </c>
      <c r="M14" s="9">
        <v>1</v>
      </c>
      <c r="N14" s="33">
        <f t="shared" si="9"/>
        <v>300</v>
      </c>
      <c r="O14" s="11"/>
      <c r="P14" s="33">
        <f t="shared" si="2"/>
        <v>0</v>
      </c>
      <c r="Q14" s="11"/>
      <c r="R14" s="33">
        <f t="shared" si="2"/>
        <v>0</v>
      </c>
      <c r="S14" s="13"/>
      <c r="T14" s="33">
        <f t="shared" si="3"/>
        <v>0</v>
      </c>
      <c r="U14" s="9"/>
      <c r="V14" s="33">
        <f t="shared" si="10"/>
        <v>0</v>
      </c>
      <c r="W14" s="9"/>
      <c r="X14" s="33">
        <f t="shared" si="11"/>
        <v>0</v>
      </c>
      <c r="Y14" s="11"/>
      <c r="Z14" s="33">
        <f t="shared" si="12"/>
        <v>0</v>
      </c>
      <c r="AA14" s="9"/>
      <c r="AB14" s="33">
        <f t="shared" si="4"/>
        <v>0</v>
      </c>
      <c r="AC14" s="9"/>
      <c r="AD14" s="33">
        <f t="shared" si="13"/>
        <v>0</v>
      </c>
      <c r="AE14" s="9"/>
      <c r="AF14" s="33">
        <f t="shared" si="14"/>
        <v>0</v>
      </c>
      <c r="AG14" s="9">
        <v>1</v>
      </c>
      <c r="AH14" s="33">
        <f t="shared" si="15"/>
        <v>850</v>
      </c>
      <c r="AI14" s="9"/>
      <c r="AJ14" s="33">
        <f t="shared" si="16"/>
        <v>0</v>
      </c>
      <c r="AK14" s="32"/>
      <c r="AL14" s="33">
        <f t="shared" si="17"/>
        <v>0</v>
      </c>
      <c r="AM14" s="9"/>
      <c r="AN14" s="33">
        <f t="shared" si="18"/>
        <v>0</v>
      </c>
      <c r="AO14" s="9"/>
      <c r="AP14" s="33">
        <f t="shared" si="19"/>
        <v>0</v>
      </c>
      <c r="AQ14" s="11"/>
      <c r="AR14" s="33">
        <f t="shared" si="20"/>
        <v>0</v>
      </c>
      <c r="AS14" s="33">
        <f>+D14+F14+H14+J14+L14+N14+P14+R14+T14+V14+X14+Z14+AB14+AD14+AF14+AH14+AJ14+AN14+AP14+AR14+AL14</f>
        <v>1600</v>
      </c>
      <c r="AT14" s="33">
        <f t="shared" si="21"/>
        <v>48</v>
      </c>
      <c r="AU14" s="12"/>
    </row>
    <row r="15" spans="1:47" x14ac:dyDescent="0.25">
      <c r="A15" s="23"/>
      <c r="B15" s="24"/>
      <c r="C15" s="23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22"/>
      <c r="AK15" s="35"/>
      <c r="AL15" s="46"/>
      <c r="AM15" s="12"/>
      <c r="AN15" s="22"/>
      <c r="AO15" s="12"/>
      <c r="AP15" s="22"/>
      <c r="AQ15" s="12"/>
      <c r="AR15" s="22"/>
      <c r="AS15" s="12"/>
      <c r="AT15" s="12"/>
      <c r="AU15" s="12"/>
    </row>
    <row r="16" spans="1:47" ht="17.25" x14ac:dyDescent="0.3">
      <c r="A16" s="2"/>
      <c r="B16" s="17"/>
      <c r="C16" s="16"/>
      <c r="D16" s="16">
        <f>SUM(D5:D14)</f>
        <v>150</v>
      </c>
      <c r="E16" s="16">
        <f t="shared" ref="E16:AR16" si="22">SUM(E5:E14)</f>
        <v>0</v>
      </c>
      <c r="F16" s="16">
        <f t="shared" si="22"/>
        <v>0</v>
      </c>
      <c r="G16" s="16">
        <f t="shared" si="22"/>
        <v>0</v>
      </c>
      <c r="H16" s="16">
        <f t="shared" si="22"/>
        <v>0</v>
      </c>
      <c r="I16" s="16">
        <f t="shared" si="22"/>
        <v>19</v>
      </c>
      <c r="J16" s="16">
        <f t="shared" si="22"/>
        <v>5100</v>
      </c>
      <c r="K16" s="16">
        <f t="shared" si="22"/>
        <v>0</v>
      </c>
      <c r="L16" s="16">
        <f t="shared" si="22"/>
        <v>0</v>
      </c>
      <c r="M16" s="16">
        <f t="shared" si="22"/>
        <v>1</v>
      </c>
      <c r="N16" s="16">
        <f t="shared" si="22"/>
        <v>300</v>
      </c>
      <c r="O16" s="16">
        <f t="shared" si="22"/>
        <v>0</v>
      </c>
      <c r="P16" s="16">
        <f t="shared" si="22"/>
        <v>0</v>
      </c>
      <c r="Q16" s="16">
        <f t="shared" si="22"/>
        <v>0</v>
      </c>
      <c r="R16" s="16">
        <f t="shared" si="22"/>
        <v>0</v>
      </c>
      <c r="S16" s="16">
        <f t="shared" si="22"/>
        <v>7</v>
      </c>
      <c r="T16" s="16">
        <f t="shared" si="22"/>
        <v>2100</v>
      </c>
      <c r="U16" s="16">
        <f t="shared" si="22"/>
        <v>2</v>
      </c>
      <c r="V16" s="16">
        <f t="shared" si="22"/>
        <v>100</v>
      </c>
      <c r="W16" s="16">
        <f t="shared" si="22"/>
        <v>0</v>
      </c>
      <c r="X16" s="16">
        <f t="shared" si="22"/>
        <v>0</v>
      </c>
      <c r="Y16" s="16">
        <f t="shared" si="22"/>
        <v>0</v>
      </c>
      <c r="Z16" s="16">
        <f t="shared" si="22"/>
        <v>0</v>
      </c>
      <c r="AA16" s="16">
        <f t="shared" si="22"/>
        <v>2</v>
      </c>
      <c r="AB16" s="16">
        <f t="shared" si="22"/>
        <v>750</v>
      </c>
      <c r="AC16" s="16">
        <f t="shared" si="22"/>
        <v>0</v>
      </c>
      <c r="AD16" s="16">
        <f t="shared" si="22"/>
        <v>0</v>
      </c>
      <c r="AE16" s="16">
        <f t="shared" si="22"/>
        <v>0</v>
      </c>
      <c r="AF16" s="16">
        <f t="shared" si="22"/>
        <v>0</v>
      </c>
      <c r="AG16" s="16">
        <f t="shared" si="22"/>
        <v>7</v>
      </c>
      <c r="AH16" s="16">
        <f t="shared" si="22"/>
        <v>5950</v>
      </c>
      <c r="AI16" s="16">
        <f t="shared" si="22"/>
        <v>3</v>
      </c>
      <c r="AJ16" s="16">
        <f t="shared" si="22"/>
        <v>240</v>
      </c>
      <c r="AK16" s="40">
        <f t="shared" ref="AK16:AL16" si="23">SUM(AK5:AK14)</f>
        <v>0</v>
      </c>
      <c r="AL16" s="40">
        <f t="shared" si="23"/>
        <v>0</v>
      </c>
      <c r="AM16" s="16">
        <f t="shared" si="22"/>
        <v>0</v>
      </c>
      <c r="AN16" s="16">
        <f t="shared" si="22"/>
        <v>0</v>
      </c>
      <c r="AO16" s="16">
        <f t="shared" si="22"/>
        <v>4</v>
      </c>
      <c r="AP16" s="16">
        <f t="shared" si="22"/>
        <v>60</v>
      </c>
      <c r="AQ16" s="16">
        <f t="shared" si="22"/>
        <v>0</v>
      </c>
      <c r="AR16" s="16">
        <f t="shared" si="22"/>
        <v>0</v>
      </c>
      <c r="AS16" s="15" t="s">
        <v>4</v>
      </c>
      <c r="AT16" s="18">
        <f>+C16+E16+G16+I16+K16+M16+O16+Q16+S16+U16+W16+Y16+AA16+AC16+AE16+AG16+AI16+AM16+AO16+AQ16</f>
        <v>45</v>
      </c>
      <c r="AU16" s="19" t="s">
        <v>36</v>
      </c>
    </row>
  </sheetData>
  <mergeCells count="1">
    <mergeCell ref="A1:A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AU9" sqref="AU9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20.28515625" style="27" bestFit="1" customWidth="1"/>
    <col min="44" max="44" width="10.28515625" style="27" bestFit="1" customWidth="1"/>
    <col min="45" max="45" width="19.28515625" style="27" bestFit="1" customWidth="1"/>
    <col min="46" max="46" width="18.5703125" style="27" bestFit="1" customWidth="1"/>
    <col min="47" max="16384" width="9.140625" style="27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7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23</v>
      </c>
      <c r="AR3" s="44" t="s">
        <v>4</v>
      </c>
      <c r="AS3" s="29" t="s">
        <v>24</v>
      </c>
      <c r="AT3" s="29" t="s">
        <v>25</v>
      </c>
    </row>
    <row r="4" spans="1:47" x14ac:dyDescent="0.25">
      <c r="S4" s="35"/>
      <c r="AJ4" s="38"/>
      <c r="AL4" s="38"/>
      <c r="AN4" s="38"/>
      <c r="AP4" s="38"/>
      <c r="AR4" s="38"/>
    </row>
    <row r="5" spans="1:47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/>
      <c r="J5" s="33">
        <f t="shared" ref="J5:J14" si="1">I5*300</f>
        <v>0</v>
      </c>
      <c r="K5" s="32"/>
      <c r="L5" s="33">
        <f>K5*50</f>
        <v>0</v>
      </c>
      <c r="M5" s="32"/>
      <c r="N5" s="33">
        <f>M5*300</f>
        <v>0</v>
      </c>
      <c r="O5" s="34"/>
      <c r="P5" s="33">
        <f t="shared" ref="P5:R14" si="2">O5*300</f>
        <v>0</v>
      </c>
      <c r="Q5" s="34"/>
      <c r="R5" s="33">
        <f t="shared" si="2"/>
        <v>0</v>
      </c>
      <c r="S5" s="32"/>
      <c r="T5" s="33">
        <f t="shared" ref="T5:T14" si="3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4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AQ5*145</f>
        <v>0</v>
      </c>
      <c r="AS5" s="33">
        <f t="shared" ref="AS5:AS13" si="5">+D5+F5+H5+J5+L5+N5+P5+R5+T5+V5+X5+Z5+AB5+AD5+AF5+AH5+AJ5+AN5+AP5+AR5+AL5</f>
        <v>0</v>
      </c>
      <c r="AT5" s="33">
        <f>AS5*0.03</f>
        <v>0</v>
      </c>
      <c r="AU5" s="35"/>
    </row>
    <row r="6" spans="1:47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>
        <v>2.5</v>
      </c>
      <c r="J6" s="33">
        <f t="shared" si="1"/>
        <v>750</v>
      </c>
      <c r="K6" s="32"/>
      <c r="L6" s="33">
        <f t="shared" ref="L6:L14" si="8">K6*50</f>
        <v>0</v>
      </c>
      <c r="M6" s="32"/>
      <c r="N6" s="33">
        <f t="shared" ref="N6:N14" si="9">M6*300</f>
        <v>0</v>
      </c>
      <c r="O6" s="32"/>
      <c r="P6" s="33">
        <f t="shared" si="2"/>
        <v>0</v>
      </c>
      <c r="Q6" s="32"/>
      <c r="R6" s="33">
        <f t="shared" si="2"/>
        <v>0</v>
      </c>
      <c r="S6" s="49">
        <v>1</v>
      </c>
      <c r="T6" s="33">
        <f t="shared" si="3"/>
        <v>300</v>
      </c>
      <c r="U6" s="32"/>
      <c r="V6" s="33">
        <f t="shared" ref="V6:V14" si="10">U6*50</f>
        <v>0</v>
      </c>
      <c r="W6" s="32"/>
      <c r="X6" s="33">
        <f t="shared" ref="X6:X14" si="11">W6*550</f>
        <v>0</v>
      </c>
      <c r="Y6" s="32"/>
      <c r="Z6" s="33">
        <f t="shared" ref="Z6:Z14" si="12">Y6*650</f>
        <v>0</v>
      </c>
      <c r="AA6" s="32"/>
      <c r="AB6" s="33">
        <f t="shared" si="4"/>
        <v>0</v>
      </c>
      <c r="AC6" s="32"/>
      <c r="AD6" s="33">
        <f t="shared" ref="AD6:AD14" si="13">AC6*200</f>
        <v>0</v>
      </c>
      <c r="AE6" s="32"/>
      <c r="AF6" s="33">
        <f t="shared" ref="AF6:AF14" si="14">AE6*100</f>
        <v>0</v>
      </c>
      <c r="AG6" s="32"/>
      <c r="AH6" s="33">
        <f t="shared" ref="AH6:AH14" si="15">AG6*850</f>
        <v>0</v>
      </c>
      <c r="AI6" s="32"/>
      <c r="AJ6" s="33">
        <f t="shared" ref="AJ6:AJ14" si="16">AI6*80</f>
        <v>0</v>
      </c>
      <c r="AK6" s="32"/>
      <c r="AL6" s="33">
        <f t="shared" ref="AL6:AL14" si="17">AK6*150</f>
        <v>0</v>
      </c>
      <c r="AM6" s="32"/>
      <c r="AN6" s="33">
        <f t="shared" ref="AN6:AN14" si="18">AM6*50</f>
        <v>0</v>
      </c>
      <c r="AO6" s="32"/>
      <c r="AP6" s="33">
        <f t="shared" ref="AP6:AP14" si="19">AO6*15</f>
        <v>0</v>
      </c>
      <c r="AQ6" s="34"/>
      <c r="AR6" s="33">
        <f t="shared" ref="AR6:AR14" si="20">AQ6*145</f>
        <v>0</v>
      </c>
      <c r="AS6" s="33">
        <f t="shared" si="5"/>
        <v>1050</v>
      </c>
      <c r="AT6" s="33">
        <f t="shared" ref="AT6:AT14" si="21">AS6*0.03</f>
        <v>31.5</v>
      </c>
      <c r="AU6" s="35"/>
    </row>
    <row r="7" spans="1:47" ht="16.5" x14ac:dyDescent="0.3">
      <c r="A7" s="30">
        <v>3</v>
      </c>
      <c r="B7" s="31" t="s">
        <v>28</v>
      </c>
      <c r="C7" s="32"/>
      <c r="D7" s="33">
        <f t="shared" si="6"/>
        <v>0</v>
      </c>
      <c r="E7" s="32"/>
      <c r="F7" s="33">
        <f t="shared" si="0"/>
        <v>0</v>
      </c>
      <c r="G7" s="32"/>
      <c r="H7" s="33">
        <f t="shared" si="7"/>
        <v>0</v>
      </c>
      <c r="I7" s="36">
        <v>3</v>
      </c>
      <c r="J7" s="33">
        <f t="shared" si="1"/>
        <v>900</v>
      </c>
      <c r="K7" s="32"/>
      <c r="L7" s="33">
        <f t="shared" si="8"/>
        <v>0</v>
      </c>
      <c r="M7" s="32"/>
      <c r="N7" s="33">
        <f t="shared" si="9"/>
        <v>0</v>
      </c>
      <c r="O7" s="34"/>
      <c r="P7" s="33">
        <f t="shared" si="2"/>
        <v>0</v>
      </c>
      <c r="Q7" s="34"/>
      <c r="R7" s="33">
        <f t="shared" si="2"/>
        <v>0</v>
      </c>
      <c r="S7" s="32"/>
      <c r="T7" s="33">
        <f t="shared" si="3"/>
        <v>0</v>
      </c>
      <c r="U7" s="32"/>
      <c r="V7" s="33">
        <f t="shared" si="10"/>
        <v>0</v>
      </c>
      <c r="W7" s="32"/>
      <c r="X7" s="33">
        <f t="shared" si="11"/>
        <v>0</v>
      </c>
      <c r="Y7" s="34"/>
      <c r="Z7" s="33">
        <f t="shared" si="12"/>
        <v>0</v>
      </c>
      <c r="AA7" s="32"/>
      <c r="AB7" s="33">
        <f t="shared" si="4"/>
        <v>0</v>
      </c>
      <c r="AC7" s="32"/>
      <c r="AD7" s="33">
        <f t="shared" si="13"/>
        <v>0</v>
      </c>
      <c r="AE7" s="32"/>
      <c r="AF7" s="33">
        <f t="shared" si="14"/>
        <v>0</v>
      </c>
      <c r="AG7" s="32"/>
      <c r="AH7" s="33">
        <f t="shared" si="15"/>
        <v>0</v>
      </c>
      <c r="AI7" s="45">
        <v>1</v>
      </c>
      <c r="AJ7" s="33">
        <f t="shared" si="16"/>
        <v>80</v>
      </c>
      <c r="AK7" s="33"/>
      <c r="AL7" s="33">
        <f t="shared" si="17"/>
        <v>0</v>
      </c>
      <c r="AM7" s="33"/>
      <c r="AN7" s="33">
        <f t="shared" si="18"/>
        <v>0</v>
      </c>
      <c r="AO7" s="45"/>
      <c r="AP7" s="33">
        <f t="shared" si="19"/>
        <v>0</v>
      </c>
      <c r="AQ7" s="33"/>
      <c r="AR7" s="33">
        <f t="shared" si="20"/>
        <v>0</v>
      </c>
      <c r="AS7" s="33">
        <f t="shared" si="5"/>
        <v>980</v>
      </c>
      <c r="AT7" s="33">
        <f t="shared" si="21"/>
        <v>29.4</v>
      </c>
      <c r="AU7" s="35"/>
    </row>
    <row r="8" spans="1:47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>
        <v>1</v>
      </c>
      <c r="J8" s="33">
        <f t="shared" si="1"/>
        <v>300</v>
      </c>
      <c r="K8" s="32"/>
      <c r="L8" s="33">
        <f t="shared" si="8"/>
        <v>0</v>
      </c>
      <c r="M8" s="32"/>
      <c r="N8" s="33">
        <f t="shared" si="9"/>
        <v>0</v>
      </c>
      <c r="O8" s="34"/>
      <c r="P8" s="33">
        <f t="shared" si="2"/>
        <v>0</v>
      </c>
      <c r="Q8" s="34"/>
      <c r="R8" s="33">
        <f t="shared" si="2"/>
        <v>0</v>
      </c>
      <c r="S8" s="32">
        <v>2</v>
      </c>
      <c r="T8" s="33">
        <f t="shared" si="3"/>
        <v>600</v>
      </c>
      <c r="U8" s="34"/>
      <c r="V8" s="33">
        <f t="shared" si="10"/>
        <v>0</v>
      </c>
      <c r="W8" s="34"/>
      <c r="X8" s="33">
        <f t="shared" si="11"/>
        <v>0</v>
      </c>
      <c r="Y8" s="34"/>
      <c r="Z8" s="33">
        <f t="shared" si="12"/>
        <v>0</v>
      </c>
      <c r="AA8" s="32">
        <v>1</v>
      </c>
      <c r="AB8" s="33">
        <v>375</v>
      </c>
      <c r="AC8" s="32"/>
      <c r="AD8" s="33">
        <f t="shared" si="13"/>
        <v>0</v>
      </c>
      <c r="AE8" s="32"/>
      <c r="AF8" s="33">
        <f t="shared" si="14"/>
        <v>0</v>
      </c>
      <c r="AG8" s="32"/>
      <c r="AH8" s="33">
        <f t="shared" si="15"/>
        <v>0</v>
      </c>
      <c r="AI8" s="32"/>
      <c r="AJ8" s="33">
        <f t="shared" si="16"/>
        <v>0</v>
      </c>
      <c r="AK8" s="32"/>
      <c r="AL8" s="33">
        <f t="shared" si="17"/>
        <v>0</v>
      </c>
      <c r="AM8" s="32"/>
      <c r="AN8" s="33">
        <f t="shared" si="18"/>
        <v>0</v>
      </c>
      <c r="AO8" s="32"/>
      <c r="AP8" s="33">
        <f t="shared" si="19"/>
        <v>0</v>
      </c>
      <c r="AQ8" s="34"/>
      <c r="AR8" s="33">
        <f t="shared" si="20"/>
        <v>0</v>
      </c>
      <c r="AS8" s="33">
        <f t="shared" si="5"/>
        <v>1275</v>
      </c>
      <c r="AT8" s="33">
        <f t="shared" si="21"/>
        <v>38.25</v>
      </c>
      <c r="AU8" s="35"/>
    </row>
    <row r="9" spans="1:47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/>
      <c r="N9" s="33">
        <f t="shared" si="9"/>
        <v>0</v>
      </c>
      <c r="O9" s="34"/>
      <c r="P9" s="33">
        <f t="shared" si="2"/>
        <v>0</v>
      </c>
      <c r="Q9" s="34"/>
      <c r="R9" s="33">
        <f t="shared" si="2"/>
        <v>0</v>
      </c>
      <c r="S9" s="36">
        <v>2.5</v>
      </c>
      <c r="T9" s="33">
        <f t="shared" si="3"/>
        <v>750</v>
      </c>
      <c r="U9" s="32"/>
      <c r="V9" s="33">
        <f t="shared" si="10"/>
        <v>0</v>
      </c>
      <c r="W9" s="34"/>
      <c r="X9" s="33">
        <f t="shared" si="11"/>
        <v>0</v>
      </c>
      <c r="Y9" s="34"/>
      <c r="Z9" s="33">
        <f t="shared" si="12"/>
        <v>0</v>
      </c>
      <c r="AA9" s="32">
        <v>1</v>
      </c>
      <c r="AB9" s="33">
        <v>375</v>
      </c>
      <c r="AC9" s="32"/>
      <c r="AD9" s="33">
        <f t="shared" si="13"/>
        <v>0</v>
      </c>
      <c r="AE9" s="32"/>
      <c r="AF9" s="33">
        <f t="shared" si="14"/>
        <v>0</v>
      </c>
      <c r="AG9" s="32"/>
      <c r="AH9" s="33">
        <f t="shared" si="15"/>
        <v>0</v>
      </c>
      <c r="AI9" s="32"/>
      <c r="AJ9" s="33">
        <f t="shared" si="16"/>
        <v>0</v>
      </c>
      <c r="AK9" s="32"/>
      <c r="AL9" s="33">
        <f t="shared" si="17"/>
        <v>0</v>
      </c>
      <c r="AM9" s="32"/>
      <c r="AN9" s="33">
        <f t="shared" si="18"/>
        <v>0</v>
      </c>
      <c r="AO9" s="32"/>
      <c r="AP9" s="33">
        <f t="shared" si="19"/>
        <v>0</v>
      </c>
      <c r="AQ9" s="34"/>
      <c r="AR9" s="33">
        <f t="shared" si="20"/>
        <v>0</v>
      </c>
      <c r="AS9" s="33">
        <f t="shared" si="5"/>
        <v>1125</v>
      </c>
      <c r="AT9" s="33">
        <f t="shared" si="21"/>
        <v>33.75</v>
      </c>
      <c r="AU9" s="35"/>
    </row>
    <row r="10" spans="1:47" ht="16.5" x14ac:dyDescent="0.3">
      <c r="A10" s="30">
        <v>6</v>
      </c>
      <c r="B10" s="31" t="s">
        <v>31</v>
      </c>
      <c r="C10" s="32">
        <v>1</v>
      </c>
      <c r="D10" s="33">
        <f t="shared" si="6"/>
        <v>50</v>
      </c>
      <c r="E10" s="34"/>
      <c r="F10" s="33">
        <f t="shared" si="0"/>
        <v>0</v>
      </c>
      <c r="G10" s="32"/>
      <c r="H10" s="33">
        <f t="shared" si="7"/>
        <v>0</v>
      </c>
      <c r="I10" s="32">
        <v>2</v>
      </c>
      <c r="J10" s="33">
        <f t="shared" si="1"/>
        <v>600</v>
      </c>
      <c r="K10" s="32"/>
      <c r="L10" s="33">
        <f t="shared" si="8"/>
        <v>0</v>
      </c>
      <c r="M10" s="32"/>
      <c r="N10" s="33">
        <f t="shared" si="9"/>
        <v>0</v>
      </c>
      <c r="O10" s="34"/>
      <c r="P10" s="33">
        <f t="shared" si="2"/>
        <v>0</v>
      </c>
      <c r="Q10" s="34"/>
      <c r="R10" s="33">
        <f t="shared" si="2"/>
        <v>0</v>
      </c>
      <c r="S10" s="36">
        <v>1</v>
      </c>
      <c r="T10" s="33">
        <f t="shared" si="3"/>
        <v>300</v>
      </c>
      <c r="U10" s="32"/>
      <c r="V10" s="33">
        <f t="shared" si="10"/>
        <v>0</v>
      </c>
      <c r="W10" s="34"/>
      <c r="X10" s="33">
        <f t="shared" si="11"/>
        <v>0</v>
      </c>
      <c r="Y10" s="34"/>
      <c r="Z10" s="33">
        <f t="shared" si="12"/>
        <v>0</v>
      </c>
      <c r="AA10" s="32"/>
      <c r="AB10" s="33">
        <f t="shared" si="4"/>
        <v>0</v>
      </c>
      <c r="AC10" s="32"/>
      <c r="AD10" s="33">
        <f t="shared" si="13"/>
        <v>0</v>
      </c>
      <c r="AE10" s="32"/>
      <c r="AF10" s="33">
        <f t="shared" si="14"/>
        <v>0</v>
      </c>
      <c r="AG10" s="32"/>
      <c r="AH10" s="33">
        <f t="shared" si="15"/>
        <v>0</v>
      </c>
      <c r="AI10" s="32">
        <v>2</v>
      </c>
      <c r="AJ10" s="33">
        <f t="shared" si="16"/>
        <v>160</v>
      </c>
      <c r="AK10" s="32"/>
      <c r="AL10" s="33">
        <f t="shared" si="17"/>
        <v>0</v>
      </c>
      <c r="AM10" s="32"/>
      <c r="AN10" s="33">
        <f t="shared" si="18"/>
        <v>0</v>
      </c>
      <c r="AO10" s="32"/>
      <c r="AP10" s="33">
        <f t="shared" si="19"/>
        <v>0</v>
      </c>
      <c r="AQ10" s="34"/>
      <c r="AR10" s="33">
        <f t="shared" si="20"/>
        <v>0</v>
      </c>
      <c r="AS10" s="33">
        <f t="shared" si="5"/>
        <v>1110</v>
      </c>
      <c r="AT10" s="33">
        <f t="shared" si="21"/>
        <v>33.299999999999997</v>
      </c>
      <c r="AU10" s="35"/>
    </row>
    <row r="11" spans="1:47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/>
      <c r="H11" s="33">
        <f t="shared" si="7"/>
        <v>0</v>
      </c>
      <c r="I11" s="32"/>
      <c r="J11" s="33">
        <f t="shared" si="1"/>
        <v>0</v>
      </c>
      <c r="K11" s="32"/>
      <c r="L11" s="33">
        <f t="shared" si="8"/>
        <v>0</v>
      </c>
      <c r="M11" s="32"/>
      <c r="N11" s="33">
        <f t="shared" si="9"/>
        <v>0</v>
      </c>
      <c r="O11" s="34"/>
      <c r="P11" s="33">
        <f t="shared" si="2"/>
        <v>0</v>
      </c>
      <c r="Q11" s="34"/>
      <c r="R11" s="33">
        <f t="shared" si="2"/>
        <v>0</v>
      </c>
      <c r="S11" s="32"/>
      <c r="T11" s="33">
        <f t="shared" si="3"/>
        <v>0</v>
      </c>
      <c r="U11" s="32"/>
      <c r="V11" s="33">
        <f t="shared" si="10"/>
        <v>0</v>
      </c>
      <c r="W11" s="34"/>
      <c r="X11" s="33">
        <f t="shared" si="11"/>
        <v>0</v>
      </c>
      <c r="Y11" s="34"/>
      <c r="Z11" s="33">
        <f t="shared" si="12"/>
        <v>0</v>
      </c>
      <c r="AA11" s="32"/>
      <c r="AB11" s="33">
        <f t="shared" si="4"/>
        <v>0</v>
      </c>
      <c r="AC11" s="32"/>
      <c r="AD11" s="33">
        <f t="shared" si="13"/>
        <v>0</v>
      </c>
      <c r="AE11" s="32"/>
      <c r="AF11" s="33">
        <f t="shared" si="14"/>
        <v>0</v>
      </c>
      <c r="AG11" s="32"/>
      <c r="AH11" s="33">
        <f t="shared" si="15"/>
        <v>0</v>
      </c>
      <c r="AI11" s="32"/>
      <c r="AJ11" s="33">
        <f t="shared" si="16"/>
        <v>0</v>
      </c>
      <c r="AK11" s="32"/>
      <c r="AL11" s="33">
        <f t="shared" si="17"/>
        <v>0</v>
      </c>
      <c r="AM11" s="32"/>
      <c r="AN11" s="33">
        <f t="shared" si="18"/>
        <v>0</v>
      </c>
      <c r="AO11" s="32"/>
      <c r="AP11" s="33">
        <f t="shared" si="19"/>
        <v>0</v>
      </c>
      <c r="AQ11" s="34"/>
      <c r="AR11" s="33">
        <f t="shared" si="20"/>
        <v>0</v>
      </c>
      <c r="AS11" s="33">
        <f t="shared" si="5"/>
        <v>0</v>
      </c>
      <c r="AT11" s="33">
        <f t="shared" si="21"/>
        <v>0</v>
      </c>
      <c r="AU11" s="35"/>
    </row>
    <row r="12" spans="1:47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9"/>
        <v>0</v>
      </c>
      <c r="O12" s="34"/>
      <c r="P12" s="33">
        <f t="shared" si="2"/>
        <v>0</v>
      </c>
      <c r="Q12" s="34"/>
      <c r="R12" s="33">
        <f t="shared" si="2"/>
        <v>0</v>
      </c>
      <c r="S12" s="32"/>
      <c r="T12" s="33">
        <f t="shared" si="3"/>
        <v>0</v>
      </c>
      <c r="U12" s="32"/>
      <c r="V12" s="33">
        <f t="shared" si="10"/>
        <v>0</v>
      </c>
      <c r="W12" s="34"/>
      <c r="X12" s="33">
        <f t="shared" si="11"/>
        <v>0</v>
      </c>
      <c r="Y12" s="34"/>
      <c r="Z12" s="33">
        <f t="shared" si="12"/>
        <v>0</v>
      </c>
      <c r="AA12" s="32"/>
      <c r="AB12" s="33">
        <f t="shared" si="4"/>
        <v>0</v>
      </c>
      <c r="AC12" s="32"/>
      <c r="AD12" s="33">
        <f t="shared" si="13"/>
        <v>0</v>
      </c>
      <c r="AE12" s="32"/>
      <c r="AF12" s="33">
        <f t="shared" si="14"/>
        <v>0</v>
      </c>
      <c r="AG12" s="32"/>
      <c r="AH12" s="33">
        <f t="shared" si="15"/>
        <v>0</v>
      </c>
      <c r="AI12" s="32"/>
      <c r="AJ12" s="33">
        <f t="shared" si="16"/>
        <v>0</v>
      </c>
      <c r="AK12" s="32"/>
      <c r="AL12" s="33">
        <f t="shared" si="17"/>
        <v>0</v>
      </c>
      <c r="AM12" s="32"/>
      <c r="AN12" s="33">
        <f t="shared" si="18"/>
        <v>0</v>
      </c>
      <c r="AO12" s="32"/>
      <c r="AP12" s="33">
        <f t="shared" si="19"/>
        <v>0</v>
      </c>
      <c r="AQ12" s="34"/>
      <c r="AR12" s="33">
        <f t="shared" si="20"/>
        <v>0</v>
      </c>
      <c r="AS12" s="33">
        <f t="shared" si="5"/>
        <v>0</v>
      </c>
      <c r="AT12" s="33">
        <f t="shared" si="21"/>
        <v>0</v>
      </c>
      <c r="AU12" s="35"/>
    </row>
    <row r="13" spans="1:47" ht="16.5" x14ac:dyDescent="0.3">
      <c r="A13" s="30">
        <v>9</v>
      </c>
      <c r="B13" s="31" t="s">
        <v>34</v>
      </c>
      <c r="C13" s="32">
        <v>1</v>
      </c>
      <c r="D13" s="33">
        <f t="shared" si="6"/>
        <v>50</v>
      </c>
      <c r="E13" s="34">
        <v>1</v>
      </c>
      <c r="F13" s="33">
        <f t="shared" si="0"/>
        <v>50</v>
      </c>
      <c r="G13" s="32"/>
      <c r="H13" s="33">
        <f t="shared" si="7"/>
        <v>0</v>
      </c>
      <c r="I13" s="32">
        <v>1</v>
      </c>
      <c r="J13" s="33">
        <f t="shared" si="1"/>
        <v>300</v>
      </c>
      <c r="K13" s="32"/>
      <c r="L13" s="33">
        <f t="shared" si="8"/>
        <v>0</v>
      </c>
      <c r="M13" s="32"/>
      <c r="N13" s="33">
        <f t="shared" si="9"/>
        <v>0</v>
      </c>
      <c r="O13" s="34"/>
      <c r="P13" s="33">
        <f t="shared" si="2"/>
        <v>0</v>
      </c>
      <c r="Q13" s="34"/>
      <c r="R13" s="33">
        <f t="shared" si="2"/>
        <v>0</v>
      </c>
      <c r="S13" s="32">
        <v>1</v>
      </c>
      <c r="T13" s="33">
        <f t="shared" si="3"/>
        <v>300</v>
      </c>
      <c r="U13" s="32"/>
      <c r="V13" s="33">
        <f t="shared" si="10"/>
        <v>0</v>
      </c>
      <c r="W13" s="34"/>
      <c r="X13" s="33">
        <f t="shared" si="11"/>
        <v>0</v>
      </c>
      <c r="Y13" s="34"/>
      <c r="Z13" s="33">
        <f t="shared" si="12"/>
        <v>0</v>
      </c>
      <c r="AA13" s="32"/>
      <c r="AB13" s="33">
        <f t="shared" si="4"/>
        <v>0</v>
      </c>
      <c r="AC13" s="32"/>
      <c r="AD13" s="33">
        <f t="shared" si="13"/>
        <v>0</v>
      </c>
      <c r="AE13" s="32"/>
      <c r="AF13" s="33">
        <f t="shared" si="14"/>
        <v>0</v>
      </c>
      <c r="AG13" s="32"/>
      <c r="AH13" s="33">
        <f t="shared" si="15"/>
        <v>0</v>
      </c>
      <c r="AI13" s="32"/>
      <c r="AJ13" s="33">
        <f t="shared" si="16"/>
        <v>0</v>
      </c>
      <c r="AK13" s="32"/>
      <c r="AL13" s="33">
        <f t="shared" si="17"/>
        <v>0</v>
      </c>
      <c r="AM13" s="32"/>
      <c r="AN13" s="33">
        <f t="shared" si="18"/>
        <v>0</v>
      </c>
      <c r="AO13" s="32"/>
      <c r="AP13" s="33">
        <f t="shared" si="19"/>
        <v>0</v>
      </c>
      <c r="AQ13" s="34"/>
      <c r="AR13" s="33">
        <f t="shared" si="20"/>
        <v>0</v>
      </c>
      <c r="AS13" s="33">
        <f t="shared" si="5"/>
        <v>700</v>
      </c>
      <c r="AT13" s="33">
        <f t="shared" si="21"/>
        <v>21</v>
      </c>
      <c r="AU13" s="35"/>
    </row>
    <row r="14" spans="1:47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/>
      <c r="J14" s="33">
        <f t="shared" si="1"/>
        <v>0</v>
      </c>
      <c r="K14" s="32"/>
      <c r="L14" s="33">
        <f t="shared" si="8"/>
        <v>0</v>
      </c>
      <c r="M14" s="32"/>
      <c r="N14" s="33">
        <f t="shared" si="9"/>
        <v>0</v>
      </c>
      <c r="O14" s="34"/>
      <c r="P14" s="33">
        <f t="shared" si="2"/>
        <v>0</v>
      </c>
      <c r="Q14" s="34"/>
      <c r="R14" s="33">
        <f t="shared" si="2"/>
        <v>0</v>
      </c>
      <c r="S14" s="36"/>
      <c r="T14" s="33">
        <f t="shared" si="3"/>
        <v>0</v>
      </c>
      <c r="U14" s="32"/>
      <c r="V14" s="33">
        <f t="shared" si="10"/>
        <v>0</v>
      </c>
      <c r="W14" s="32"/>
      <c r="X14" s="33">
        <f t="shared" si="11"/>
        <v>0</v>
      </c>
      <c r="Y14" s="34"/>
      <c r="Z14" s="33">
        <f t="shared" si="12"/>
        <v>0</v>
      </c>
      <c r="AA14" s="32"/>
      <c r="AB14" s="33">
        <f t="shared" si="4"/>
        <v>0</v>
      </c>
      <c r="AC14" s="32"/>
      <c r="AD14" s="33">
        <f t="shared" si="13"/>
        <v>0</v>
      </c>
      <c r="AE14" s="32"/>
      <c r="AF14" s="33">
        <f t="shared" si="14"/>
        <v>0</v>
      </c>
      <c r="AG14" s="32"/>
      <c r="AH14" s="33">
        <f t="shared" si="15"/>
        <v>0</v>
      </c>
      <c r="AI14" s="32"/>
      <c r="AJ14" s="33">
        <f t="shared" si="16"/>
        <v>0</v>
      </c>
      <c r="AK14" s="32"/>
      <c r="AL14" s="33">
        <f t="shared" si="17"/>
        <v>0</v>
      </c>
      <c r="AM14" s="32"/>
      <c r="AN14" s="33">
        <f t="shared" si="18"/>
        <v>0</v>
      </c>
      <c r="AO14" s="32"/>
      <c r="AP14" s="33">
        <f t="shared" si="19"/>
        <v>0</v>
      </c>
      <c r="AQ14" s="34"/>
      <c r="AR14" s="33">
        <f t="shared" si="20"/>
        <v>0</v>
      </c>
      <c r="AS14" s="33">
        <f>+D14+F14+H14+J14+L14+N14+P14+R14+T14+V14+X14+Z14+AB14+AD14+AF14+AH14+AJ14+AN14+AP14+AR14+AL14</f>
        <v>0</v>
      </c>
      <c r="AT14" s="33">
        <f t="shared" si="21"/>
        <v>0</v>
      </c>
      <c r="AU14" s="35"/>
    </row>
    <row r="15" spans="1:47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35"/>
      <c r="AU15" s="35"/>
    </row>
    <row r="16" spans="1:47" ht="17.25" x14ac:dyDescent="0.3">
      <c r="A16" s="2"/>
      <c r="B16" s="41"/>
      <c r="C16" s="40"/>
      <c r="D16" s="40">
        <f>SUM(D5:D14)</f>
        <v>100</v>
      </c>
      <c r="E16" s="40">
        <f t="shared" ref="E16:AR16" si="22">SUM(E5:E14)</f>
        <v>1</v>
      </c>
      <c r="F16" s="40">
        <f t="shared" si="22"/>
        <v>50</v>
      </c>
      <c r="G16" s="40">
        <f t="shared" si="22"/>
        <v>0</v>
      </c>
      <c r="H16" s="40">
        <f t="shared" si="22"/>
        <v>0</v>
      </c>
      <c r="I16" s="40">
        <f t="shared" si="22"/>
        <v>9.5</v>
      </c>
      <c r="J16" s="40">
        <f t="shared" si="22"/>
        <v>2850</v>
      </c>
      <c r="K16" s="40">
        <f t="shared" si="22"/>
        <v>0</v>
      </c>
      <c r="L16" s="40">
        <f t="shared" si="22"/>
        <v>0</v>
      </c>
      <c r="M16" s="40">
        <f t="shared" si="22"/>
        <v>0</v>
      </c>
      <c r="N16" s="40">
        <f t="shared" si="22"/>
        <v>0</v>
      </c>
      <c r="O16" s="40">
        <f t="shared" si="22"/>
        <v>0</v>
      </c>
      <c r="P16" s="40">
        <f t="shared" si="22"/>
        <v>0</v>
      </c>
      <c r="Q16" s="40">
        <f t="shared" si="22"/>
        <v>0</v>
      </c>
      <c r="R16" s="40">
        <f t="shared" si="22"/>
        <v>0</v>
      </c>
      <c r="S16" s="40">
        <f t="shared" si="22"/>
        <v>7.5</v>
      </c>
      <c r="T16" s="40">
        <f t="shared" si="22"/>
        <v>2250</v>
      </c>
      <c r="U16" s="40">
        <f t="shared" si="22"/>
        <v>0</v>
      </c>
      <c r="V16" s="40">
        <f t="shared" si="22"/>
        <v>0</v>
      </c>
      <c r="W16" s="40">
        <f t="shared" si="22"/>
        <v>0</v>
      </c>
      <c r="X16" s="40">
        <f t="shared" si="22"/>
        <v>0</v>
      </c>
      <c r="Y16" s="40">
        <f t="shared" si="22"/>
        <v>0</v>
      </c>
      <c r="Z16" s="40">
        <f t="shared" si="22"/>
        <v>0</v>
      </c>
      <c r="AA16" s="40">
        <f t="shared" si="22"/>
        <v>2</v>
      </c>
      <c r="AB16" s="40">
        <f t="shared" si="22"/>
        <v>750</v>
      </c>
      <c r="AC16" s="40">
        <f t="shared" si="22"/>
        <v>0</v>
      </c>
      <c r="AD16" s="40">
        <f t="shared" si="22"/>
        <v>0</v>
      </c>
      <c r="AE16" s="40">
        <f t="shared" si="22"/>
        <v>0</v>
      </c>
      <c r="AF16" s="40">
        <f t="shared" si="22"/>
        <v>0</v>
      </c>
      <c r="AG16" s="40">
        <f t="shared" si="22"/>
        <v>0</v>
      </c>
      <c r="AH16" s="40">
        <f t="shared" si="22"/>
        <v>0</v>
      </c>
      <c r="AI16" s="40">
        <f t="shared" si="22"/>
        <v>3</v>
      </c>
      <c r="AJ16" s="40">
        <f t="shared" si="22"/>
        <v>240</v>
      </c>
      <c r="AK16" s="40">
        <f t="shared" si="22"/>
        <v>0</v>
      </c>
      <c r="AL16" s="40">
        <f t="shared" si="22"/>
        <v>0</v>
      </c>
      <c r="AM16" s="40">
        <f t="shared" si="22"/>
        <v>0</v>
      </c>
      <c r="AN16" s="40">
        <f t="shared" si="22"/>
        <v>0</v>
      </c>
      <c r="AO16" s="40">
        <f t="shared" si="22"/>
        <v>0</v>
      </c>
      <c r="AP16" s="40">
        <f t="shared" si="22"/>
        <v>0</v>
      </c>
      <c r="AQ16" s="40">
        <f t="shared" si="22"/>
        <v>0</v>
      </c>
      <c r="AR16" s="40">
        <f t="shared" si="22"/>
        <v>0</v>
      </c>
      <c r="AS16" s="39" t="s">
        <v>4</v>
      </c>
      <c r="AT16" s="42">
        <f>+C16+E16+G16+I16+K16+M16+O16+Q16+S16+U16+W16+Y16+AA16+AC16+AE16+AG16+AI16+AM16+AO16+AQ16</f>
        <v>23</v>
      </c>
      <c r="AU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AT9" sqref="AT9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20.28515625" style="27" bestFit="1" customWidth="1"/>
    <col min="44" max="44" width="10.28515625" style="27" bestFit="1" customWidth="1"/>
    <col min="45" max="45" width="19.28515625" style="27" bestFit="1" customWidth="1"/>
    <col min="46" max="46" width="18.5703125" style="27" bestFit="1" customWidth="1"/>
    <col min="47" max="16384" width="9.140625" style="27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7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23</v>
      </c>
      <c r="AR3" s="44" t="s">
        <v>4</v>
      </c>
      <c r="AS3" s="29" t="s">
        <v>24</v>
      </c>
      <c r="AT3" s="29" t="s">
        <v>25</v>
      </c>
    </row>
    <row r="4" spans="1:47" x14ac:dyDescent="0.25">
      <c r="S4" s="35"/>
      <c r="AJ4" s="38"/>
      <c r="AL4" s="38"/>
      <c r="AN4" s="38"/>
      <c r="AP4" s="38"/>
      <c r="AR4" s="38"/>
    </row>
    <row r="5" spans="1:47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/>
      <c r="J5" s="33">
        <f t="shared" ref="J5:J14" si="1">I5*300</f>
        <v>0</v>
      </c>
      <c r="K5" s="32"/>
      <c r="L5" s="33">
        <f>K5*50</f>
        <v>0</v>
      </c>
      <c r="M5" s="32">
        <v>1</v>
      </c>
      <c r="N5" s="33">
        <v>150</v>
      </c>
      <c r="O5" s="34"/>
      <c r="P5" s="33">
        <f t="shared" ref="P5:R14" si="2">O5*300</f>
        <v>0</v>
      </c>
      <c r="Q5" s="34"/>
      <c r="R5" s="33">
        <f t="shared" si="2"/>
        <v>0</v>
      </c>
      <c r="S5" s="32"/>
      <c r="T5" s="33">
        <f t="shared" ref="T5:T14" si="3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4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AQ5*145</f>
        <v>0</v>
      </c>
      <c r="AS5" s="33">
        <f t="shared" ref="AS5:AS13" si="5">+D5+F5+H5+J5+L5+N5+P5+R5+T5+V5+X5+Z5+AB5+AD5+AF5+AH5+AJ5+AN5+AP5+AR5+AL5</f>
        <v>150</v>
      </c>
      <c r="AT5" s="33">
        <f>AS5*0.03</f>
        <v>4.5</v>
      </c>
      <c r="AU5" s="35"/>
    </row>
    <row r="6" spans="1:47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/>
      <c r="J6" s="33">
        <f t="shared" si="1"/>
        <v>0</v>
      </c>
      <c r="K6" s="32"/>
      <c r="L6" s="33">
        <f t="shared" ref="L6:L14" si="8">K6*50</f>
        <v>0</v>
      </c>
      <c r="M6" s="32"/>
      <c r="N6" s="33">
        <f t="shared" ref="N6:N14" si="9">M6*300</f>
        <v>0</v>
      </c>
      <c r="O6" s="32"/>
      <c r="P6" s="33">
        <f t="shared" si="2"/>
        <v>0</v>
      </c>
      <c r="Q6" s="32"/>
      <c r="R6" s="33">
        <f t="shared" si="2"/>
        <v>0</v>
      </c>
      <c r="S6" s="49"/>
      <c r="T6" s="33">
        <f t="shared" si="3"/>
        <v>0</v>
      </c>
      <c r="U6" s="32"/>
      <c r="V6" s="33">
        <f t="shared" ref="V6:V14" si="10">U6*50</f>
        <v>0</v>
      </c>
      <c r="W6" s="32"/>
      <c r="X6" s="33">
        <f t="shared" ref="X6:X14" si="11">W6*550</f>
        <v>0</v>
      </c>
      <c r="Y6" s="32"/>
      <c r="Z6" s="33">
        <f t="shared" ref="Z6:Z14" si="12">Y6*650</f>
        <v>0</v>
      </c>
      <c r="AA6" s="32"/>
      <c r="AB6" s="33">
        <f t="shared" si="4"/>
        <v>0</v>
      </c>
      <c r="AC6" s="32"/>
      <c r="AD6" s="33">
        <f t="shared" ref="AD6:AD14" si="13">AC6*200</f>
        <v>0</v>
      </c>
      <c r="AE6" s="32"/>
      <c r="AF6" s="33">
        <f t="shared" ref="AF6:AF14" si="14">AE6*100</f>
        <v>0</v>
      </c>
      <c r="AG6" s="32">
        <v>1</v>
      </c>
      <c r="AH6" s="33">
        <f t="shared" ref="AH6:AH14" si="15">AG6*850</f>
        <v>850</v>
      </c>
      <c r="AI6" s="32"/>
      <c r="AJ6" s="33">
        <f t="shared" ref="AJ6:AJ14" si="16">AI6*80</f>
        <v>0</v>
      </c>
      <c r="AK6" s="32"/>
      <c r="AL6" s="33">
        <f t="shared" ref="AL6:AL14" si="17">AK6*150</f>
        <v>0</v>
      </c>
      <c r="AM6" s="32"/>
      <c r="AN6" s="33">
        <f t="shared" ref="AN6:AN14" si="18">AM6*50</f>
        <v>0</v>
      </c>
      <c r="AO6" s="32">
        <v>1</v>
      </c>
      <c r="AP6" s="33">
        <f t="shared" ref="AP6:AP14" si="19">AO6*15</f>
        <v>15</v>
      </c>
      <c r="AQ6" s="34"/>
      <c r="AR6" s="33">
        <f t="shared" ref="AR6:AR14" si="20">AQ6*145</f>
        <v>0</v>
      </c>
      <c r="AS6" s="33">
        <f t="shared" si="5"/>
        <v>865</v>
      </c>
      <c r="AT6" s="33">
        <f t="shared" ref="AT6:AT14" si="21">AS6*0.03</f>
        <v>25.95</v>
      </c>
      <c r="AU6" s="35"/>
    </row>
    <row r="7" spans="1:47" ht="16.5" x14ac:dyDescent="0.3">
      <c r="A7" s="30">
        <v>3</v>
      </c>
      <c r="B7" s="31" t="s">
        <v>28</v>
      </c>
      <c r="C7" s="32"/>
      <c r="D7" s="33">
        <f t="shared" si="6"/>
        <v>0</v>
      </c>
      <c r="E7" s="32"/>
      <c r="F7" s="33">
        <f t="shared" si="0"/>
        <v>0</v>
      </c>
      <c r="G7" s="32"/>
      <c r="H7" s="33">
        <f t="shared" si="7"/>
        <v>0</v>
      </c>
      <c r="I7" s="36"/>
      <c r="J7" s="33">
        <f t="shared" si="1"/>
        <v>0</v>
      </c>
      <c r="K7" s="32"/>
      <c r="L7" s="33">
        <f t="shared" si="8"/>
        <v>0</v>
      </c>
      <c r="M7" s="32"/>
      <c r="N7" s="33">
        <f t="shared" si="9"/>
        <v>0</v>
      </c>
      <c r="O7" s="34"/>
      <c r="P7" s="33">
        <f t="shared" si="2"/>
        <v>0</v>
      </c>
      <c r="Q7" s="34"/>
      <c r="R7" s="33">
        <f t="shared" si="2"/>
        <v>0</v>
      </c>
      <c r="S7" s="32"/>
      <c r="T7" s="33">
        <f t="shared" si="3"/>
        <v>0</v>
      </c>
      <c r="U7" s="32"/>
      <c r="V7" s="33">
        <f t="shared" si="10"/>
        <v>0</v>
      </c>
      <c r="W7" s="32"/>
      <c r="X7" s="33">
        <f t="shared" si="11"/>
        <v>0</v>
      </c>
      <c r="Y7" s="34"/>
      <c r="Z7" s="33">
        <f t="shared" si="12"/>
        <v>0</v>
      </c>
      <c r="AA7" s="32"/>
      <c r="AB7" s="33">
        <f t="shared" si="4"/>
        <v>0</v>
      </c>
      <c r="AC7" s="32"/>
      <c r="AD7" s="33">
        <f t="shared" si="13"/>
        <v>0</v>
      </c>
      <c r="AE7" s="32"/>
      <c r="AF7" s="33">
        <f t="shared" si="14"/>
        <v>0</v>
      </c>
      <c r="AG7" s="32"/>
      <c r="AH7" s="33">
        <f t="shared" si="15"/>
        <v>0</v>
      </c>
      <c r="AI7" s="45"/>
      <c r="AJ7" s="33">
        <f t="shared" si="16"/>
        <v>0</v>
      </c>
      <c r="AK7" s="33"/>
      <c r="AL7" s="33">
        <f t="shared" si="17"/>
        <v>0</v>
      </c>
      <c r="AM7" s="33"/>
      <c r="AN7" s="33">
        <f t="shared" si="18"/>
        <v>0</v>
      </c>
      <c r="AO7" s="45"/>
      <c r="AP7" s="33">
        <f t="shared" si="19"/>
        <v>0</v>
      </c>
      <c r="AQ7" s="33"/>
      <c r="AR7" s="33">
        <f t="shared" si="20"/>
        <v>0</v>
      </c>
      <c r="AS7" s="33">
        <f t="shared" si="5"/>
        <v>0</v>
      </c>
      <c r="AT7" s="33">
        <f t="shared" si="21"/>
        <v>0</v>
      </c>
      <c r="AU7" s="35"/>
    </row>
    <row r="8" spans="1:47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>
        <v>2</v>
      </c>
      <c r="J8" s="33">
        <v>450</v>
      </c>
      <c r="K8" s="32"/>
      <c r="L8" s="33">
        <f t="shared" si="8"/>
        <v>0</v>
      </c>
      <c r="M8" s="32"/>
      <c r="N8" s="33">
        <f t="shared" si="9"/>
        <v>0</v>
      </c>
      <c r="O8" s="34"/>
      <c r="P8" s="33">
        <f t="shared" si="2"/>
        <v>0</v>
      </c>
      <c r="Q8" s="34"/>
      <c r="R8" s="33">
        <f t="shared" si="2"/>
        <v>0</v>
      </c>
      <c r="S8" s="32"/>
      <c r="T8" s="33">
        <f t="shared" si="3"/>
        <v>0</v>
      </c>
      <c r="U8" s="34"/>
      <c r="V8" s="33">
        <f t="shared" si="10"/>
        <v>0</v>
      </c>
      <c r="W8" s="34"/>
      <c r="X8" s="33">
        <f t="shared" si="11"/>
        <v>0</v>
      </c>
      <c r="Y8" s="34"/>
      <c r="Z8" s="33">
        <f t="shared" si="12"/>
        <v>0</v>
      </c>
      <c r="AA8" s="32"/>
      <c r="AB8" s="33">
        <f t="shared" si="4"/>
        <v>0</v>
      </c>
      <c r="AC8" s="32"/>
      <c r="AD8" s="33">
        <f t="shared" si="13"/>
        <v>0</v>
      </c>
      <c r="AE8" s="32"/>
      <c r="AF8" s="33">
        <f t="shared" si="14"/>
        <v>0</v>
      </c>
      <c r="AG8" s="32">
        <v>1</v>
      </c>
      <c r="AH8" s="33">
        <f t="shared" si="15"/>
        <v>850</v>
      </c>
      <c r="AI8" s="32">
        <v>1</v>
      </c>
      <c r="AJ8" s="33">
        <f t="shared" si="16"/>
        <v>80</v>
      </c>
      <c r="AK8" s="32"/>
      <c r="AL8" s="33">
        <f t="shared" si="17"/>
        <v>0</v>
      </c>
      <c r="AM8" s="32"/>
      <c r="AN8" s="33">
        <f t="shared" si="18"/>
        <v>0</v>
      </c>
      <c r="AO8" s="32">
        <v>1</v>
      </c>
      <c r="AP8" s="33">
        <f t="shared" si="19"/>
        <v>15</v>
      </c>
      <c r="AQ8" s="34"/>
      <c r="AR8" s="33">
        <f t="shared" si="20"/>
        <v>0</v>
      </c>
      <c r="AS8" s="33">
        <f t="shared" si="5"/>
        <v>1395</v>
      </c>
      <c r="AT8" s="33">
        <f t="shared" si="21"/>
        <v>41.85</v>
      </c>
      <c r="AU8" s="35"/>
    </row>
    <row r="9" spans="1:47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/>
      <c r="N9" s="33">
        <f t="shared" si="9"/>
        <v>0</v>
      </c>
      <c r="O9" s="34"/>
      <c r="P9" s="33">
        <f t="shared" si="2"/>
        <v>0</v>
      </c>
      <c r="Q9" s="34"/>
      <c r="R9" s="33">
        <f t="shared" si="2"/>
        <v>0</v>
      </c>
      <c r="S9" s="36"/>
      <c r="T9" s="33">
        <f t="shared" si="3"/>
        <v>0</v>
      </c>
      <c r="U9" s="32"/>
      <c r="V9" s="33">
        <f t="shared" si="10"/>
        <v>0</v>
      </c>
      <c r="W9" s="34"/>
      <c r="X9" s="33">
        <f t="shared" si="11"/>
        <v>0</v>
      </c>
      <c r="Y9" s="34"/>
      <c r="Z9" s="33">
        <f t="shared" si="12"/>
        <v>0</v>
      </c>
      <c r="AA9" s="32"/>
      <c r="AB9" s="33">
        <f t="shared" si="4"/>
        <v>0</v>
      </c>
      <c r="AC9" s="32"/>
      <c r="AD9" s="33">
        <f t="shared" si="13"/>
        <v>0</v>
      </c>
      <c r="AE9" s="32"/>
      <c r="AF9" s="33">
        <f t="shared" si="14"/>
        <v>0</v>
      </c>
      <c r="AG9" s="32">
        <v>1</v>
      </c>
      <c r="AH9" s="33">
        <f t="shared" si="15"/>
        <v>850</v>
      </c>
      <c r="AI9" s="32"/>
      <c r="AJ9" s="33">
        <f t="shared" si="16"/>
        <v>0</v>
      </c>
      <c r="AK9" s="32"/>
      <c r="AL9" s="33">
        <f t="shared" si="17"/>
        <v>0</v>
      </c>
      <c r="AM9" s="32"/>
      <c r="AN9" s="33">
        <f t="shared" si="18"/>
        <v>0</v>
      </c>
      <c r="AO9" s="32">
        <v>1</v>
      </c>
      <c r="AP9" s="33">
        <f t="shared" si="19"/>
        <v>15</v>
      </c>
      <c r="AQ9" s="34"/>
      <c r="AR9" s="33">
        <f t="shared" si="20"/>
        <v>0</v>
      </c>
      <c r="AS9" s="33">
        <f t="shared" si="5"/>
        <v>865</v>
      </c>
      <c r="AT9" s="33">
        <f t="shared" si="21"/>
        <v>25.95</v>
      </c>
      <c r="AU9" s="35"/>
    </row>
    <row r="10" spans="1:47" ht="16.5" x14ac:dyDescent="0.3">
      <c r="A10" s="30">
        <v>6</v>
      </c>
      <c r="B10" s="31" t="s">
        <v>31</v>
      </c>
      <c r="C10" s="32"/>
      <c r="D10" s="33">
        <f t="shared" si="6"/>
        <v>0</v>
      </c>
      <c r="E10" s="34"/>
      <c r="F10" s="33">
        <f t="shared" si="0"/>
        <v>0</v>
      </c>
      <c r="G10" s="32"/>
      <c r="H10" s="33">
        <f t="shared" si="7"/>
        <v>0</v>
      </c>
      <c r="I10" s="32">
        <v>1</v>
      </c>
      <c r="J10" s="33">
        <v>150</v>
      </c>
      <c r="K10" s="32"/>
      <c r="L10" s="33">
        <f t="shared" si="8"/>
        <v>0</v>
      </c>
      <c r="M10" s="32"/>
      <c r="N10" s="33">
        <f t="shared" si="9"/>
        <v>0</v>
      </c>
      <c r="O10" s="34"/>
      <c r="P10" s="33">
        <f t="shared" si="2"/>
        <v>0</v>
      </c>
      <c r="Q10" s="34"/>
      <c r="R10" s="33">
        <f t="shared" si="2"/>
        <v>0</v>
      </c>
      <c r="S10" s="36"/>
      <c r="T10" s="33">
        <f t="shared" si="3"/>
        <v>0</v>
      </c>
      <c r="U10" s="32">
        <v>1</v>
      </c>
      <c r="V10" s="33">
        <f t="shared" si="10"/>
        <v>50</v>
      </c>
      <c r="W10" s="34"/>
      <c r="X10" s="33">
        <f t="shared" si="11"/>
        <v>0</v>
      </c>
      <c r="Y10" s="34">
        <v>1</v>
      </c>
      <c r="Z10" s="33">
        <f t="shared" si="12"/>
        <v>650</v>
      </c>
      <c r="AA10" s="32"/>
      <c r="AB10" s="33">
        <f t="shared" si="4"/>
        <v>0</v>
      </c>
      <c r="AC10" s="32"/>
      <c r="AD10" s="33">
        <f t="shared" si="13"/>
        <v>0</v>
      </c>
      <c r="AE10" s="32"/>
      <c r="AF10" s="33">
        <f t="shared" si="14"/>
        <v>0</v>
      </c>
      <c r="AG10" s="32"/>
      <c r="AH10" s="33">
        <f t="shared" si="15"/>
        <v>0</v>
      </c>
      <c r="AI10" s="32"/>
      <c r="AJ10" s="33">
        <f t="shared" si="16"/>
        <v>0</v>
      </c>
      <c r="AK10" s="32"/>
      <c r="AL10" s="33">
        <f t="shared" si="17"/>
        <v>0</v>
      </c>
      <c r="AM10" s="32"/>
      <c r="AN10" s="33">
        <f t="shared" si="18"/>
        <v>0</v>
      </c>
      <c r="AO10" s="32">
        <v>1</v>
      </c>
      <c r="AP10" s="33">
        <f t="shared" si="19"/>
        <v>15</v>
      </c>
      <c r="AQ10" s="34">
        <v>1</v>
      </c>
      <c r="AR10" s="33">
        <f t="shared" si="20"/>
        <v>145</v>
      </c>
      <c r="AS10" s="33">
        <f t="shared" si="5"/>
        <v>1010</v>
      </c>
      <c r="AT10" s="33">
        <f t="shared" si="21"/>
        <v>30.299999999999997</v>
      </c>
      <c r="AU10" s="35"/>
    </row>
    <row r="11" spans="1:47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/>
      <c r="H11" s="33">
        <f t="shared" si="7"/>
        <v>0</v>
      </c>
      <c r="I11" s="32"/>
      <c r="J11" s="33">
        <f t="shared" si="1"/>
        <v>0</v>
      </c>
      <c r="K11" s="32"/>
      <c r="L11" s="33">
        <f t="shared" si="8"/>
        <v>0</v>
      </c>
      <c r="M11" s="32"/>
      <c r="N11" s="33">
        <f t="shared" si="9"/>
        <v>0</v>
      </c>
      <c r="O11" s="34"/>
      <c r="P11" s="33">
        <f t="shared" si="2"/>
        <v>0</v>
      </c>
      <c r="Q11" s="34"/>
      <c r="R11" s="33">
        <f t="shared" si="2"/>
        <v>0</v>
      </c>
      <c r="S11" s="32">
        <v>2</v>
      </c>
      <c r="T11" s="33">
        <v>450</v>
      </c>
      <c r="U11" s="32"/>
      <c r="V11" s="33">
        <f t="shared" si="10"/>
        <v>0</v>
      </c>
      <c r="W11" s="34"/>
      <c r="X11" s="33">
        <f t="shared" si="11"/>
        <v>0</v>
      </c>
      <c r="Y11" s="34"/>
      <c r="Z11" s="33">
        <f t="shared" si="12"/>
        <v>0</v>
      </c>
      <c r="AA11" s="32"/>
      <c r="AB11" s="33">
        <f t="shared" si="4"/>
        <v>0</v>
      </c>
      <c r="AC11" s="32"/>
      <c r="AD11" s="33">
        <f t="shared" si="13"/>
        <v>0</v>
      </c>
      <c r="AE11" s="32"/>
      <c r="AF11" s="33">
        <f t="shared" si="14"/>
        <v>0</v>
      </c>
      <c r="AG11" s="32"/>
      <c r="AH11" s="33">
        <f t="shared" si="15"/>
        <v>0</v>
      </c>
      <c r="AI11" s="32"/>
      <c r="AJ11" s="33">
        <f t="shared" si="16"/>
        <v>0</v>
      </c>
      <c r="AK11" s="32"/>
      <c r="AL11" s="33">
        <f t="shared" si="17"/>
        <v>0</v>
      </c>
      <c r="AM11" s="32"/>
      <c r="AN11" s="33">
        <f t="shared" si="18"/>
        <v>0</v>
      </c>
      <c r="AO11" s="32"/>
      <c r="AP11" s="33">
        <f t="shared" si="19"/>
        <v>0</v>
      </c>
      <c r="AQ11" s="34"/>
      <c r="AR11" s="33">
        <f t="shared" si="20"/>
        <v>0</v>
      </c>
      <c r="AS11" s="33">
        <f t="shared" si="5"/>
        <v>450</v>
      </c>
      <c r="AT11" s="33">
        <f t="shared" si="21"/>
        <v>13.5</v>
      </c>
      <c r="AU11" s="35"/>
    </row>
    <row r="12" spans="1:47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9"/>
        <v>0</v>
      </c>
      <c r="O12" s="34"/>
      <c r="P12" s="33">
        <f t="shared" si="2"/>
        <v>0</v>
      </c>
      <c r="Q12" s="34"/>
      <c r="R12" s="33">
        <f t="shared" si="2"/>
        <v>0</v>
      </c>
      <c r="S12" s="32"/>
      <c r="T12" s="33">
        <f t="shared" si="3"/>
        <v>0</v>
      </c>
      <c r="U12" s="32"/>
      <c r="V12" s="33">
        <f t="shared" si="10"/>
        <v>0</v>
      </c>
      <c r="W12" s="34"/>
      <c r="X12" s="33">
        <f t="shared" si="11"/>
        <v>0</v>
      </c>
      <c r="Y12" s="34"/>
      <c r="Z12" s="33">
        <f t="shared" si="12"/>
        <v>0</v>
      </c>
      <c r="AA12" s="32"/>
      <c r="AB12" s="33">
        <f t="shared" si="4"/>
        <v>0</v>
      </c>
      <c r="AC12" s="32"/>
      <c r="AD12" s="33">
        <f t="shared" si="13"/>
        <v>0</v>
      </c>
      <c r="AE12" s="32"/>
      <c r="AF12" s="33">
        <f t="shared" si="14"/>
        <v>0</v>
      </c>
      <c r="AG12" s="32"/>
      <c r="AH12" s="33">
        <f t="shared" si="15"/>
        <v>0</v>
      </c>
      <c r="AI12" s="32"/>
      <c r="AJ12" s="33">
        <f t="shared" si="16"/>
        <v>0</v>
      </c>
      <c r="AK12" s="32"/>
      <c r="AL12" s="33">
        <f t="shared" si="17"/>
        <v>0</v>
      </c>
      <c r="AM12" s="32"/>
      <c r="AN12" s="33">
        <f t="shared" si="18"/>
        <v>0</v>
      </c>
      <c r="AO12" s="32"/>
      <c r="AP12" s="33">
        <f t="shared" si="19"/>
        <v>0</v>
      </c>
      <c r="AQ12" s="34"/>
      <c r="AR12" s="33">
        <f t="shared" si="20"/>
        <v>0</v>
      </c>
      <c r="AS12" s="33">
        <f t="shared" si="5"/>
        <v>0</v>
      </c>
      <c r="AT12" s="33">
        <f t="shared" si="21"/>
        <v>0</v>
      </c>
      <c r="AU12" s="35"/>
    </row>
    <row r="13" spans="1:47" ht="16.5" x14ac:dyDescent="0.3">
      <c r="A13" s="30">
        <v>9</v>
      </c>
      <c r="B13" s="31" t="s">
        <v>34</v>
      </c>
      <c r="C13" s="32"/>
      <c r="D13" s="33">
        <f t="shared" si="6"/>
        <v>0</v>
      </c>
      <c r="E13" s="34"/>
      <c r="F13" s="33">
        <f t="shared" si="0"/>
        <v>0</v>
      </c>
      <c r="G13" s="32"/>
      <c r="H13" s="33">
        <f t="shared" si="7"/>
        <v>0</v>
      </c>
      <c r="I13" s="32"/>
      <c r="J13" s="33">
        <f t="shared" si="1"/>
        <v>0</v>
      </c>
      <c r="K13" s="32"/>
      <c r="L13" s="33">
        <f t="shared" si="8"/>
        <v>0</v>
      </c>
      <c r="M13" s="32"/>
      <c r="N13" s="33">
        <f t="shared" si="9"/>
        <v>0</v>
      </c>
      <c r="O13" s="34"/>
      <c r="P13" s="33">
        <f t="shared" si="2"/>
        <v>0</v>
      </c>
      <c r="Q13" s="34"/>
      <c r="R13" s="33">
        <f t="shared" si="2"/>
        <v>0</v>
      </c>
      <c r="S13" s="32"/>
      <c r="T13" s="33">
        <f t="shared" si="3"/>
        <v>0</v>
      </c>
      <c r="U13" s="32"/>
      <c r="V13" s="33">
        <f t="shared" si="10"/>
        <v>0</v>
      </c>
      <c r="W13" s="34"/>
      <c r="X13" s="33">
        <f t="shared" si="11"/>
        <v>0</v>
      </c>
      <c r="Y13" s="34"/>
      <c r="Z13" s="33">
        <f t="shared" si="12"/>
        <v>0</v>
      </c>
      <c r="AA13" s="32"/>
      <c r="AB13" s="33">
        <f t="shared" si="4"/>
        <v>0</v>
      </c>
      <c r="AC13" s="32"/>
      <c r="AD13" s="33">
        <f t="shared" si="13"/>
        <v>0</v>
      </c>
      <c r="AE13" s="32"/>
      <c r="AF13" s="33">
        <f t="shared" si="14"/>
        <v>0</v>
      </c>
      <c r="AG13" s="32"/>
      <c r="AH13" s="33">
        <f t="shared" si="15"/>
        <v>0</v>
      </c>
      <c r="AI13" s="32"/>
      <c r="AJ13" s="33">
        <f t="shared" si="16"/>
        <v>0</v>
      </c>
      <c r="AK13" s="32"/>
      <c r="AL13" s="33">
        <f t="shared" si="17"/>
        <v>0</v>
      </c>
      <c r="AM13" s="32"/>
      <c r="AN13" s="33">
        <f t="shared" si="18"/>
        <v>0</v>
      </c>
      <c r="AO13" s="32"/>
      <c r="AP13" s="33">
        <f t="shared" si="19"/>
        <v>0</v>
      </c>
      <c r="AQ13" s="34"/>
      <c r="AR13" s="33">
        <f t="shared" si="20"/>
        <v>0</v>
      </c>
      <c r="AS13" s="33">
        <f t="shared" si="5"/>
        <v>0</v>
      </c>
      <c r="AT13" s="33">
        <f t="shared" si="21"/>
        <v>0</v>
      </c>
      <c r="AU13" s="35"/>
    </row>
    <row r="14" spans="1:47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/>
      <c r="J14" s="33">
        <f t="shared" si="1"/>
        <v>0</v>
      </c>
      <c r="K14" s="32"/>
      <c r="L14" s="33">
        <f t="shared" si="8"/>
        <v>0</v>
      </c>
      <c r="M14" s="32"/>
      <c r="N14" s="33">
        <f t="shared" si="9"/>
        <v>0</v>
      </c>
      <c r="O14" s="34"/>
      <c r="P14" s="33">
        <f t="shared" si="2"/>
        <v>0</v>
      </c>
      <c r="Q14" s="34"/>
      <c r="R14" s="33">
        <f t="shared" si="2"/>
        <v>0</v>
      </c>
      <c r="S14" s="36"/>
      <c r="T14" s="33">
        <f t="shared" si="3"/>
        <v>0</v>
      </c>
      <c r="U14" s="32">
        <v>1</v>
      </c>
      <c r="V14" s="33">
        <f t="shared" si="10"/>
        <v>50</v>
      </c>
      <c r="W14" s="32"/>
      <c r="X14" s="33">
        <f t="shared" si="11"/>
        <v>0</v>
      </c>
      <c r="Y14" s="34">
        <v>1</v>
      </c>
      <c r="Z14" s="33">
        <f t="shared" si="12"/>
        <v>650</v>
      </c>
      <c r="AA14" s="32"/>
      <c r="AB14" s="33">
        <f t="shared" si="4"/>
        <v>0</v>
      </c>
      <c r="AC14" s="32"/>
      <c r="AD14" s="33">
        <f t="shared" si="13"/>
        <v>0</v>
      </c>
      <c r="AE14" s="32"/>
      <c r="AF14" s="33">
        <f t="shared" si="14"/>
        <v>0</v>
      </c>
      <c r="AG14" s="32"/>
      <c r="AH14" s="33">
        <f t="shared" si="15"/>
        <v>0</v>
      </c>
      <c r="AI14" s="32"/>
      <c r="AJ14" s="33">
        <f t="shared" si="16"/>
        <v>0</v>
      </c>
      <c r="AK14" s="32"/>
      <c r="AL14" s="33">
        <f t="shared" si="17"/>
        <v>0</v>
      </c>
      <c r="AM14" s="32"/>
      <c r="AN14" s="33">
        <f t="shared" si="18"/>
        <v>0</v>
      </c>
      <c r="AO14" s="32">
        <v>1</v>
      </c>
      <c r="AP14" s="33">
        <f t="shared" si="19"/>
        <v>15</v>
      </c>
      <c r="AQ14" s="34"/>
      <c r="AR14" s="33">
        <f t="shared" si="20"/>
        <v>0</v>
      </c>
      <c r="AS14" s="33">
        <f>+D14+F14+H14+J14+L14+N14+P14+R14+T14+V14+X14+Z14+AB14+AD14+AF14+AH14+AJ14+AN14+AP14+AR14+AL14</f>
        <v>715</v>
      </c>
      <c r="AT14" s="33">
        <f t="shared" si="21"/>
        <v>21.45</v>
      </c>
      <c r="AU14" s="35"/>
    </row>
    <row r="15" spans="1:47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35"/>
      <c r="AU15" s="35"/>
    </row>
    <row r="16" spans="1:47" ht="17.25" x14ac:dyDescent="0.3">
      <c r="A16" s="2"/>
      <c r="B16" s="41"/>
      <c r="C16" s="40"/>
      <c r="D16" s="40">
        <f>SUM(D5:D14)</f>
        <v>0</v>
      </c>
      <c r="E16" s="40">
        <f t="shared" ref="E16:AR16" si="22">SUM(E5:E14)</f>
        <v>0</v>
      </c>
      <c r="F16" s="40">
        <f t="shared" si="22"/>
        <v>0</v>
      </c>
      <c r="G16" s="40">
        <f t="shared" si="22"/>
        <v>0</v>
      </c>
      <c r="H16" s="40">
        <f t="shared" si="22"/>
        <v>0</v>
      </c>
      <c r="I16" s="40">
        <f t="shared" si="22"/>
        <v>3</v>
      </c>
      <c r="J16" s="40">
        <f t="shared" si="22"/>
        <v>600</v>
      </c>
      <c r="K16" s="40">
        <f t="shared" si="22"/>
        <v>0</v>
      </c>
      <c r="L16" s="40">
        <f t="shared" si="22"/>
        <v>0</v>
      </c>
      <c r="M16" s="40">
        <f t="shared" si="22"/>
        <v>1</v>
      </c>
      <c r="N16" s="40">
        <f t="shared" si="22"/>
        <v>150</v>
      </c>
      <c r="O16" s="40">
        <f t="shared" si="22"/>
        <v>0</v>
      </c>
      <c r="P16" s="40">
        <f t="shared" si="22"/>
        <v>0</v>
      </c>
      <c r="Q16" s="40">
        <f t="shared" si="22"/>
        <v>0</v>
      </c>
      <c r="R16" s="40">
        <f t="shared" si="22"/>
        <v>0</v>
      </c>
      <c r="S16" s="40">
        <f t="shared" si="22"/>
        <v>2</v>
      </c>
      <c r="T16" s="40">
        <f t="shared" si="22"/>
        <v>450</v>
      </c>
      <c r="U16" s="40">
        <f t="shared" si="22"/>
        <v>2</v>
      </c>
      <c r="V16" s="40">
        <f t="shared" si="22"/>
        <v>100</v>
      </c>
      <c r="W16" s="40">
        <f t="shared" si="22"/>
        <v>0</v>
      </c>
      <c r="X16" s="40">
        <f t="shared" si="22"/>
        <v>0</v>
      </c>
      <c r="Y16" s="40">
        <f t="shared" si="22"/>
        <v>2</v>
      </c>
      <c r="Z16" s="40">
        <f t="shared" si="22"/>
        <v>1300</v>
      </c>
      <c r="AA16" s="40">
        <f t="shared" si="22"/>
        <v>0</v>
      </c>
      <c r="AB16" s="40">
        <f t="shared" si="22"/>
        <v>0</v>
      </c>
      <c r="AC16" s="40">
        <f t="shared" si="22"/>
        <v>0</v>
      </c>
      <c r="AD16" s="40">
        <f t="shared" si="22"/>
        <v>0</v>
      </c>
      <c r="AE16" s="40">
        <f t="shared" si="22"/>
        <v>0</v>
      </c>
      <c r="AF16" s="40">
        <f t="shared" si="22"/>
        <v>0</v>
      </c>
      <c r="AG16" s="40">
        <f t="shared" si="22"/>
        <v>3</v>
      </c>
      <c r="AH16" s="40">
        <f t="shared" si="22"/>
        <v>2550</v>
      </c>
      <c r="AI16" s="40">
        <f t="shared" si="22"/>
        <v>1</v>
      </c>
      <c r="AJ16" s="40">
        <f t="shared" si="22"/>
        <v>80</v>
      </c>
      <c r="AK16" s="40">
        <f t="shared" si="22"/>
        <v>0</v>
      </c>
      <c r="AL16" s="40">
        <f t="shared" si="22"/>
        <v>0</v>
      </c>
      <c r="AM16" s="40">
        <f t="shared" si="22"/>
        <v>0</v>
      </c>
      <c r="AN16" s="40">
        <f t="shared" si="22"/>
        <v>0</v>
      </c>
      <c r="AO16" s="40">
        <f t="shared" si="22"/>
        <v>5</v>
      </c>
      <c r="AP16" s="40">
        <f t="shared" si="22"/>
        <v>75</v>
      </c>
      <c r="AQ16" s="40">
        <f t="shared" si="22"/>
        <v>1</v>
      </c>
      <c r="AR16" s="40">
        <f t="shared" si="22"/>
        <v>145</v>
      </c>
      <c r="AS16" s="39" t="s">
        <v>4</v>
      </c>
      <c r="AT16" s="42">
        <f>+C16+E16+G16+I16+K16+M16+O16+Q16+S16+U16+W16+Y16+AA16+AC16+AE16+AG16+AI16+AM16+AO16+AQ16</f>
        <v>20</v>
      </c>
      <c r="AU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opLeftCell="AH1" workbookViewId="0">
      <selection activeCell="W25" sqref="W25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20.28515625" style="27" bestFit="1" customWidth="1"/>
    <col min="44" max="44" width="10.28515625" style="27" bestFit="1" customWidth="1"/>
    <col min="45" max="45" width="19.28515625" style="27" bestFit="1" customWidth="1"/>
    <col min="46" max="46" width="18.5703125" style="27" bestFit="1" customWidth="1"/>
    <col min="47" max="16384" width="9.140625" style="27"/>
  </cols>
  <sheetData>
    <row r="1" spans="1:47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7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23</v>
      </c>
      <c r="AR3" s="44" t="s">
        <v>4</v>
      </c>
      <c r="AS3" s="29" t="s">
        <v>24</v>
      </c>
      <c r="AT3" s="29" t="s">
        <v>25</v>
      </c>
    </row>
    <row r="4" spans="1:47" x14ac:dyDescent="0.25">
      <c r="S4" s="35"/>
      <c r="AJ4" s="38"/>
      <c r="AL4" s="38"/>
      <c r="AN4" s="38"/>
      <c r="AP4" s="38"/>
      <c r="AR4" s="38"/>
    </row>
    <row r="5" spans="1:47" ht="16.5" x14ac:dyDescent="0.3">
      <c r="A5" s="30">
        <v>1</v>
      </c>
      <c r="B5" s="31" t="s">
        <v>26</v>
      </c>
      <c r="C5" s="32">
        <v>1</v>
      </c>
      <c r="D5" s="33">
        <f>C5*50</f>
        <v>50</v>
      </c>
      <c r="E5" s="34">
        <v>3</v>
      </c>
      <c r="F5" s="33">
        <f t="shared" ref="F5:F14" si="0">E5*50</f>
        <v>150</v>
      </c>
      <c r="G5" s="32"/>
      <c r="H5" s="33">
        <f>G5*250</f>
        <v>0</v>
      </c>
      <c r="I5" s="32">
        <v>2</v>
      </c>
      <c r="J5" s="33">
        <f t="shared" ref="J5:J14" si="1">I5*300</f>
        <v>600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>
        <v>1</v>
      </c>
      <c r="T5" s="33">
        <f t="shared" ref="T5:T14" si="4">S5*300</f>
        <v>300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AQ5*145</f>
        <v>0</v>
      </c>
      <c r="AS5" s="33">
        <f t="shared" ref="AS5:AS13" si="6">+D5+F5+H5+J5+L5+N5+P5+R5+T5+V5+X5+Z5+AB5+AD5+AF5+AH5+AJ5+AN5+AP5+AR5+AL5</f>
        <v>1100</v>
      </c>
      <c r="AT5" s="33">
        <f>AS5*0.03</f>
        <v>33</v>
      </c>
      <c r="AU5" s="35"/>
    </row>
    <row r="6" spans="1:47" ht="16.5" x14ac:dyDescent="0.3">
      <c r="A6" s="30">
        <v>2</v>
      </c>
      <c r="B6" s="31" t="s">
        <v>27</v>
      </c>
      <c r="C6" s="32"/>
      <c r="D6" s="33">
        <f t="shared" ref="D6:D14" si="7">C6*50</f>
        <v>0</v>
      </c>
      <c r="E6" s="32"/>
      <c r="F6" s="33">
        <f t="shared" si="0"/>
        <v>0</v>
      </c>
      <c r="G6" s="32"/>
      <c r="H6" s="33">
        <f t="shared" ref="H6:H14" si="8">G6*250</f>
        <v>0</v>
      </c>
      <c r="I6" s="49"/>
      <c r="J6" s="33">
        <f t="shared" si="1"/>
        <v>0</v>
      </c>
      <c r="K6" s="32"/>
      <c r="L6" s="33">
        <f t="shared" ref="L6:L14" si="9">K6*50</f>
        <v>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/>
      <c r="T6" s="33">
        <f t="shared" si="4"/>
        <v>0</v>
      </c>
      <c r="U6" s="32"/>
      <c r="V6" s="33">
        <f t="shared" ref="V6:V14" si="10">U6*50</f>
        <v>0</v>
      </c>
      <c r="W6" s="32"/>
      <c r="X6" s="33">
        <f t="shared" ref="X6:X14" si="11">W6*550</f>
        <v>0</v>
      </c>
      <c r="Y6" s="32"/>
      <c r="Z6" s="33">
        <f t="shared" ref="Z6:Z14" si="12">Y6*650</f>
        <v>0</v>
      </c>
      <c r="AA6" s="32"/>
      <c r="AB6" s="33">
        <f t="shared" si="5"/>
        <v>0</v>
      </c>
      <c r="AC6" s="32"/>
      <c r="AD6" s="33">
        <f t="shared" ref="AD6:AD14" si="13">AC6*200</f>
        <v>0</v>
      </c>
      <c r="AE6" s="32"/>
      <c r="AF6" s="33">
        <f t="shared" ref="AF6:AF14" si="14">AE6*100</f>
        <v>0</v>
      </c>
      <c r="AG6" s="32"/>
      <c r="AH6" s="33">
        <f t="shared" ref="AH6:AH14" si="15">AG6*850</f>
        <v>0</v>
      </c>
      <c r="AI6" s="32"/>
      <c r="AJ6" s="33">
        <f t="shared" ref="AJ6:AJ14" si="16">AI6*80</f>
        <v>0</v>
      </c>
      <c r="AK6" s="32"/>
      <c r="AL6" s="33">
        <f t="shared" ref="AL6:AL14" si="17">AK6*150</f>
        <v>0</v>
      </c>
      <c r="AM6" s="32"/>
      <c r="AN6" s="33">
        <f t="shared" ref="AN6:AN14" si="18">AM6*50</f>
        <v>0</v>
      </c>
      <c r="AO6" s="32"/>
      <c r="AP6" s="33">
        <f t="shared" ref="AP6:AP14" si="19">AO6*15</f>
        <v>0</v>
      </c>
      <c r="AQ6" s="34"/>
      <c r="AR6" s="33">
        <f t="shared" ref="AR6:AR14" si="20">AQ6*145</f>
        <v>0</v>
      </c>
      <c r="AS6" s="33">
        <f t="shared" si="6"/>
        <v>0</v>
      </c>
      <c r="AT6" s="33">
        <f t="shared" ref="AT6:AT14" si="21">AS6*0.03</f>
        <v>0</v>
      </c>
      <c r="AU6" s="35"/>
    </row>
    <row r="7" spans="1:47" ht="16.5" x14ac:dyDescent="0.3">
      <c r="A7" s="30">
        <v>3</v>
      </c>
      <c r="B7" s="31" t="s">
        <v>28</v>
      </c>
      <c r="C7" s="32"/>
      <c r="D7" s="33">
        <f t="shared" si="7"/>
        <v>0</v>
      </c>
      <c r="E7" s="32"/>
      <c r="F7" s="33">
        <f t="shared" si="0"/>
        <v>0</v>
      </c>
      <c r="G7" s="32"/>
      <c r="H7" s="33">
        <f t="shared" si="8"/>
        <v>0</v>
      </c>
      <c r="I7" s="36">
        <v>2</v>
      </c>
      <c r="J7" s="33">
        <f t="shared" si="1"/>
        <v>600</v>
      </c>
      <c r="K7" s="32"/>
      <c r="L7" s="33">
        <f t="shared" si="9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2</v>
      </c>
      <c r="T7" s="33">
        <v>450</v>
      </c>
      <c r="U7" s="32"/>
      <c r="V7" s="33">
        <f t="shared" si="10"/>
        <v>0</v>
      </c>
      <c r="W7" s="32"/>
      <c r="X7" s="33">
        <f t="shared" si="11"/>
        <v>0</v>
      </c>
      <c r="Y7" s="34"/>
      <c r="Z7" s="33">
        <f t="shared" si="12"/>
        <v>0</v>
      </c>
      <c r="AA7" s="32"/>
      <c r="AB7" s="33">
        <f t="shared" si="5"/>
        <v>0</v>
      </c>
      <c r="AC7" s="32"/>
      <c r="AD7" s="33">
        <f t="shared" si="13"/>
        <v>0</v>
      </c>
      <c r="AE7" s="32"/>
      <c r="AF7" s="33">
        <f t="shared" si="14"/>
        <v>0</v>
      </c>
      <c r="AG7" s="32"/>
      <c r="AH7" s="33">
        <f t="shared" si="15"/>
        <v>0</v>
      </c>
      <c r="AI7" s="45"/>
      <c r="AJ7" s="33">
        <f t="shared" si="16"/>
        <v>0</v>
      </c>
      <c r="AK7" s="33"/>
      <c r="AL7" s="33">
        <f t="shared" si="17"/>
        <v>0</v>
      </c>
      <c r="AM7" s="33"/>
      <c r="AN7" s="33">
        <f t="shared" si="18"/>
        <v>0</v>
      </c>
      <c r="AO7" s="45"/>
      <c r="AP7" s="33">
        <f t="shared" si="19"/>
        <v>0</v>
      </c>
      <c r="AQ7" s="33"/>
      <c r="AR7" s="33">
        <f t="shared" si="20"/>
        <v>0</v>
      </c>
      <c r="AS7" s="33">
        <f t="shared" si="6"/>
        <v>1050</v>
      </c>
      <c r="AT7" s="33">
        <f t="shared" si="21"/>
        <v>31.5</v>
      </c>
      <c r="AU7" s="35"/>
    </row>
    <row r="8" spans="1:47" ht="16.5" x14ac:dyDescent="0.3">
      <c r="A8" s="30">
        <v>4</v>
      </c>
      <c r="B8" s="31" t="s">
        <v>29</v>
      </c>
      <c r="C8" s="32"/>
      <c r="D8" s="33">
        <f t="shared" si="7"/>
        <v>0</v>
      </c>
      <c r="E8" s="34"/>
      <c r="F8" s="33">
        <f t="shared" si="0"/>
        <v>0</v>
      </c>
      <c r="G8" s="32"/>
      <c r="H8" s="33">
        <f t="shared" si="8"/>
        <v>0</v>
      </c>
      <c r="I8" s="32"/>
      <c r="J8" s="33">
        <f t="shared" si="1"/>
        <v>0</v>
      </c>
      <c r="K8" s="32"/>
      <c r="L8" s="33">
        <f t="shared" si="9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/>
      <c r="T8" s="33">
        <f t="shared" si="4"/>
        <v>0</v>
      </c>
      <c r="U8" s="34"/>
      <c r="V8" s="33">
        <f t="shared" si="10"/>
        <v>0</v>
      </c>
      <c r="W8" s="34"/>
      <c r="X8" s="33">
        <f t="shared" si="11"/>
        <v>0</v>
      </c>
      <c r="Y8" s="34"/>
      <c r="Z8" s="33">
        <f t="shared" si="12"/>
        <v>0</v>
      </c>
      <c r="AA8" s="32"/>
      <c r="AB8" s="33">
        <f t="shared" si="5"/>
        <v>0</v>
      </c>
      <c r="AC8" s="32"/>
      <c r="AD8" s="33">
        <f t="shared" si="13"/>
        <v>0</v>
      </c>
      <c r="AE8" s="32"/>
      <c r="AF8" s="33">
        <f t="shared" si="14"/>
        <v>0</v>
      </c>
      <c r="AG8" s="32"/>
      <c r="AH8" s="33">
        <f t="shared" si="15"/>
        <v>0</v>
      </c>
      <c r="AI8" s="32"/>
      <c r="AJ8" s="33">
        <f t="shared" si="16"/>
        <v>0</v>
      </c>
      <c r="AK8" s="32"/>
      <c r="AL8" s="33">
        <f t="shared" si="17"/>
        <v>0</v>
      </c>
      <c r="AM8" s="32"/>
      <c r="AN8" s="33">
        <f t="shared" si="18"/>
        <v>0</v>
      </c>
      <c r="AO8" s="32"/>
      <c r="AP8" s="33">
        <f t="shared" si="19"/>
        <v>0</v>
      </c>
      <c r="AQ8" s="34"/>
      <c r="AR8" s="33">
        <f t="shared" si="20"/>
        <v>0</v>
      </c>
      <c r="AS8" s="33">
        <f t="shared" si="6"/>
        <v>0</v>
      </c>
      <c r="AT8" s="33">
        <f t="shared" si="21"/>
        <v>0</v>
      </c>
      <c r="AU8" s="35"/>
    </row>
    <row r="9" spans="1:47" ht="16.5" x14ac:dyDescent="0.3">
      <c r="A9" s="30">
        <v>5</v>
      </c>
      <c r="B9" s="31" t="s">
        <v>30</v>
      </c>
      <c r="C9" s="32"/>
      <c r="D9" s="33">
        <f t="shared" si="7"/>
        <v>0</v>
      </c>
      <c r="E9" s="34"/>
      <c r="F9" s="33">
        <f t="shared" si="0"/>
        <v>0</v>
      </c>
      <c r="G9" s="32"/>
      <c r="H9" s="33">
        <f t="shared" si="8"/>
        <v>0</v>
      </c>
      <c r="I9" s="36"/>
      <c r="J9" s="33">
        <f t="shared" si="1"/>
        <v>0</v>
      </c>
      <c r="K9" s="32"/>
      <c r="L9" s="33">
        <f t="shared" si="9"/>
        <v>0</v>
      </c>
      <c r="M9" s="32"/>
      <c r="N9" s="33">
        <f t="shared" si="2"/>
        <v>0</v>
      </c>
      <c r="O9" s="34"/>
      <c r="P9" s="33">
        <f t="shared" si="3"/>
        <v>0</v>
      </c>
      <c r="Q9" s="34"/>
      <c r="R9" s="33">
        <f t="shared" si="3"/>
        <v>0</v>
      </c>
      <c r="S9" s="36"/>
      <c r="T9" s="33">
        <f t="shared" si="4"/>
        <v>0</v>
      </c>
      <c r="U9" s="32"/>
      <c r="V9" s="33">
        <f t="shared" si="10"/>
        <v>0</v>
      </c>
      <c r="W9" s="34"/>
      <c r="X9" s="33">
        <f t="shared" si="11"/>
        <v>0</v>
      </c>
      <c r="Y9" s="34"/>
      <c r="Z9" s="33">
        <f t="shared" si="12"/>
        <v>0</v>
      </c>
      <c r="AA9" s="32"/>
      <c r="AB9" s="33">
        <f t="shared" si="5"/>
        <v>0</v>
      </c>
      <c r="AC9" s="32"/>
      <c r="AD9" s="33">
        <f t="shared" si="13"/>
        <v>0</v>
      </c>
      <c r="AE9" s="32"/>
      <c r="AF9" s="33">
        <f t="shared" si="14"/>
        <v>0</v>
      </c>
      <c r="AG9" s="32"/>
      <c r="AH9" s="33">
        <f t="shared" si="15"/>
        <v>0</v>
      </c>
      <c r="AI9" s="32"/>
      <c r="AJ9" s="33">
        <f t="shared" si="16"/>
        <v>0</v>
      </c>
      <c r="AK9" s="32"/>
      <c r="AL9" s="33">
        <f t="shared" si="17"/>
        <v>0</v>
      </c>
      <c r="AM9" s="32"/>
      <c r="AN9" s="33">
        <f t="shared" si="18"/>
        <v>0</v>
      </c>
      <c r="AO9" s="32"/>
      <c r="AP9" s="33">
        <f t="shared" si="19"/>
        <v>0</v>
      </c>
      <c r="AQ9" s="34"/>
      <c r="AR9" s="33">
        <f t="shared" si="20"/>
        <v>0</v>
      </c>
      <c r="AS9" s="33">
        <f t="shared" si="6"/>
        <v>0</v>
      </c>
      <c r="AT9" s="33">
        <f t="shared" si="21"/>
        <v>0</v>
      </c>
      <c r="AU9" s="35"/>
    </row>
    <row r="10" spans="1:47" ht="16.5" x14ac:dyDescent="0.3">
      <c r="A10" s="30">
        <v>6</v>
      </c>
      <c r="B10" s="31" t="s">
        <v>31</v>
      </c>
      <c r="C10" s="32">
        <v>4</v>
      </c>
      <c r="D10" s="33">
        <f t="shared" si="7"/>
        <v>200</v>
      </c>
      <c r="E10" s="34">
        <v>1</v>
      </c>
      <c r="F10" s="33">
        <f t="shared" si="0"/>
        <v>50</v>
      </c>
      <c r="G10" s="32">
        <v>1</v>
      </c>
      <c r="H10" s="33">
        <f t="shared" si="8"/>
        <v>250</v>
      </c>
      <c r="I10" s="32">
        <v>2</v>
      </c>
      <c r="J10" s="33">
        <f t="shared" si="1"/>
        <v>600</v>
      </c>
      <c r="K10" s="32"/>
      <c r="L10" s="33">
        <f t="shared" si="9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>
        <v>1</v>
      </c>
      <c r="T10" s="33">
        <f t="shared" si="4"/>
        <v>300</v>
      </c>
      <c r="U10" s="32"/>
      <c r="V10" s="33">
        <f t="shared" si="10"/>
        <v>0</v>
      </c>
      <c r="W10" s="34"/>
      <c r="X10" s="33">
        <f t="shared" si="11"/>
        <v>0</v>
      </c>
      <c r="Y10" s="34"/>
      <c r="Z10" s="33">
        <f t="shared" si="12"/>
        <v>0</v>
      </c>
      <c r="AA10" s="32"/>
      <c r="AB10" s="33">
        <f t="shared" si="5"/>
        <v>0</v>
      </c>
      <c r="AC10" s="32"/>
      <c r="AD10" s="33">
        <f t="shared" si="13"/>
        <v>0</v>
      </c>
      <c r="AE10" s="32"/>
      <c r="AF10" s="33">
        <f t="shared" si="14"/>
        <v>0</v>
      </c>
      <c r="AG10" s="32"/>
      <c r="AH10" s="33">
        <f t="shared" si="15"/>
        <v>0</v>
      </c>
      <c r="AI10" s="32"/>
      <c r="AJ10" s="33">
        <f t="shared" si="16"/>
        <v>0</v>
      </c>
      <c r="AK10" s="32"/>
      <c r="AL10" s="33">
        <f t="shared" si="17"/>
        <v>0</v>
      </c>
      <c r="AM10" s="32">
        <v>1</v>
      </c>
      <c r="AN10" s="33">
        <f t="shared" si="18"/>
        <v>50</v>
      </c>
      <c r="AO10" s="32"/>
      <c r="AP10" s="33">
        <f t="shared" si="19"/>
        <v>0</v>
      </c>
      <c r="AQ10" s="34"/>
      <c r="AR10" s="33">
        <f t="shared" si="20"/>
        <v>0</v>
      </c>
      <c r="AS10" s="33">
        <f t="shared" si="6"/>
        <v>1450</v>
      </c>
      <c r="AT10" s="33">
        <f t="shared" si="21"/>
        <v>43.5</v>
      </c>
      <c r="AU10" s="35"/>
    </row>
    <row r="11" spans="1:47" ht="16.5" x14ac:dyDescent="0.3">
      <c r="A11" s="30">
        <v>7</v>
      </c>
      <c r="B11" s="31" t="s">
        <v>32</v>
      </c>
      <c r="C11" s="32"/>
      <c r="D11" s="33">
        <f t="shared" si="7"/>
        <v>0</v>
      </c>
      <c r="E11" s="34"/>
      <c r="F11" s="33">
        <f t="shared" si="0"/>
        <v>0</v>
      </c>
      <c r="G11" s="32"/>
      <c r="H11" s="33">
        <f t="shared" si="8"/>
        <v>0</v>
      </c>
      <c r="I11" s="32"/>
      <c r="J11" s="33">
        <f t="shared" si="1"/>
        <v>0</v>
      </c>
      <c r="K11" s="32"/>
      <c r="L11" s="33">
        <f t="shared" si="9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/>
      <c r="T11" s="33">
        <f t="shared" si="4"/>
        <v>0</v>
      </c>
      <c r="U11" s="32"/>
      <c r="V11" s="33">
        <f t="shared" si="10"/>
        <v>0</v>
      </c>
      <c r="W11" s="34"/>
      <c r="X11" s="33">
        <f t="shared" si="11"/>
        <v>0</v>
      </c>
      <c r="Y11" s="34"/>
      <c r="Z11" s="33">
        <f t="shared" si="12"/>
        <v>0</v>
      </c>
      <c r="AA11" s="32"/>
      <c r="AB11" s="33">
        <f t="shared" si="5"/>
        <v>0</v>
      </c>
      <c r="AC11" s="32"/>
      <c r="AD11" s="33">
        <f t="shared" si="13"/>
        <v>0</v>
      </c>
      <c r="AE11" s="32"/>
      <c r="AF11" s="33">
        <f t="shared" si="14"/>
        <v>0</v>
      </c>
      <c r="AG11" s="32"/>
      <c r="AH11" s="33">
        <f t="shared" si="15"/>
        <v>0</v>
      </c>
      <c r="AI11" s="32"/>
      <c r="AJ11" s="33">
        <f t="shared" si="16"/>
        <v>0</v>
      </c>
      <c r="AK11" s="32"/>
      <c r="AL11" s="33">
        <f t="shared" si="17"/>
        <v>0</v>
      </c>
      <c r="AM11" s="32"/>
      <c r="AN11" s="33">
        <f t="shared" si="18"/>
        <v>0</v>
      </c>
      <c r="AO11" s="32"/>
      <c r="AP11" s="33">
        <f t="shared" si="19"/>
        <v>0</v>
      </c>
      <c r="AQ11" s="34"/>
      <c r="AR11" s="33">
        <f t="shared" si="20"/>
        <v>0</v>
      </c>
      <c r="AS11" s="33">
        <f t="shared" si="6"/>
        <v>0</v>
      </c>
      <c r="AT11" s="33">
        <f t="shared" si="21"/>
        <v>0</v>
      </c>
      <c r="AU11" s="35"/>
    </row>
    <row r="12" spans="1:47" ht="16.5" x14ac:dyDescent="0.3">
      <c r="A12" s="30">
        <v>8</v>
      </c>
      <c r="B12" s="31" t="s">
        <v>33</v>
      </c>
      <c r="C12" s="32"/>
      <c r="D12" s="33">
        <f t="shared" si="7"/>
        <v>0</v>
      </c>
      <c r="E12" s="34"/>
      <c r="F12" s="33">
        <f t="shared" si="0"/>
        <v>0</v>
      </c>
      <c r="G12" s="32"/>
      <c r="H12" s="33">
        <f t="shared" si="8"/>
        <v>0</v>
      </c>
      <c r="I12" s="32"/>
      <c r="J12" s="33">
        <f t="shared" si="1"/>
        <v>0</v>
      </c>
      <c r="K12" s="32"/>
      <c r="L12" s="33">
        <f t="shared" si="9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>
        <v>2</v>
      </c>
      <c r="T12" s="33">
        <v>450</v>
      </c>
      <c r="U12" s="32"/>
      <c r="V12" s="33">
        <f t="shared" si="10"/>
        <v>0</v>
      </c>
      <c r="W12" s="34"/>
      <c r="X12" s="33">
        <f t="shared" si="11"/>
        <v>0</v>
      </c>
      <c r="Y12" s="34"/>
      <c r="Z12" s="33">
        <f t="shared" si="12"/>
        <v>0</v>
      </c>
      <c r="AA12" s="32"/>
      <c r="AB12" s="33">
        <f t="shared" si="5"/>
        <v>0</v>
      </c>
      <c r="AC12" s="32"/>
      <c r="AD12" s="33">
        <f t="shared" si="13"/>
        <v>0</v>
      </c>
      <c r="AE12" s="32"/>
      <c r="AF12" s="33">
        <f t="shared" si="14"/>
        <v>0</v>
      </c>
      <c r="AG12" s="32"/>
      <c r="AH12" s="33">
        <f t="shared" si="15"/>
        <v>0</v>
      </c>
      <c r="AI12" s="32"/>
      <c r="AJ12" s="33">
        <f t="shared" si="16"/>
        <v>0</v>
      </c>
      <c r="AK12" s="32"/>
      <c r="AL12" s="33">
        <f t="shared" si="17"/>
        <v>0</v>
      </c>
      <c r="AM12" s="32"/>
      <c r="AN12" s="33">
        <f t="shared" si="18"/>
        <v>0</v>
      </c>
      <c r="AO12" s="32"/>
      <c r="AP12" s="33">
        <f t="shared" si="19"/>
        <v>0</v>
      </c>
      <c r="AQ12" s="34"/>
      <c r="AR12" s="33">
        <f t="shared" si="20"/>
        <v>0</v>
      </c>
      <c r="AS12" s="33">
        <f t="shared" si="6"/>
        <v>450</v>
      </c>
      <c r="AT12" s="33">
        <f t="shared" si="21"/>
        <v>13.5</v>
      </c>
      <c r="AU12" s="35"/>
    </row>
    <row r="13" spans="1:47" ht="16.5" x14ac:dyDescent="0.3">
      <c r="A13" s="30">
        <v>9</v>
      </c>
      <c r="B13" s="31" t="s">
        <v>34</v>
      </c>
      <c r="C13" s="32">
        <v>1</v>
      </c>
      <c r="D13" s="33">
        <f t="shared" si="7"/>
        <v>50</v>
      </c>
      <c r="E13" s="34"/>
      <c r="F13" s="33">
        <f t="shared" si="0"/>
        <v>0</v>
      </c>
      <c r="G13" s="32"/>
      <c r="H13" s="33">
        <f t="shared" si="8"/>
        <v>0</v>
      </c>
      <c r="I13" s="32"/>
      <c r="J13" s="33">
        <f t="shared" si="1"/>
        <v>0</v>
      </c>
      <c r="K13" s="32"/>
      <c r="L13" s="33">
        <f t="shared" si="9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>
        <v>3</v>
      </c>
      <c r="T13" s="33">
        <f t="shared" si="4"/>
        <v>900</v>
      </c>
      <c r="U13" s="32"/>
      <c r="V13" s="33">
        <f t="shared" si="10"/>
        <v>0</v>
      </c>
      <c r="W13" s="34"/>
      <c r="X13" s="33">
        <f t="shared" si="11"/>
        <v>0</v>
      </c>
      <c r="Y13" s="34"/>
      <c r="Z13" s="33">
        <f t="shared" si="12"/>
        <v>0</v>
      </c>
      <c r="AA13" s="32"/>
      <c r="AB13" s="33">
        <f t="shared" si="5"/>
        <v>0</v>
      </c>
      <c r="AC13" s="32"/>
      <c r="AD13" s="33">
        <f t="shared" si="13"/>
        <v>0</v>
      </c>
      <c r="AE13" s="32"/>
      <c r="AF13" s="33">
        <f t="shared" si="14"/>
        <v>0</v>
      </c>
      <c r="AG13" s="32"/>
      <c r="AH13" s="33">
        <f t="shared" si="15"/>
        <v>0</v>
      </c>
      <c r="AI13" s="32"/>
      <c r="AJ13" s="33">
        <f t="shared" si="16"/>
        <v>0</v>
      </c>
      <c r="AK13" s="32"/>
      <c r="AL13" s="33">
        <f t="shared" si="17"/>
        <v>0</v>
      </c>
      <c r="AM13" s="32"/>
      <c r="AN13" s="33">
        <f t="shared" si="18"/>
        <v>0</v>
      </c>
      <c r="AO13" s="32"/>
      <c r="AP13" s="33">
        <f t="shared" si="19"/>
        <v>0</v>
      </c>
      <c r="AQ13" s="34"/>
      <c r="AR13" s="33">
        <f t="shared" si="20"/>
        <v>0</v>
      </c>
      <c r="AS13" s="33">
        <f t="shared" si="6"/>
        <v>950</v>
      </c>
      <c r="AT13" s="33">
        <f t="shared" si="21"/>
        <v>28.5</v>
      </c>
      <c r="AU13" s="35"/>
    </row>
    <row r="14" spans="1:47" ht="16.5" x14ac:dyDescent="0.3">
      <c r="A14" s="30">
        <v>10</v>
      </c>
      <c r="B14" s="31" t="s">
        <v>35</v>
      </c>
      <c r="C14" s="32">
        <v>1</v>
      </c>
      <c r="D14" s="33">
        <f t="shared" si="7"/>
        <v>50</v>
      </c>
      <c r="E14" s="34"/>
      <c r="F14" s="33">
        <f t="shared" si="0"/>
        <v>0</v>
      </c>
      <c r="G14" s="32"/>
      <c r="H14" s="33">
        <f t="shared" si="8"/>
        <v>0</v>
      </c>
      <c r="I14" s="32">
        <v>4</v>
      </c>
      <c r="J14" s="33">
        <f t="shared" si="1"/>
        <v>1200</v>
      </c>
      <c r="K14" s="32"/>
      <c r="L14" s="33">
        <f t="shared" si="9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1</v>
      </c>
      <c r="T14" s="33">
        <f t="shared" si="4"/>
        <v>300</v>
      </c>
      <c r="U14" s="32"/>
      <c r="V14" s="33">
        <f t="shared" si="10"/>
        <v>0</v>
      </c>
      <c r="W14" s="32"/>
      <c r="X14" s="33">
        <f t="shared" si="11"/>
        <v>0</v>
      </c>
      <c r="Y14" s="34"/>
      <c r="Z14" s="33">
        <f t="shared" si="12"/>
        <v>0</v>
      </c>
      <c r="AA14" s="32"/>
      <c r="AB14" s="33">
        <f t="shared" si="5"/>
        <v>0</v>
      </c>
      <c r="AC14" s="32"/>
      <c r="AD14" s="33">
        <f t="shared" si="13"/>
        <v>0</v>
      </c>
      <c r="AE14" s="32"/>
      <c r="AF14" s="33">
        <f t="shared" si="14"/>
        <v>0</v>
      </c>
      <c r="AG14" s="32"/>
      <c r="AH14" s="33">
        <f t="shared" si="15"/>
        <v>0</v>
      </c>
      <c r="AI14" s="32"/>
      <c r="AJ14" s="33">
        <f t="shared" si="16"/>
        <v>0</v>
      </c>
      <c r="AK14" s="32"/>
      <c r="AL14" s="33">
        <f t="shared" si="17"/>
        <v>0</v>
      </c>
      <c r="AM14" s="32"/>
      <c r="AN14" s="33">
        <f t="shared" si="18"/>
        <v>0</v>
      </c>
      <c r="AO14" s="32"/>
      <c r="AP14" s="33">
        <f t="shared" si="19"/>
        <v>0</v>
      </c>
      <c r="AQ14" s="34"/>
      <c r="AR14" s="33">
        <f t="shared" si="20"/>
        <v>0</v>
      </c>
      <c r="AS14" s="33">
        <f>+D14+F14+H14+J14+L14+N14+P14+R14+T14+V14+X14+Z14+AB14+AD14+AF14+AH14+AJ14+AN14+AP14+AR14+AL14</f>
        <v>1550</v>
      </c>
      <c r="AT14" s="33">
        <f t="shared" si="21"/>
        <v>46.5</v>
      </c>
      <c r="AU14" s="35"/>
    </row>
    <row r="15" spans="1:47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35"/>
      <c r="AU15" s="35"/>
    </row>
    <row r="16" spans="1:47" ht="17.25" x14ac:dyDescent="0.3">
      <c r="A16" s="2"/>
      <c r="B16" s="41"/>
      <c r="C16" s="40"/>
      <c r="D16" s="40">
        <f>SUM(D5:D14)</f>
        <v>350</v>
      </c>
      <c r="E16" s="40">
        <f t="shared" ref="E16:AR16" si="22">SUM(E5:E14)</f>
        <v>4</v>
      </c>
      <c r="F16" s="40">
        <f t="shared" si="22"/>
        <v>200</v>
      </c>
      <c r="G16" s="40">
        <f t="shared" si="22"/>
        <v>1</v>
      </c>
      <c r="H16" s="40">
        <f t="shared" si="22"/>
        <v>250</v>
      </c>
      <c r="I16" s="40">
        <f t="shared" si="22"/>
        <v>10</v>
      </c>
      <c r="J16" s="40">
        <f t="shared" si="22"/>
        <v>3000</v>
      </c>
      <c r="K16" s="40">
        <f t="shared" si="22"/>
        <v>0</v>
      </c>
      <c r="L16" s="40">
        <f t="shared" si="22"/>
        <v>0</v>
      </c>
      <c r="M16" s="40">
        <f t="shared" si="22"/>
        <v>0</v>
      </c>
      <c r="N16" s="40">
        <f t="shared" si="22"/>
        <v>0</v>
      </c>
      <c r="O16" s="40">
        <f t="shared" si="22"/>
        <v>0</v>
      </c>
      <c r="P16" s="40">
        <f t="shared" si="22"/>
        <v>0</v>
      </c>
      <c r="Q16" s="40">
        <f t="shared" si="22"/>
        <v>0</v>
      </c>
      <c r="R16" s="40">
        <f t="shared" si="22"/>
        <v>0</v>
      </c>
      <c r="S16" s="40">
        <f t="shared" si="22"/>
        <v>10</v>
      </c>
      <c r="T16" s="40">
        <f t="shared" si="22"/>
        <v>2700</v>
      </c>
      <c r="U16" s="40">
        <f t="shared" si="22"/>
        <v>0</v>
      </c>
      <c r="V16" s="40">
        <f t="shared" si="22"/>
        <v>0</v>
      </c>
      <c r="W16" s="40">
        <f t="shared" si="22"/>
        <v>0</v>
      </c>
      <c r="X16" s="40">
        <f t="shared" si="22"/>
        <v>0</v>
      </c>
      <c r="Y16" s="40">
        <f t="shared" si="22"/>
        <v>0</v>
      </c>
      <c r="Z16" s="40">
        <f t="shared" si="22"/>
        <v>0</v>
      </c>
      <c r="AA16" s="40">
        <f t="shared" si="22"/>
        <v>0</v>
      </c>
      <c r="AB16" s="40">
        <f t="shared" si="22"/>
        <v>0</v>
      </c>
      <c r="AC16" s="40">
        <f t="shared" si="22"/>
        <v>0</v>
      </c>
      <c r="AD16" s="40">
        <f t="shared" si="22"/>
        <v>0</v>
      </c>
      <c r="AE16" s="40">
        <f t="shared" si="22"/>
        <v>0</v>
      </c>
      <c r="AF16" s="40">
        <f t="shared" si="22"/>
        <v>0</v>
      </c>
      <c r="AG16" s="40">
        <f t="shared" si="22"/>
        <v>0</v>
      </c>
      <c r="AH16" s="40">
        <f t="shared" si="22"/>
        <v>0</v>
      </c>
      <c r="AI16" s="40">
        <f t="shared" si="22"/>
        <v>0</v>
      </c>
      <c r="AJ16" s="40">
        <f t="shared" si="22"/>
        <v>0</v>
      </c>
      <c r="AK16" s="40">
        <f t="shared" si="22"/>
        <v>0</v>
      </c>
      <c r="AL16" s="40">
        <f t="shared" si="22"/>
        <v>0</v>
      </c>
      <c r="AM16" s="40">
        <f t="shared" si="22"/>
        <v>1</v>
      </c>
      <c r="AN16" s="40">
        <f t="shared" si="22"/>
        <v>50</v>
      </c>
      <c r="AO16" s="40">
        <f t="shared" si="22"/>
        <v>0</v>
      </c>
      <c r="AP16" s="40">
        <f t="shared" si="22"/>
        <v>0</v>
      </c>
      <c r="AQ16" s="40">
        <f t="shared" si="22"/>
        <v>0</v>
      </c>
      <c r="AR16" s="40">
        <f t="shared" si="22"/>
        <v>0</v>
      </c>
      <c r="AS16" s="39" t="s">
        <v>4</v>
      </c>
      <c r="AT16" s="42">
        <f>+C16+E16+G16+I16+K16+M16+O16+Q16+S16+U16+W16+Y16+AA16+AC16+AE16+AG16+AI16+AM16+AO16+AQ16</f>
        <v>26</v>
      </c>
      <c r="AU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1" workbookViewId="0">
      <selection activeCell="AU6" sqref="AU6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>
        <v>1</v>
      </c>
      <c r="J5" s="33">
        <f t="shared" ref="J5:J14" si="1">I5*300</f>
        <v>300</v>
      </c>
      <c r="K5" s="32"/>
      <c r="L5" s="33">
        <f>K5*50</f>
        <v>0</v>
      </c>
      <c r="M5" s="32">
        <v>1</v>
      </c>
      <c r="N5" s="33">
        <f t="shared" ref="N5:N14" si="2">M5*300</f>
        <v>300</v>
      </c>
      <c r="O5" s="34"/>
      <c r="P5" s="33">
        <f t="shared" ref="P5:R14" si="3">O5*300</f>
        <v>0</v>
      </c>
      <c r="Q5" s="34"/>
      <c r="R5" s="33">
        <f t="shared" si="3"/>
        <v>0</v>
      </c>
      <c r="S5" s="32"/>
      <c r="T5" s="33">
        <f t="shared" ref="T5:T14" si="4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600</v>
      </c>
      <c r="AV5" s="33">
        <f>AU5*0.03</f>
        <v>18</v>
      </c>
      <c r="AW5" s="35"/>
    </row>
    <row r="6" spans="1:49" ht="16.5" x14ac:dyDescent="0.3">
      <c r="A6" s="30">
        <v>2</v>
      </c>
      <c r="B6" s="31" t="s">
        <v>27</v>
      </c>
      <c r="C6" s="32">
        <v>3</v>
      </c>
      <c r="D6" s="33">
        <f t="shared" ref="D6:D14" si="6">C6*50</f>
        <v>150</v>
      </c>
      <c r="E6" s="32">
        <v>2</v>
      </c>
      <c r="F6" s="33">
        <f t="shared" si="0"/>
        <v>100</v>
      </c>
      <c r="G6" s="32"/>
      <c r="H6" s="33">
        <f t="shared" ref="H6:H14" si="7">G6*250</f>
        <v>0</v>
      </c>
      <c r="I6" s="49"/>
      <c r="J6" s="33">
        <f t="shared" si="1"/>
        <v>0</v>
      </c>
      <c r="K6" s="32"/>
      <c r="L6" s="33">
        <f t="shared" ref="L6:L14" si="8">K6*50</f>
        <v>0</v>
      </c>
      <c r="M6" s="32">
        <v>1</v>
      </c>
      <c r="N6" s="33">
        <f t="shared" si="2"/>
        <v>300</v>
      </c>
      <c r="O6" s="32"/>
      <c r="P6" s="33">
        <f t="shared" si="3"/>
        <v>0</v>
      </c>
      <c r="Q6" s="32"/>
      <c r="R6" s="33">
        <f t="shared" si="3"/>
        <v>0</v>
      </c>
      <c r="S6" s="49">
        <v>1</v>
      </c>
      <c r="T6" s="33">
        <f t="shared" si="4"/>
        <v>300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 t="shared" ref="Z6:Z14" si="11">Y6*650</f>
        <v>0</v>
      </c>
      <c r="AA6" s="32"/>
      <c r="AB6" s="33">
        <f t="shared" si="5"/>
        <v>0</v>
      </c>
      <c r="AC6" s="32"/>
      <c r="AD6" s="33">
        <f t="shared" ref="AD6:AD14" si="12">AC6*200</f>
        <v>0</v>
      </c>
      <c r="AE6" s="32"/>
      <c r="AF6" s="33">
        <f t="shared" ref="AF6:AF14" si="13">AE6*100</f>
        <v>0</v>
      </c>
      <c r="AG6" s="32"/>
      <c r="AH6" s="33">
        <f t="shared" ref="AH6:AH14" si="14">AG6*850</f>
        <v>0</v>
      </c>
      <c r="AI6" s="32"/>
      <c r="AJ6" s="33">
        <f t="shared" ref="AJ6:AJ14" si="15">AI6*80</f>
        <v>0</v>
      </c>
      <c r="AK6" s="32"/>
      <c r="AL6" s="33">
        <f t="shared" ref="AL6:AL14" si="16">AK6*150</f>
        <v>0</v>
      </c>
      <c r="AM6" s="32"/>
      <c r="AN6" s="33">
        <f t="shared" ref="AN6:AN14" si="17">AM6*50</f>
        <v>0</v>
      </c>
      <c r="AO6" s="32"/>
      <c r="AP6" s="33">
        <f t="shared" ref="AP6:AP14" si="18">AO6*15</f>
        <v>0</v>
      </c>
      <c r="AQ6" s="32"/>
      <c r="AR6" s="33">
        <f t="shared" ref="AR6:AR14" si="19">AQ6*50</f>
        <v>0</v>
      </c>
      <c r="AS6" s="34"/>
      <c r="AT6" s="33">
        <f t="shared" ref="AT6:AT14" si="20">AS6*145</f>
        <v>0</v>
      </c>
      <c r="AU6" s="33">
        <f t="shared" ref="AU6:AU14" si="21">+D6+F6+H6+J6+L6+N6+P6+R6+T6+V6+X6+Z6+AB6+AD6+AF6+AH6+AJ6+AN6+AP6+AT6+AL6+AR6</f>
        <v>850</v>
      </c>
      <c r="AV6" s="33">
        <f t="shared" ref="AV6:AV14" si="22">AU6*0.03</f>
        <v>25.5</v>
      </c>
      <c r="AW6" s="35"/>
    </row>
    <row r="7" spans="1:49" ht="16.5" x14ac:dyDescent="0.3">
      <c r="A7" s="30">
        <v>3</v>
      </c>
      <c r="B7" s="31" t="s">
        <v>28</v>
      </c>
      <c r="C7" s="32"/>
      <c r="D7" s="33">
        <f t="shared" si="6"/>
        <v>0</v>
      </c>
      <c r="E7" s="32"/>
      <c r="F7" s="33">
        <f t="shared" si="0"/>
        <v>0</v>
      </c>
      <c r="G7" s="32"/>
      <c r="H7" s="33">
        <f t="shared" si="7"/>
        <v>0</v>
      </c>
      <c r="I7" s="36"/>
      <c r="J7" s="33">
        <f t="shared" si="1"/>
        <v>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>
        <v>2</v>
      </c>
      <c r="T7" s="33">
        <f t="shared" si="4"/>
        <v>600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si="11"/>
        <v>0</v>
      </c>
      <c r="AA7" s="32"/>
      <c r="AB7" s="33">
        <f t="shared" si="5"/>
        <v>0</v>
      </c>
      <c r="AC7" s="32"/>
      <c r="AD7" s="33">
        <f t="shared" si="12"/>
        <v>0</v>
      </c>
      <c r="AE7" s="32"/>
      <c r="AF7" s="33">
        <f t="shared" si="13"/>
        <v>0</v>
      </c>
      <c r="AG7" s="32"/>
      <c r="AH7" s="33">
        <f t="shared" si="14"/>
        <v>0</v>
      </c>
      <c r="AI7" s="45"/>
      <c r="AJ7" s="33">
        <f t="shared" si="15"/>
        <v>0</v>
      </c>
      <c r="AK7" s="33"/>
      <c r="AL7" s="33">
        <f t="shared" si="16"/>
        <v>0</v>
      </c>
      <c r="AM7" s="33"/>
      <c r="AN7" s="33">
        <f t="shared" si="17"/>
        <v>0</v>
      </c>
      <c r="AO7" s="45"/>
      <c r="AP7" s="33">
        <f t="shared" si="18"/>
        <v>0</v>
      </c>
      <c r="AQ7" s="45"/>
      <c r="AR7" s="33">
        <f t="shared" si="19"/>
        <v>0</v>
      </c>
      <c r="AS7" s="33"/>
      <c r="AT7" s="33">
        <f t="shared" si="20"/>
        <v>0</v>
      </c>
      <c r="AU7" s="33">
        <f t="shared" si="21"/>
        <v>600</v>
      </c>
      <c r="AV7" s="33">
        <f t="shared" si="22"/>
        <v>18</v>
      </c>
      <c r="AW7" s="35"/>
    </row>
    <row r="8" spans="1:49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>
        <v>2</v>
      </c>
      <c r="J8" s="33">
        <v>450</v>
      </c>
      <c r="K8" s="32"/>
      <c r="L8" s="33">
        <f t="shared" si="8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>
        <v>1</v>
      </c>
      <c r="T8" s="33">
        <f t="shared" si="4"/>
        <v>300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11"/>
        <v>0</v>
      </c>
      <c r="AA8" s="32"/>
      <c r="AB8" s="33">
        <f t="shared" si="5"/>
        <v>0</v>
      </c>
      <c r="AC8" s="32"/>
      <c r="AD8" s="33">
        <f t="shared" si="12"/>
        <v>0</v>
      </c>
      <c r="AE8" s="32"/>
      <c r="AF8" s="33">
        <f t="shared" si="13"/>
        <v>0</v>
      </c>
      <c r="AG8" s="32"/>
      <c r="AH8" s="33">
        <f t="shared" si="14"/>
        <v>0</v>
      </c>
      <c r="AI8" s="32"/>
      <c r="AJ8" s="33">
        <f t="shared" si="15"/>
        <v>0</v>
      </c>
      <c r="AK8" s="32">
        <v>1</v>
      </c>
      <c r="AL8" s="33">
        <f t="shared" si="16"/>
        <v>150</v>
      </c>
      <c r="AM8" s="32"/>
      <c r="AN8" s="33">
        <f t="shared" si="17"/>
        <v>0</v>
      </c>
      <c r="AO8" s="32"/>
      <c r="AP8" s="33">
        <f t="shared" si="18"/>
        <v>0</v>
      </c>
      <c r="AQ8" s="32">
        <v>1</v>
      </c>
      <c r="AR8" s="33">
        <f t="shared" si="19"/>
        <v>50</v>
      </c>
      <c r="AS8" s="34"/>
      <c r="AT8" s="33">
        <f t="shared" si="20"/>
        <v>0</v>
      </c>
      <c r="AU8" s="33">
        <f t="shared" si="21"/>
        <v>950</v>
      </c>
      <c r="AV8" s="33">
        <f t="shared" si="22"/>
        <v>28.5</v>
      </c>
      <c r="AW8" s="35"/>
    </row>
    <row r="9" spans="1:49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>
        <v>1</v>
      </c>
      <c r="N9" s="33">
        <f t="shared" si="2"/>
        <v>300</v>
      </c>
      <c r="O9" s="34"/>
      <c r="P9" s="33">
        <f t="shared" si="3"/>
        <v>0</v>
      </c>
      <c r="Q9" s="34"/>
      <c r="R9" s="33">
        <f t="shared" si="3"/>
        <v>0</v>
      </c>
      <c r="S9" s="36">
        <v>2</v>
      </c>
      <c r="T9" s="33">
        <f t="shared" si="4"/>
        <v>600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11"/>
        <v>0</v>
      </c>
      <c r="AA9" s="32"/>
      <c r="AB9" s="33">
        <f t="shared" si="5"/>
        <v>0</v>
      </c>
      <c r="AC9" s="32"/>
      <c r="AD9" s="33">
        <f t="shared" si="12"/>
        <v>0</v>
      </c>
      <c r="AE9" s="32"/>
      <c r="AF9" s="33">
        <f t="shared" si="13"/>
        <v>0</v>
      </c>
      <c r="AG9" s="32"/>
      <c r="AH9" s="33">
        <f t="shared" si="14"/>
        <v>0</v>
      </c>
      <c r="AI9" s="32">
        <v>1</v>
      </c>
      <c r="AJ9" s="33">
        <f t="shared" si="15"/>
        <v>80</v>
      </c>
      <c r="AK9" s="32"/>
      <c r="AL9" s="33">
        <f t="shared" si="16"/>
        <v>0</v>
      </c>
      <c r="AM9" s="32"/>
      <c r="AN9" s="33">
        <f t="shared" si="17"/>
        <v>0</v>
      </c>
      <c r="AO9" s="32"/>
      <c r="AP9" s="33">
        <f t="shared" si="18"/>
        <v>0</v>
      </c>
      <c r="AQ9" s="32"/>
      <c r="AR9" s="33">
        <f t="shared" si="19"/>
        <v>0</v>
      </c>
      <c r="AS9" s="34"/>
      <c r="AT9" s="33">
        <f t="shared" si="20"/>
        <v>0</v>
      </c>
      <c r="AU9" s="33">
        <f t="shared" si="21"/>
        <v>980</v>
      </c>
      <c r="AV9" s="33">
        <f t="shared" si="22"/>
        <v>29.4</v>
      </c>
      <c r="AW9" s="35"/>
    </row>
    <row r="10" spans="1:49" ht="16.5" x14ac:dyDescent="0.3">
      <c r="A10" s="30">
        <v>6</v>
      </c>
      <c r="B10" s="31" t="s">
        <v>31</v>
      </c>
      <c r="C10" s="32"/>
      <c r="D10" s="33">
        <f t="shared" si="6"/>
        <v>0</v>
      </c>
      <c r="E10" s="34"/>
      <c r="F10" s="33">
        <f t="shared" si="0"/>
        <v>0</v>
      </c>
      <c r="G10" s="32"/>
      <c r="H10" s="33">
        <f t="shared" si="7"/>
        <v>0</v>
      </c>
      <c r="I10" s="32"/>
      <c r="J10" s="33">
        <f t="shared" si="1"/>
        <v>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4"/>
        <v>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11"/>
        <v>0</v>
      </c>
      <c r="AA10" s="32"/>
      <c r="AB10" s="33">
        <f t="shared" si="5"/>
        <v>0</v>
      </c>
      <c r="AC10" s="32"/>
      <c r="AD10" s="33">
        <f t="shared" si="12"/>
        <v>0</v>
      </c>
      <c r="AE10" s="32"/>
      <c r="AF10" s="33">
        <f t="shared" si="13"/>
        <v>0</v>
      </c>
      <c r="AG10" s="32"/>
      <c r="AH10" s="33">
        <f t="shared" si="14"/>
        <v>0</v>
      </c>
      <c r="AI10" s="32"/>
      <c r="AJ10" s="33">
        <f t="shared" si="15"/>
        <v>0</v>
      </c>
      <c r="AK10" s="32"/>
      <c r="AL10" s="33">
        <f t="shared" si="16"/>
        <v>0</v>
      </c>
      <c r="AM10" s="32"/>
      <c r="AN10" s="33">
        <f t="shared" si="17"/>
        <v>0</v>
      </c>
      <c r="AO10" s="32"/>
      <c r="AP10" s="33">
        <f t="shared" si="18"/>
        <v>0</v>
      </c>
      <c r="AQ10" s="32"/>
      <c r="AR10" s="33">
        <f t="shared" si="19"/>
        <v>0</v>
      </c>
      <c r="AS10" s="34"/>
      <c r="AT10" s="33">
        <f t="shared" si="20"/>
        <v>0</v>
      </c>
      <c r="AU10" s="33">
        <f t="shared" si="21"/>
        <v>0</v>
      </c>
      <c r="AV10" s="33">
        <f t="shared" si="22"/>
        <v>0</v>
      </c>
      <c r="AW10" s="35"/>
    </row>
    <row r="11" spans="1:49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/>
      <c r="H11" s="33">
        <f t="shared" si="7"/>
        <v>0</v>
      </c>
      <c r="I11" s="32">
        <v>2</v>
      </c>
      <c r="J11" s="33">
        <v>450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>
        <v>1</v>
      </c>
      <c r="T11" s="33">
        <f t="shared" si="4"/>
        <v>300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11"/>
        <v>0</v>
      </c>
      <c r="AA11" s="32"/>
      <c r="AB11" s="33">
        <f t="shared" si="5"/>
        <v>0</v>
      </c>
      <c r="AC11" s="32"/>
      <c r="AD11" s="33">
        <f t="shared" si="12"/>
        <v>0</v>
      </c>
      <c r="AE11" s="32"/>
      <c r="AF11" s="33">
        <f t="shared" si="13"/>
        <v>0</v>
      </c>
      <c r="AG11" s="32"/>
      <c r="AH11" s="33">
        <f t="shared" si="14"/>
        <v>0</v>
      </c>
      <c r="AI11" s="32">
        <v>1</v>
      </c>
      <c r="AJ11" s="33">
        <f t="shared" si="15"/>
        <v>80</v>
      </c>
      <c r="AK11" s="32"/>
      <c r="AL11" s="33">
        <f t="shared" si="16"/>
        <v>0</v>
      </c>
      <c r="AM11" s="32"/>
      <c r="AN11" s="33">
        <f t="shared" si="17"/>
        <v>0</v>
      </c>
      <c r="AO11" s="32"/>
      <c r="AP11" s="33">
        <f t="shared" si="18"/>
        <v>0</v>
      </c>
      <c r="AQ11" s="32"/>
      <c r="AR11" s="33">
        <f t="shared" si="19"/>
        <v>0</v>
      </c>
      <c r="AS11" s="34"/>
      <c r="AT11" s="33">
        <f t="shared" si="20"/>
        <v>0</v>
      </c>
      <c r="AU11" s="33">
        <f t="shared" si="21"/>
        <v>830</v>
      </c>
      <c r="AV11" s="33">
        <f t="shared" si="22"/>
        <v>24.9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11"/>
        <v>0</v>
      </c>
      <c r="AA12" s="32"/>
      <c r="AB12" s="33">
        <f t="shared" si="5"/>
        <v>0</v>
      </c>
      <c r="AC12" s="32"/>
      <c r="AD12" s="33">
        <f t="shared" si="12"/>
        <v>0</v>
      </c>
      <c r="AE12" s="32"/>
      <c r="AF12" s="33">
        <f t="shared" si="13"/>
        <v>0</v>
      </c>
      <c r="AG12" s="32"/>
      <c r="AH12" s="33">
        <f t="shared" si="14"/>
        <v>0</v>
      </c>
      <c r="AI12" s="32"/>
      <c r="AJ12" s="33">
        <f t="shared" si="15"/>
        <v>0</v>
      </c>
      <c r="AK12" s="32"/>
      <c r="AL12" s="33">
        <f t="shared" si="16"/>
        <v>0</v>
      </c>
      <c r="AM12" s="32"/>
      <c r="AN12" s="33">
        <f t="shared" si="17"/>
        <v>0</v>
      </c>
      <c r="AO12" s="32"/>
      <c r="AP12" s="33">
        <f t="shared" si="18"/>
        <v>0</v>
      </c>
      <c r="AQ12" s="32"/>
      <c r="AR12" s="33">
        <f t="shared" si="19"/>
        <v>0</v>
      </c>
      <c r="AS12" s="34"/>
      <c r="AT12" s="33">
        <f t="shared" si="20"/>
        <v>0</v>
      </c>
      <c r="AU12" s="33">
        <f t="shared" si="21"/>
        <v>0</v>
      </c>
      <c r="AV12" s="33">
        <f t="shared" si="22"/>
        <v>0</v>
      </c>
      <c r="AW12" s="35"/>
    </row>
    <row r="13" spans="1:49" ht="16.5" x14ac:dyDescent="0.3">
      <c r="A13" s="30">
        <v>9</v>
      </c>
      <c r="B13" s="31" t="s">
        <v>34</v>
      </c>
      <c r="C13" s="32"/>
      <c r="D13" s="33">
        <f t="shared" si="6"/>
        <v>0</v>
      </c>
      <c r="E13" s="34"/>
      <c r="F13" s="33">
        <f t="shared" si="0"/>
        <v>0</v>
      </c>
      <c r="G13" s="32"/>
      <c r="H13" s="33">
        <f t="shared" si="7"/>
        <v>0</v>
      </c>
      <c r="I13" s="32"/>
      <c r="J13" s="33">
        <f t="shared" si="1"/>
        <v>0</v>
      </c>
      <c r="K13" s="32"/>
      <c r="L13" s="33">
        <f t="shared" si="8"/>
        <v>0</v>
      </c>
      <c r="M13" s="32">
        <v>1</v>
      </c>
      <c r="N13" s="33">
        <f t="shared" si="2"/>
        <v>300</v>
      </c>
      <c r="O13" s="34"/>
      <c r="P13" s="33">
        <f t="shared" si="3"/>
        <v>0</v>
      </c>
      <c r="Q13" s="34"/>
      <c r="R13" s="33">
        <f t="shared" si="3"/>
        <v>0</v>
      </c>
      <c r="S13" s="32">
        <v>1</v>
      </c>
      <c r="T13" s="33">
        <v>240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11"/>
        <v>0</v>
      </c>
      <c r="AA13" s="32"/>
      <c r="AB13" s="33">
        <f t="shared" si="5"/>
        <v>0</v>
      </c>
      <c r="AC13" s="32"/>
      <c r="AD13" s="33">
        <f t="shared" si="12"/>
        <v>0</v>
      </c>
      <c r="AE13" s="32"/>
      <c r="AF13" s="33">
        <f t="shared" si="13"/>
        <v>0</v>
      </c>
      <c r="AG13" s="32"/>
      <c r="AH13" s="33">
        <f t="shared" si="14"/>
        <v>0</v>
      </c>
      <c r="AI13" s="32"/>
      <c r="AJ13" s="33">
        <f t="shared" si="15"/>
        <v>0</v>
      </c>
      <c r="AK13" s="32"/>
      <c r="AL13" s="33">
        <f t="shared" si="16"/>
        <v>0</v>
      </c>
      <c r="AM13" s="32"/>
      <c r="AN13" s="33">
        <f t="shared" si="17"/>
        <v>0</v>
      </c>
      <c r="AO13" s="32"/>
      <c r="AP13" s="33">
        <f t="shared" si="18"/>
        <v>0</v>
      </c>
      <c r="AQ13" s="32"/>
      <c r="AR13" s="33">
        <f t="shared" si="19"/>
        <v>0</v>
      </c>
      <c r="AS13" s="34"/>
      <c r="AT13" s="33">
        <f t="shared" si="20"/>
        <v>0</v>
      </c>
      <c r="AU13" s="33">
        <f t="shared" si="21"/>
        <v>540</v>
      </c>
      <c r="AV13" s="33">
        <f t="shared" si="22"/>
        <v>16.2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/>
      <c r="J14" s="33">
        <f t="shared" si="1"/>
        <v>0</v>
      </c>
      <c r="K14" s="32"/>
      <c r="L14" s="33">
        <f t="shared" si="8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2</v>
      </c>
      <c r="T14" s="33">
        <f t="shared" si="4"/>
        <v>600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11"/>
        <v>0</v>
      </c>
      <c r="AA14" s="32"/>
      <c r="AB14" s="33">
        <f t="shared" si="5"/>
        <v>0</v>
      </c>
      <c r="AC14" s="32"/>
      <c r="AD14" s="33">
        <f t="shared" si="12"/>
        <v>0</v>
      </c>
      <c r="AE14" s="32"/>
      <c r="AF14" s="33">
        <f t="shared" si="13"/>
        <v>0</v>
      </c>
      <c r="AG14" s="32"/>
      <c r="AH14" s="33">
        <f t="shared" si="14"/>
        <v>0</v>
      </c>
      <c r="AI14" s="32"/>
      <c r="AJ14" s="33">
        <f t="shared" si="15"/>
        <v>0</v>
      </c>
      <c r="AK14" s="32"/>
      <c r="AL14" s="33">
        <f t="shared" si="16"/>
        <v>0</v>
      </c>
      <c r="AM14" s="32"/>
      <c r="AN14" s="33">
        <f t="shared" si="17"/>
        <v>0</v>
      </c>
      <c r="AO14" s="32"/>
      <c r="AP14" s="33">
        <f t="shared" si="18"/>
        <v>0</v>
      </c>
      <c r="AQ14" s="32">
        <v>1</v>
      </c>
      <c r="AR14" s="33">
        <f t="shared" si="19"/>
        <v>50</v>
      </c>
      <c r="AS14" s="34"/>
      <c r="AT14" s="33">
        <f t="shared" si="20"/>
        <v>0</v>
      </c>
      <c r="AU14" s="33">
        <f t="shared" si="21"/>
        <v>650</v>
      </c>
      <c r="AV14" s="33">
        <f t="shared" si="22"/>
        <v>19.5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/>
      <c r="D16" s="40">
        <f>SUM(D5:D14)</f>
        <v>150</v>
      </c>
      <c r="E16" s="40">
        <f t="shared" ref="E16:AT16" si="23">SUM(E5:E14)</f>
        <v>2</v>
      </c>
      <c r="F16" s="40">
        <f t="shared" si="23"/>
        <v>100</v>
      </c>
      <c r="G16" s="40">
        <f t="shared" si="23"/>
        <v>0</v>
      </c>
      <c r="H16" s="40">
        <f t="shared" si="23"/>
        <v>0</v>
      </c>
      <c r="I16" s="40">
        <f t="shared" si="23"/>
        <v>5</v>
      </c>
      <c r="J16" s="40">
        <f t="shared" si="23"/>
        <v>1200</v>
      </c>
      <c r="K16" s="40">
        <f t="shared" si="23"/>
        <v>0</v>
      </c>
      <c r="L16" s="40">
        <f t="shared" si="23"/>
        <v>0</v>
      </c>
      <c r="M16" s="40">
        <f t="shared" si="23"/>
        <v>4</v>
      </c>
      <c r="N16" s="40">
        <f t="shared" si="23"/>
        <v>1200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10</v>
      </c>
      <c r="T16" s="40">
        <f t="shared" si="23"/>
        <v>2940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0</v>
      </c>
      <c r="AB16" s="40">
        <f t="shared" si="23"/>
        <v>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0</v>
      </c>
      <c r="AH16" s="40">
        <f t="shared" si="23"/>
        <v>0</v>
      </c>
      <c r="AI16" s="40">
        <f t="shared" si="23"/>
        <v>2</v>
      </c>
      <c r="AJ16" s="40">
        <f t="shared" si="23"/>
        <v>160</v>
      </c>
      <c r="AK16" s="40">
        <f t="shared" si="23"/>
        <v>1</v>
      </c>
      <c r="AL16" s="40">
        <f t="shared" si="23"/>
        <v>150</v>
      </c>
      <c r="AM16" s="40">
        <f t="shared" si="23"/>
        <v>0</v>
      </c>
      <c r="AN16" s="40">
        <f t="shared" si="23"/>
        <v>0</v>
      </c>
      <c r="AO16" s="40">
        <f t="shared" si="23"/>
        <v>0</v>
      </c>
      <c r="AP16" s="40">
        <f t="shared" si="23"/>
        <v>0</v>
      </c>
      <c r="AQ16" s="40">
        <f t="shared" ref="AQ16:AR16" si="24">SUM(AQ5:AQ14)</f>
        <v>2</v>
      </c>
      <c r="AR16" s="40">
        <f t="shared" si="24"/>
        <v>100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23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1" workbookViewId="0">
      <selection activeCell="AP27" sqref="AP27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/>
      <c r="J5" s="33">
        <f t="shared" ref="J5:J14" si="1">I5*300</f>
        <v>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>
        <v>1</v>
      </c>
      <c r="T5" s="33">
        <f t="shared" ref="T5:T14" si="4">S5*300</f>
        <v>300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300</v>
      </c>
      <c r="AV5" s="33">
        <f>AU5*0.03</f>
        <v>9</v>
      </c>
      <c r="AW5" s="35"/>
    </row>
    <row r="6" spans="1:49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>
        <v>1</v>
      </c>
      <c r="J6" s="33">
        <f t="shared" si="1"/>
        <v>300</v>
      </c>
      <c r="K6" s="32"/>
      <c r="L6" s="33">
        <f t="shared" ref="L6:L14" si="8">K6*50</f>
        <v>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>
        <v>2</v>
      </c>
      <c r="T6" s="33">
        <v>450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 t="shared" ref="Z6:Z14" si="11">Y6*650</f>
        <v>0</v>
      </c>
      <c r="AA6" s="32"/>
      <c r="AB6" s="33">
        <f t="shared" si="5"/>
        <v>0</v>
      </c>
      <c r="AC6" s="32"/>
      <c r="AD6" s="33">
        <f t="shared" ref="AD6:AD14" si="12">AC6*200</f>
        <v>0</v>
      </c>
      <c r="AE6" s="32"/>
      <c r="AF6" s="33">
        <f t="shared" ref="AF6:AF14" si="13">AE6*100</f>
        <v>0</v>
      </c>
      <c r="AG6" s="32"/>
      <c r="AH6" s="33">
        <f t="shared" ref="AH6:AH14" si="14">AG6*850</f>
        <v>0</v>
      </c>
      <c r="AI6" s="32"/>
      <c r="AJ6" s="33">
        <f t="shared" ref="AJ6:AJ14" si="15">AI6*80</f>
        <v>0</v>
      </c>
      <c r="AK6" s="32"/>
      <c r="AL6" s="33">
        <f t="shared" ref="AL6:AL14" si="16">AK6*150</f>
        <v>0</v>
      </c>
      <c r="AM6" s="32"/>
      <c r="AN6" s="33">
        <f t="shared" ref="AN6:AN14" si="17">AM6*50</f>
        <v>0</v>
      </c>
      <c r="AO6" s="32"/>
      <c r="AP6" s="33">
        <f t="shared" ref="AP6:AP14" si="18">AO6*15</f>
        <v>0</v>
      </c>
      <c r="AQ6" s="32"/>
      <c r="AR6" s="33">
        <f t="shared" ref="AR6:AR14" si="19">AQ6*50</f>
        <v>0</v>
      </c>
      <c r="AS6" s="34"/>
      <c r="AT6" s="33">
        <f t="shared" ref="AT6:AT14" si="20">AS6*145</f>
        <v>0</v>
      </c>
      <c r="AU6" s="33">
        <f t="shared" ref="AU6:AU14" si="21">+D6+F6+H6+J6+L6+N6+P6+R6+T6+V6+X6+Z6+AB6+AD6+AF6+AH6+AJ6+AN6+AP6+AT6+AL6+AR6</f>
        <v>750</v>
      </c>
      <c r="AV6" s="33">
        <f t="shared" ref="AV6:AV14" si="22">AU6*0.03</f>
        <v>22.5</v>
      </c>
      <c r="AW6" s="35"/>
    </row>
    <row r="7" spans="1:49" ht="16.5" x14ac:dyDescent="0.3">
      <c r="A7" s="30">
        <v>3</v>
      </c>
      <c r="B7" s="31" t="s">
        <v>28</v>
      </c>
      <c r="C7" s="32">
        <v>1</v>
      </c>
      <c r="D7" s="33">
        <f t="shared" si="6"/>
        <v>50</v>
      </c>
      <c r="E7" s="32"/>
      <c r="F7" s="33">
        <f t="shared" si="0"/>
        <v>0</v>
      </c>
      <c r="G7" s="32"/>
      <c r="H7" s="33">
        <f t="shared" si="7"/>
        <v>0</v>
      </c>
      <c r="I7" s="36">
        <v>3</v>
      </c>
      <c r="J7" s="33">
        <v>750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/>
      <c r="T7" s="33">
        <f t="shared" si="4"/>
        <v>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si="11"/>
        <v>0</v>
      </c>
      <c r="AA7" s="32"/>
      <c r="AB7" s="33">
        <f t="shared" si="5"/>
        <v>0</v>
      </c>
      <c r="AC7" s="32"/>
      <c r="AD7" s="33">
        <f t="shared" si="12"/>
        <v>0</v>
      </c>
      <c r="AE7" s="32"/>
      <c r="AF7" s="33">
        <f t="shared" si="13"/>
        <v>0</v>
      </c>
      <c r="AG7" s="32"/>
      <c r="AH7" s="33">
        <f t="shared" si="14"/>
        <v>0</v>
      </c>
      <c r="AI7" s="45"/>
      <c r="AJ7" s="33">
        <f t="shared" si="15"/>
        <v>0</v>
      </c>
      <c r="AK7" s="33"/>
      <c r="AL7" s="33">
        <f t="shared" si="16"/>
        <v>0</v>
      </c>
      <c r="AM7" s="33"/>
      <c r="AN7" s="33">
        <f t="shared" si="17"/>
        <v>0</v>
      </c>
      <c r="AO7" s="45"/>
      <c r="AP7" s="33">
        <f t="shared" si="18"/>
        <v>0</v>
      </c>
      <c r="AQ7" s="45"/>
      <c r="AR7" s="33">
        <f t="shared" si="19"/>
        <v>0</v>
      </c>
      <c r="AS7" s="33"/>
      <c r="AT7" s="33">
        <f t="shared" si="20"/>
        <v>0</v>
      </c>
      <c r="AU7" s="33">
        <f t="shared" si="21"/>
        <v>800</v>
      </c>
      <c r="AV7" s="33">
        <f t="shared" si="22"/>
        <v>24</v>
      </c>
      <c r="AW7" s="35"/>
    </row>
    <row r="8" spans="1:49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>
        <v>1</v>
      </c>
      <c r="J8" s="33">
        <f t="shared" si="1"/>
        <v>300</v>
      </c>
      <c r="K8" s="32"/>
      <c r="L8" s="33">
        <f t="shared" si="8"/>
        <v>0</v>
      </c>
      <c r="M8" s="32"/>
      <c r="N8" s="33">
        <f t="shared" si="2"/>
        <v>0</v>
      </c>
      <c r="O8" s="34">
        <v>1</v>
      </c>
      <c r="P8" s="33">
        <f t="shared" si="3"/>
        <v>300</v>
      </c>
      <c r="Q8" s="34"/>
      <c r="R8" s="33">
        <f t="shared" si="3"/>
        <v>0</v>
      </c>
      <c r="S8" s="32">
        <v>1</v>
      </c>
      <c r="T8" s="33">
        <v>150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11"/>
        <v>0</v>
      </c>
      <c r="AA8" s="32"/>
      <c r="AB8" s="33">
        <f t="shared" si="5"/>
        <v>0</v>
      </c>
      <c r="AC8" s="32"/>
      <c r="AD8" s="33">
        <f t="shared" si="12"/>
        <v>0</v>
      </c>
      <c r="AE8" s="32"/>
      <c r="AF8" s="33">
        <f t="shared" si="13"/>
        <v>0</v>
      </c>
      <c r="AG8" s="32"/>
      <c r="AH8" s="33">
        <f t="shared" si="14"/>
        <v>0</v>
      </c>
      <c r="AI8" s="32"/>
      <c r="AJ8" s="33">
        <f t="shared" si="15"/>
        <v>0</v>
      </c>
      <c r="AK8" s="32"/>
      <c r="AL8" s="33">
        <f t="shared" si="16"/>
        <v>0</v>
      </c>
      <c r="AM8" s="32"/>
      <c r="AN8" s="33">
        <f t="shared" si="17"/>
        <v>0</v>
      </c>
      <c r="AO8" s="32"/>
      <c r="AP8" s="33">
        <f t="shared" si="18"/>
        <v>0</v>
      </c>
      <c r="AQ8" s="32"/>
      <c r="AR8" s="33">
        <f t="shared" si="19"/>
        <v>0</v>
      </c>
      <c r="AS8" s="34"/>
      <c r="AT8" s="33">
        <f t="shared" si="20"/>
        <v>0</v>
      </c>
      <c r="AU8" s="33">
        <f t="shared" si="21"/>
        <v>750</v>
      </c>
      <c r="AV8" s="33">
        <f t="shared" si="22"/>
        <v>22.5</v>
      </c>
      <c r="AW8" s="35"/>
    </row>
    <row r="9" spans="1:49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>
        <v>1</v>
      </c>
      <c r="J9" s="33">
        <f t="shared" si="1"/>
        <v>300</v>
      </c>
      <c r="K9" s="32"/>
      <c r="L9" s="33">
        <f t="shared" si="8"/>
        <v>0</v>
      </c>
      <c r="M9" s="32">
        <v>1</v>
      </c>
      <c r="N9" s="33">
        <f t="shared" si="2"/>
        <v>300</v>
      </c>
      <c r="O9" s="34"/>
      <c r="P9" s="33">
        <f t="shared" si="3"/>
        <v>0</v>
      </c>
      <c r="Q9" s="34"/>
      <c r="R9" s="33">
        <f t="shared" si="3"/>
        <v>0</v>
      </c>
      <c r="S9" s="36">
        <v>2</v>
      </c>
      <c r="T9" s="33">
        <v>450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11"/>
        <v>0</v>
      </c>
      <c r="AA9" s="32"/>
      <c r="AB9" s="33">
        <f t="shared" si="5"/>
        <v>0</v>
      </c>
      <c r="AC9" s="32"/>
      <c r="AD9" s="33">
        <f t="shared" si="12"/>
        <v>0</v>
      </c>
      <c r="AE9" s="32"/>
      <c r="AF9" s="33">
        <f t="shared" si="13"/>
        <v>0</v>
      </c>
      <c r="AG9" s="32"/>
      <c r="AH9" s="33">
        <f t="shared" si="14"/>
        <v>0</v>
      </c>
      <c r="AI9" s="32"/>
      <c r="AJ9" s="33">
        <f t="shared" si="15"/>
        <v>0</v>
      </c>
      <c r="AK9" s="32"/>
      <c r="AL9" s="33">
        <f t="shared" si="16"/>
        <v>0</v>
      </c>
      <c r="AM9" s="32"/>
      <c r="AN9" s="33">
        <f t="shared" si="17"/>
        <v>0</v>
      </c>
      <c r="AO9" s="32"/>
      <c r="AP9" s="33">
        <f t="shared" si="18"/>
        <v>0</v>
      </c>
      <c r="AQ9" s="32"/>
      <c r="AR9" s="33">
        <f t="shared" si="19"/>
        <v>0</v>
      </c>
      <c r="AS9" s="34"/>
      <c r="AT9" s="33">
        <f t="shared" si="20"/>
        <v>0</v>
      </c>
      <c r="AU9" s="33">
        <f t="shared" si="21"/>
        <v>1050</v>
      </c>
      <c r="AV9" s="33">
        <f t="shared" si="22"/>
        <v>31.5</v>
      </c>
      <c r="AW9" s="35"/>
    </row>
    <row r="10" spans="1:49" ht="16.5" x14ac:dyDescent="0.3">
      <c r="A10" s="30">
        <v>6</v>
      </c>
      <c r="B10" s="31" t="s">
        <v>31</v>
      </c>
      <c r="C10" s="32">
        <v>3</v>
      </c>
      <c r="D10" s="33">
        <f t="shared" si="6"/>
        <v>150</v>
      </c>
      <c r="E10" s="34"/>
      <c r="F10" s="33">
        <f t="shared" si="0"/>
        <v>0</v>
      </c>
      <c r="G10" s="32"/>
      <c r="H10" s="33">
        <f t="shared" si="7"/>
        <v>0</v>
      </c>
      <c r="I10" s="32">
        <v>2</v>
      </c>
      <c r="J10" s="33">
        <f t="shared" si="1"/>
        <v>600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>
        <v>1</v>
      </c>
      <c r="T10" s="33">
        <f t="shared" si="4"/>
        <v>300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11"/>
        <v>0</v>
      </c>
      <c r="AA10" s="32"/>
      <c r="AB10" s="33">
        <f t="shared" si="5"/>
        <v>0</v>
      </c>
      <c r="AC10" s="32"/>
      <c r="AD10" s="33">
        <f t="shared" si="12"/>
        <v>0</v>
      </c>
      <c r="AE10" s="32"/>
      <c r="AF10" s="33">
        <f t="shared" si="13"/>
        <v>0</v>
      </c>
      <c r="AG10" s="32"/>
      <c r="AH10" s="33">
        <f t="shared" si="14"/>
        <v>0</v>
      </c>
      <c r="AI10" s="32">
        <v>1</v>
      </c>
      <c r="AJ10" s="33">
        <f t="shared" si="15"/>
        <v>80</v>
      </c>
      <c r="AK10" s="32"/>
      <c r="AL10" s="33">
        <f t="shared" si="16"/>
        <v>0</v>
      </c>
      <c r="AM10" s="32"/>
      <c r="AN10" s="33">
        <f t="shared" si="17"/>
        <v>0</v>
      </c>
      <c r="AO10" s="32"/>
      <c r="AP10" s="33">
        <f t="shared" si="18"/>
        <v>0</v>
      </c>
      <c r="AQ10" s="32"/>
      <c r="AR10" s="33">
        <f t="shared" si="19"/>
        <v>0</v>
      </c>
      <c r="AS10" s="34"/>
      <c r="AT10" s="33">
        <f t="shared" si="20"/>
        <v>0</v>
      </c>
      <c r="AU10" s="33">
        <f t="shared" si="21"/>
        <v>1130</v>
      </c>
      <c r="AV10" s="33">
        <f t="shared" si="22"/>
        <v>33.9</v>
      </c>
      <c r="AW10" s="35"/>
    </row>
    <row r="11" spans="1:49" ht="16.5" x14ac:dyDescent="0.3">
      <c r="A11" s="30">
        <v>7</v>
      </c>
      <c r="B11" s="31" t="s">
        <v>32</v>
      </c>
      <c r="C11" s="32">
        <v>1</v>
      </c>
      <c r="D11" s="33">
        <f t="shared" si="6"/>
        <v>50</v>
      </c>
      <c r="E11" s="34">
        <v>1</v>
      </c>
      <c r="F11" s="33">
        <f t="shared" si="0"/>
        <v>50</v>
      </c>
      <c r="G11" s="32"/>
      <c r="H11" s="33">
        <f t="shared" si="7"/>
        <v>0</v>
      </c>
      <c r="I11" s="32">
        <v>2</v>
      </c>
      <c r="J11" s="33">
        <f t="shared" si="1"/>
        <v>600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/>
      <c r="T11" s="33">
        <f t="shared" si="4"/>
        <v>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11"/>
        <v>0</v>
      </c>
      <c r="AA11" s="32"/>
      <c r="AB11" s="33">
        <f t="shared" si="5"/>
        <v>0</v>
      </c>
      <c r="AC11" s="32"/>
      <c r="AD11" s="33">
        <f t="shared" si="12"/>
        <v>0</v>
      </c>
      <c r="AE11" s="32"/>
      <c r="AF11" s="33">
        <f t="shared" si="13"/>
        <v>0</v>
      </c>
      <c r="AG11" s="32">
        <v>1</v>
      </c>
      <c r="AH11" s="33">
        <f t="shared" si="14"/>
        <v>850</v>
      </c>
      <c r="AI11" s="32"/>
      <c r="AJ11" s="33">
        <f t="shared" si="15"/>
        <v>0</v>
      </c>
      <c r="AK11" s="32"/>
      <c r="AL11" s="33">
        <f t="shared" si="16"/>
        <v>0</v>
      </c>
      <c r="AM11" s="32"/>
      <c r="AN11" s="33">
        <f t="shared" si="17"/>
        <v>0</v>
      </c>
      <c r="AO11" s="32">
        <v>1</v>
      </c>
      <c r="AP11" s="33">
        <f t="shared" si="18"/>
        <v>15</v>
      </c>
      <c r="AQ11" s="32"/>
      <c r="AR11" s="33">
        <f t="shared" si="19"/>
        <v>0</v>
      </c>
      <c r="AS11" s="34"/>
      <c r="AT11" s="33">
        <f t="shared" si="20"/>
        <v>0</v>
      </c>
      <c r="AU11" s="33">
        <f t="shared" si="21"/>
        <v>1565</v>
      </c>
      <c r="AV11" s="33">
        <f t="shared" si="22"/>
        <v>46.949999999999996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11"/>
        <v>0</v>
      </c>
      <c r="AA12" s="32"/>
      <c r="AB12" s="33">
        <f t="shared" si="5"/>
        <v>0</v>
      </c>
      <c r="AC12" s="32"/>
      <c r="AD12" s="33">
        <f t="shared" si="12"/>
        <v>0</v>
      </c>
      <c r="AE12" s="32"/>
      <c r="AF12" s="33">
        <f t="shared" si="13"/>
        <v>0</v>
      </c>
      <c r="AG12" s="32"/>
      <c r="AH12" s="33">
        <f t="shared" si="14"/>
        <v>0</v>
      </c>
      <c r="AI12" s="32"/>
      <c r="AJ12" s="33">
        <f t="shared" si="15"/>
        <v>0</v>
      </c>
      <c r="AK12" s="32"/>
      <c r="AL12" s="33">
        <f t="shared" si="16"/>
        <v>0</v>
      </c>
      <c r="AM12" s="32"/>
      <c r="AN12" s="33">
        <f t="shared" si="17"/>
        <v>0</v>
      </c>
      <c r="AO12" s="32"/>
      <c r="AP12" s="33">
        <f t="shared" si="18"/>
        <v>0</v>
      </c>
      <c r="AQ12" s="32"/>
      <c r="AR12" s="33">
        <f t="shared" si="19"/>
        <v>0</v>
      </c>
      <c r="AS12" s="34"/>
      <c r="AT12" s="33">
        <f t="shared" si="20"/>
        <v>0</v>
      </c>
      <c r="AU12" s="33">
        <f t="shared" si="21"/>
        <v>0</v>
      </c>
      <c r="AV12" s="33">
        <f t="shared" si="22"/>
        <v>0</v>
      </c>
      <c r="AW12" s="35"/>
    </row>
    <row r="13" spans="1:49" ht="16.5" x14ac:dyDescent="0.3">
      <c r="A13" s="30">
        <v>9</v>
      </c>
      <c r="B13" s="31" t="s">
        <v>34</v>
      </c>
      <c r="C13" s="32"/>
      <c r="D13" s="33">
        <f t="shared" si="6"/>
        <v>0</v>
      </c>
      <c r="E13" s="34"/>
      <c r="F13" s="33">
        <f t="shared" si="0"/>
        <v>0</v>
      </c>
      <c r="G13" s="32"/>
      <c r="H13" s="33">
        <f t="shared" si="7"/>
        <v>0</v>
      </c>
      <c r="I13" s="32">
        <v>1</v>
      </c>
      <c r="J13" s="33">
        <f t="shared" si="1"/>
        <v>300</v>
      </c>
      <c r="K13" s="32"/>
      <c r="L13" s="33">
        <f t="shared" si="8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>
        <v>1</v>
      </c>
      <c r="T13" s="33">
        <f t="shared" si="4"/>
        <v>300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11"/>
        <v>0</v>
      </c>
      <c r="AA13" s="32"/>
      <c r="AB13" s="33">
        <f t="shared" si="5"/>
        <v>0</v>
      </c>
      <c r="AC13" s="32"/>
      <c r="AD13" s="33">
        <f t="shared" si="12"/>
        <v>0</v>
      </c>
      <c r="AE13" s="32"/>
      <c r="AF13" s="33">
        <f t="shared" si="13"/>
        <v>0</v>
      </c>
      <c r="AG13" s="32"/>
      <c r="AH13" s="33">
        <f t="shared" si="14"/>
        <v>0</v>
      </c>
      <c r="AI13" s="32"/>
      <c r="AJ13" s="33">
        <f t="shared" si="15"/>
        <v>0</v>
      </c>
      <c r="AK13" s="32"/>
      <c r="AL13" s="33">
        <f t="shared" si="16"/>
        <v>0</v>
      </c>
      <c r="AM13" s="32"/>
      <c r="AN13" s="33">
        <f t="shared" si="17"/>
        <v>0</v>
      </c>
      <c r="AO13" s="32"/>
      <c r="AP13" s="33">
        <f t="shared" si="18"/>
        <v>0</v>
      </c>
      <c r="AQ13" s="32"/>
      <c r="AR13" s="33">
        <f t="shared" si="19"/>
        <v>0</v>
      </c>
      <c r="AS13" s="34"/>
      <c r="AT13" s="33">
        <f t="shared" si="20"/>
        <v>0</v>
      </c>
      <c r="AU13" s="33">
        <f t="shared" si="21"/>
        <v>600</v>
      </c>
      <c r="AV13" s="33">
        <f t="shared" si="22"/>
        <v>18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>
        <v>1</v>
      </c>
      <c r="F14" s="33">
        <f t="shared" si="0"/>
        <v>50</v>
      </c>
      <c r="G14" s="32"/>
      <c r="H14" s="33">
        <f t="shared" si="7"/>
        <v>0</v>
      </c>
      <c r="I14" s="32">
        <v>2</v>
      </c>
      <c r="J14" s="33">
        <f t="shared" si="1"/>
        <v>600</v>
      </c>
      <c r="K14" s="32"/>
      <c r="L14" s="33">
        <f t="shared" si="8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1.5</v>
      </c>
      <c r="T14" s="33">
        <f t="shared" si="4"/>
        <v>450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11"/>
        <v>0</v>
      </c>
      <c r="AA14" s="32"/>
      <c r="AB14" s="33">
        <f t="shared" si="5"/>
        <v>0</v>
      </c>
      <c r="AC14" s="32"/>
      <c r="AD14" s="33">
        <f t="shared" si="12"/>
        <v>0</v>
      </c>
      <c r="AE14" s="32"/>
      <c r="AF14" s="33">
        <f t="shared" si="13"/>
        <v>0</v>
      </c>
      <c r="AG14" s="32"/>
      <c r="AH14" s="33">
        <f t="shared" si="14"/>
        <v>0</v>
      </c>
      <c r="AI14" s="32"/>
      <c r="AJ14" s="33">
        <f t="shared" si="15"/>
        <v>0</v>
      </c>
      <c r="AK14" s="32"/>
      <c r="AL14" s="33">
        <f t="shared" si="16"/>
        <v>0</v>
      </c>
      <c r="AM14" s="32"/>
      <c r="AN14" s="33">
        <f t="shared" si="17"/>
        <v>0</v>
      </c>
      <c r="AO14" s="32"/>
      <c r="AP14" s="33">
        <f t="shared" si="18"/>
        <v>0</v>
      </c>
      <c r="AQ14" s="32"/>
      <c r="AR14" s="33">
        <f t="shared" si="19"/>
        <v>0</v>
      </c>
      <c r="AS14" s="34"/>
      <c r="AT14" s="33">
        <f t="shared" si="20"/>
        <v>0</v>
      </c>
      <c r="AU14" s="33">
        <f t="shared" si="21"/>
        <v>1100</v>
      </c>
      <c r="AV14" s="33">
        <f t="shared" si="22"/>
        <v>33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/>
      <c r="D16" s="40">
        <f>SUM(D5:D14)</f>
        <v>250</v>
      </c>
      <c r="E16" s="40">
        <f t="shared" ref="E16:AT16" si="23">SUM(E5:E14)</f>
        <v>2</v>
      </c>
      <c r="F16" s="40">
        <f t="shared" si="23"/>
        <v>100</v>
      </c>
      <c r="G16" s="40">
        <f t="shared" si="23"/>
        <v>0</v>
      </c>
      <c r="H16" s="40">
        <f t="shared" si="23"/>
        <v>0</v>
      </c>
      <c r="I16" s="40">
        <f t="shared" si="23"/>
        <v>13</v>
      </c>
      <c r="J16" s="40">
        <f t="shared" si="23"/>
        <v>3750</v>
      </c>
      <c r="K16" s="40">
        <f t="shared" si="23"/>
        <v>0</v>
      </c>
      <c r="L16" s="40">
        <f t="shared" si="23"/>
        <v>0</v>
      </c>
      <c r="M16" s="40">
        <f t="shared" si="23"/>
        <v>1</v>
      </c>
      <c r="N16" s="40">
        <f t="shared" si="23"/>
        <v>300</v>
      </c>
      <c r="O16" s="40">
        <f t="shared" si="23"/>
        <v>1</v>
      </c>
      <c r="P16" s="40">
        <f t="shared" si="23"/>
        <v>300</v>
      </c>
      <c r="Q16" s="40">
        <f t="shared" si="23"/>
        <v>0</v>
      </c>
      <c r="R16" s="40">
        <f t="shared" si="23"/>
        <v>0</v>
      </c>
      <c r="S16" s="40">
        <f t="shared" si="23"/>
        <v>9.5</v>
      </c>
      <c r="T16" s="40">
        <f t="shared" si="23"/>
        <v>2400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0</v>
      </c>
      <c r="AB16" s="40">
        <f t="shared" si="23"/>
        <v>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1</v>
      </c>
      <c r="AH16" s="40">
        <f t="shared" si="23"/>
        <v>850</v>
      </c>
      <c r="AI16" s="40">
        <f t="shared" si="23"/>
        <v>1</v>
      </c>
      <c r="AJ16" s="40">
        <f t="shared" si="23"/>
        <v>80</v>
      </c>
      <c r="AK16" s="40">
        <f t="shared" si="23"/>
        <v>0</v>
      </c>
      <c r="AL16" s="40">
        <f t="shared" si="23"/>
        <v>0</v>
      </c>
      <c r="AM16" s="40">
        <f t="shared" si="23"/>
        <v>0</v>
      </c>
      <c r="AN16" s="40">
        <f t="shared" si="23"/>
        <v>0</v>
      </c>
      <c r="AO16" s="40">
        <f t="shared" si="23"/>
        <v>1</v>
      </c>
      <c r="AP16" s="40">
        <f t="shared" si="23"/>
        <v>15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29.5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topLeftCell="AJ1" workbookViewId="0">
      <selection activeCell="H8" sqref="H8"/>
    </sheetView>
  </sheetViews>
  <sheetFormatPr defaultRowHeight="15" x14ac:dyDescent="0.25"/>
  <cols>
    <col min="1" max="1" width="9.140625" style="1"/>
    <col min="2" max="2" width="30.7109375" style="27" bestFit="1" customWidth="1"/>
    <col min="3" max="3" width="9.140625" style="27"/>
    <col min="4" max="4" width="9.85546875" style="27" bestFit="1" customWidth="1"/>
    <col min="5" max="9" width="9.140625" style="27"/>
    <col min="10" max="10" width="11" style="27" customWidth="1"/>
    <col min="11" max="11" width="16" style="27" bestFit="1" customWidth="1"/>
    <col min="12" max="20" width="9.140625" style="27"/>
    <col min="21" max="21" width="15.7109375" style="27" bestFit="1" customWidth="1"/>
    <col min="22" max="27" width="9.140625" style="27"/>
    <col min="28" max="28" width="10.7109375" style="27" customWidth="1"/>
    <col min="29" max="29" width="20.140625" style="27" bestFit="1" customWidth="1"/>
    <col min="30" max="30" width="9.140625" style="27"/>
    <col min="31" max="31" width="21.42578125" style="27" bestFit="1" customWidth="1"/>
    <col min="32" max="32" width="9.140625" style="27"/>
    <col min="33" max="33" width="14.5703125" style="27" bestFit="1" customWidth="1"/>
    <col min="34" max="34" width="10.28515625" style="27" customWidth="1"/>
    <col min="35" max="35" width="13.5703125" style="27" bestFit="1" customWidth="1"/>
    <col min="36" max="36" width="9.140625" style="27"/>
    <col min="37" max="37" width="12.85546875" style="27" bestFit="1" customWidth="1"/>
    <col min="38" max="38" width="9.140625" style="27"/>
    <col min="39" max="39" width="12.85546875" style="27" bestFit="1" customWidth="1"/>
    <col min="40" max="40" width="9.140625" style="27"/>
    <col min="41" max="41" width="18.140625" style="27" bestFit="1" customWidth="1"/>
    <col min="42" max="42" width="9.140625" style="27"/>
    <col min="43" max="43" width="18.140625" style="27" bestFit="1" customWidth="1"/>
    <col min="44" max="44" width="9.140625" style="27"/>
    <col min="45" max="45" width="20.28515625" style="27" bestFit="1" customWidth="1"/>
    <col min="46" max="46" width="10.28515625" style="27" bestFit="1" customWidth="1"/>
    <col min="47" max="47" width="19.28515625" style="27" bestFit="1" customWidth="1"/>
    <col min="48" max="48" width="18.5703125" style="27" bestFit="1" customWidth="1"/>
    <col min="49" max="16384" width="9.140625" style="27"/>
  </cols>
  <sheetData>
    <row r="1" spans="1:49" ht="31.5" x14ac:dyDescent="0.6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4"/>
      <c r="AE1" s="50"/>
      <c r="AF1" s="50"/>
    </row>
    <row r="3" spans="1:49" ht="18" x14ac:dyDescent="0.35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4</v>
      </c>
      <c r="G3" s="28" t="s">
        <v>6</v>
      </c>
      <c r="H3" s="28" t="s">
        <v>4</v>
      </c>
      <c r="I3" s="28" t="s">
        <v>7</v>
      </c>
      <c r="J3" s="28" t="s">
        <v>4</v>
      </c>
      <c r="K3" s="28" t="s">
        <v>8</v>
      </c>
      <c r="L3" s="28" t="s">
        <v>4</v>
      </c>
      <c r="M3" s="28" t="s">
        <v>9</v>
      </c>
      <c r="N3" s="28" t="s">
        <v>4</v>
      </c>
      <c r="O3" s="28" t="s">
        <v>10</v>
      </c>
      <c r="P3" s="28" t="s">
        <v>4</v>
      </c>
      <c r="Q3" s="28" t="s">
        <v>11</v>
      </c>
      <c r="R3" s="28" t="s">
        <v>4</v>
      </c>
      <c r="S3" s="28" t="s">
        <v>12</v>
      </c>
      <c r="T3" s="28" t="s">
        <v>4</v>
      </c>
      <c r="U3" s="28" t="s">
        <v>13</v>
      </c>
      <c r="V3" s="28" t="s">
        <v>4</v>
      </c>
      <c r="W3" s="28" t="s">
        <v>14</v>
      </c>
      <c r="X3" s="28" t="s">
        <v>4</v>
      </c>
      <c r="Y3" s="28" t="s">
        <v>15</v>
      </c>
      <c r="Z3" s="28" t="s">
        <v>4</v>
      </c>
      <c r="AA3" s="28" t="s">
        <v>16</v>
      </c>
      <c r="AB3" s="28" t="s">
        <v>4</v>
      </c>
      <c r="AC3" s="28" t="s">
        <v>17</v>
      </c>
      <c r="AD3" s="28" t="s">
        <v>4</v>
      </c>
      <c r="AE3" s="28" t="s">
        <v>18</v>
      </c>
      <c r="AF3" s="28" t="s">
        <v>4</v>
      </c>
      <c r="AG3" s="28" t="s">
        <v>19</v>
      </c>
      <c r="AH3" s="28" t="s">
        <v>4</v>
      </c>
      <c r="AI3" s="28" t="s">
        <v>20</v>
      </c>
      <c r="AJ3" s="44" t="s">
        <v>4</v>
      </c>
      <c r="AK3" s="28" t="s">
        <v>37</v>
      </c>
      <c r="AL3" s="44" t="s">
        <v>4</v>
      </c>
      <c r="AM3" s="28" t="s">
        <v>21</v>
      </c>
      <c r="AN3" s="44" t="s">
        <v>4</v>
      </c>
      <c r="AO3" s="28" t="s">
        <v>22</v>
      </c>
      <c r="AP3" s="44" t="s">
        <v>4</v>
      </c>
      <c r="AQ3" s="28" t="s">
        <v>38</v>
      </c>
      <c r="AR3" s="44" t="s">
        <v>4</v>
      </c>
      <c r="AS3" s="28" t="s">
        <v>23</v>
      </c>
      <c r="AT3" s="44" t="s">
        <v>4</v>
      </c>
      <c r="AU3" s="29" t="s">
        <v>24</v>
      </c>
      <c r="AV3" s="29" t="s">
        <v>25</v>
      </c>
    </row>
    <row r="4" spans="1:49" x14ac:dyDescent="0.25">
      <c r="S4" s="35"/>
      <c r="AJ4" s="38"/>
      <c r="AL4" s="38"/>
      <c r="AN4" s="38"/>
      <c r="AP4" s="38"/>
      <c r="AR4" s="38"/>
      <c r="AT4" s="38"/>
    </row>
    <row r="5" spans="1:49" ht="16.5" x14ac:dyDescent="0.3">
      <c r="A5" s="30">
        <v>1</v>
      </c>
      <c r="B5" s="31" t="s">
        <v>26</v>
      </c>
      <c r="C5" s="32"/>
      <c r="D5" s="33">
        <f>C5*50</f>
        <v>0</v>
      </c>
      <c r="E5" s="34"/>
      <c r="F5" s="33">
        <f t="shared" ref="F5:F14" si="0">E5*50</f>
        <v>0</v>
      </c>
      <c r="G5" s="32"/>
      <c r="H5" s="33">
        <f>G5*250</f>
        <v>0</v>
      </c>
      <c r="I5" s="32"/>
      <c r="J5" s="33">
        <f t="shared" ref="J5:J14" si="1">I5*300</f>
        <v>0</v>
      </c>
      <c r="K5" s="32"/>
      <c r="L5" s="33">
        <f>K5*50</f>
        <v>0</v>
      </c>
      <c r="M5" s="32"/>
      <c r="N5" s="33">
        <f t="shared" ref="N5:N14" si="2">M5*300</f>
        <v>0</v>
      </c>
      <c r="O5" s="34"/>
      <c r="P5" s="33">
        <f t="shared" ref="P5:R14" si="3">O5*300</f>
        <v>0</v>
      </c>
      <c r="Q5" s="34"/>
      <c r="R5" s="33">
        <f t="shared" si="3"/>
        <v>0</v>
      </c>
      <c r="S5" s="32"/>
      <c r="T5" s="33">
        <f t="shared" ref="T5:T14" si="4">S5*300</f>
        <v>0</v>
      </c>
      <c r="U5" s="32"/>
      <c r="V5" s="33">
        <f>U5*50</f>
        <v>0</v>
      </c>
      <c r="W5" s="34"/>
      <c r="X5" s="33">
        <f>W5*550</f>
        <v>0</v>
      </c>
      <c r="Y5" s="34"/>
      <c r="Z5" s="33">
        <f>Y5*650</f>
        <v>0</v>
      </c>
      <c r="AA5" s="32"/>
      <c r="AB5" s="33">
        <f t="shared" ref="AB5:AB14" si="5">AA5*750</f>
        <v>0</v>
      </c>
      <c r="AC5" s="32"/>
      <c r="AD5" s="33">
        <f>AC5*200</f>
        <v>0</v>
      </c>
      <c r="AE5" s="32"/>
      <c r="AF5" s="33">
        <f>AE5*100</f>
        <v>0</v>
      </c>
      <c r="AG5" s="34"/>
      <c r="AH5" s="33">
        <f>AG5*850</f>
        <v>0</v>
      </c>
      <c r="AI5" s="32"/>
      <c r="AJ5" s="33">
        <f>AI5*80</f>
        <v>0</v>
      </c>
      <c r="AK5" s="32"/>
      <c r="AL5" s="33">
        <f>AK5*150</f>
        <v>0</v>
      </c>
      <c r="AM5" s="32"/>
      <c r="AN5" s="33">
        <f>AM5*50</f>
        <v>0</v>
      </c>
      <c r="AO5" s="32"/>
      <c r="AP5" s="33">
        <f>AO5*15</f>
        <v>0</v>
      </c>
      <c r="AQ5" s="32"/>
      <c r="AR5" s="33">
        <f>AQ5*50</f>
        <v>0</v>
      </c>
      <c r="AS5" s="32"/>
      <c r="AT5" s="33">
        <f>AS5*145</f>
        <v>0</v>
      </c>
      <c r="AU5" s="33">
        <f>+D5+F5+H5+J5+L5+N5+P5+R5+T5+V5+X5+Z5+AB5+AD5+AF5+AH5+AJ5+AN5+AP5+AT5+AL5+AR5</f>
        <v>0</v>
      </c>
      <c r="AV5" s="33">
        <f>AU5*0.03</f>
        <v>0</v>
      </c>
      <c r="AW5" s="35"/>
    </row>
    <row r="6" spans="1:49" ht="16.5" x14ac:dyDescent="0.3">
      <c r="A6" s="30">
        <v>2</v>
      </c>
      <c r="B6" s="31" t="s">
        <v>27</v>
      </c>
      <c r="C6" s="32"/>
      <c r="D6" s="33">
        <f t="shared" ref="D6:D14" si="6">C6*50</f>
        <v>0</v>
      </c>
      <c r="E6" s="32"/>
      <c r="F6" s="33">
        <f t="shared" si="0"/>
        <v>0</v>
      </c>
      <c r="G6" s="32"/>
      <c r="H6" s="33">
        <f t="shared" ref="H6:H14" si="7">G6*250</f>
        <v>0</v>
      </c>
      <c r="I6" s="49"/>
      <c r="J6" s="33">
        <f t="shared" si="1"/>
        <v>0</v>
      </c>
      <c r="K6" s="32"/>
      <c r="L6" s="33">
        <f t="shared" ref="L6:L14" si="8">K6*50</f>
        <v>0</v>
      </c>
      <c r="M6" s="32"/>
      <c r="N6" s="33">
        <f t="shared" si="2"/>
        <v>0</v>
      </c>
      <c r="O6" s="32"/>
      <c r="P6" s="33">
        <f t="shared" si="3"/>
        <v>0</v>
      </c>
      <c r="Q6" s="32"/>
      <c r="R6" s="33">
        <f t="shared" si="3"/>
        <v>0</v>
      </c>
      <c r="S6" s="49"/>
      <c r="T6" s="33">
        <f t="shared" si="4"/>
        <v>0</v>
      </c>
      <c r="U6" s="32"/>
      <c r="V6" s="33">
        <f t="shared" ref="V6:V14" si="9">U6*50</f>
        <v>0</v>
      </c>
      <c r="W6" s="32"/>
      <c r="X6" s="33">
        <f t="shared" ref="X6:X14" si="10">W6*550</f>
        <v>0</v>
      </c>
      <c r="Y6" s="32"/>
      <c r="Z6" s="33">
        <f t="shared" ref="Z6:Z14" si="11">Y6*650</f>
        <v>0</v>
      </c>
      <c r="AA6" s="32"/>
      <c r="AB6" s="33">
        <f t="shared" si="5"/>
        <v>0</v>
      </c>
      <c r="AC6" s="32"/>
      <c r="AD6" s="33">
        <f t="shared" ref="AD6:AD14" si="12">AC6*200</f>
        <v>0</v>
      </c>
      <c r="AE6" s="32"/>
      <c r="AF6" s="33">
        <f t="shared" ref="AF6:AF14" si="13">AE6*100</f>
        <v>0</v>
      </c>
      <c r="AG6" s="32"/>
      <c r="AH6" s="33">
        <f t="shared" ref="AH6:AH14" si="14">AG6*850</f>
        <v>0</v>
      </c>
      <c r="AI6" s="32"/>
      <c r="AJ6" s="33">
        <f t="shared" ref="AJ6:AJ14" si="15">AI6*80</f>
        <v>0</v>
      </c>
      <c r="AK6" s="32"/>
      <c r="AL6" s="33">
        <f t="shared" ref="AL6:AL14" si="16">AK6*150</f>
        <v>0</v>
      </c>
      <c r="AM6" s="32"/>
      <c r="AN6" s="33">
        <f t="shared" ref="AN6:AN14" si="17">AM6*50</f>
        <v>0</v>
      </c>
      <c r="AO6" s="32"/>
      <c r="AP6" s="33">
        <f t="shared" ref="AP6:AP14" si="18">AO6*15</f>
        <v>0</v>
      </c>
      <c r="AQ6" s="32"/>
      <c r="AR6" s="33">
        <f t="shared" ref="AR6:AR14" si="19">AQ6*50</f>
        <v>0</v>
      </c>
      <c r="AS6" s="34"/>
      <c r="AT6" s="33">
        <f t="shared" ref="AT6:AT14" si="20">AS6*145</f>
        <v>0</v>
      </c>
      <c r="AU6" s="33">
        <f t="shared" ref="AU6:AU14" si="21">+D6+F6+H6+J6+L6+N6+P6+R6+T6+V6+X6+Z6+AB6+AD6+AF6+AH6+AJ6+AN6+AP6+AT6+AL6+AR6</f>
        <v>0</v>
      </c>
      <c r="AV6" s="33">
        <f t="shared" ref="AV6:AV14" si="22">AU6*0.03</f>
        <v>0</v>
      </c>
      <c r="AW6" s="35"/>
    </row>
    <row r="7" spans="1:49" ht="16.5" x14ac:dyDescent="0.3">
      <c r="A7" s="30">
        <v>3</v>
      </c>
      <c r="B7" s="31" t="s">
        <v>28</v>
      </c>
      <c r="C7" s="32"/>
      <c r="D7" s="33">
        <f t="shared" si="6"/>
        <v>0</v>
      </c>
      <c r="E7" s="32"/>
      <c r="F7" s="33">
        <f t="shared" si="0"/>
        <v>0</v>
      </c>
      <c r="G7" s="32"/>
      <c r="H7" s="33">
        <f t="shared" si="7"/>
        <v>0</v>
      </c>
      <c r="I7" s="36"/>
      <c r="J7" s="33">
        <f t="shared" si="1"/>
        <v>0</v>
      </c>
      <c r="K7" s="32"/>
      <c r="L7" s="33">
        <f t="shared" si="8"/>
        <v>0</v>
      </c>
      <c r="M7" s="32"/>
      <c r="N7" s="33">
        <f t="shared" si="2"/>
        <v>0</v>
      </c>
      <c r="O7" s="34"/>
      <c r="P7" s="33">
        <f t="shared" si="3"/>
        <v>0</v>
      </c>
      <c r="Q7" s="34"/>
      <c r="R7" s="33">
        <f t="shared" si="3"/>
        <v>0</v>
      </c>
      <c r="S7" s="32"/>
      <c r="T7" s="33">
        <f t="shared" si="4"/>
        <v>0</v>
      </c>
      <c r="U7" s="32"/>
      <c r="V7" s="33">
        <f t="shared" si="9"/>
        <v>0</v>
      </c>
      <c r="W7" s="32"/>
      <c r="X7" s="33">
        <f t="shared" si="10"/>
        <v>0</v>
      </c>
      <c r="Y7" s="34"/>
      <c r="Z7" s="33">
        <f t="shared" si="11"/>
        <v>0</v>
      </c>
      <c r="AA7" s="32"/>
      <c r="AB7" s="33">
        <f t="shared" si="5"/>
        <v>0</v>
      </c>
      <c r="AC7" s="32"/>
      <c r="AD7" s="33">
        <f t="shared" si="12"/>
        <v>0</v>
      </c>
      <c r="AE7" s="32"/>
      <c r="AF7" s="33">
        <f t="shared" si="13"/>
        <v>0</v>
      </c>
      <c r="AG7" s="32"/>
      <c r="AH7" s="33">
        <f t="shared" si="14"/>
        <v>0</v>
      </c>
      <c r="AI7" s="45"/>
      <c r="AJ7" s="33">
        <f t="shared" si="15"/>
        <v>0</v>
      </c>
      <c r="AK7" s="33"/>
      <c r="AL7" s="33">
        <f t="shared" si="16"/>
        <v>0</v>
      </c>
      <c r="AM7" s="33"/>
      <c r="AN7" s="33">
        <f t="shared" si="17"/>
        <v>0</v>
      </c>
      <c r="AO7" s="45"/>
      <c r="AP7" s="33">
        <f t="shared" si="18"/>
        <v>0</v>
      </c>
      <c r="AQ7" s="45"/>
      <c r="AR7" s="33">
        <f t="shared" si="19"/>
        <v>0</v>
      </c>
      <c r="AS7" s="33"/>
      <c r="AT7" s="33">
        <f t="shared" si="20"/>
        <v>0</v>
      </c>
      <c r="AU7" s="33">
        <f t="shared" si="21"/>
        <v>0</v>
      </c>
      <c r="AV7" s="33">
        <f t="shared" si="22"/>
        <v>0</v>
      </c>
      <c r="AW7" s="35"/>
    </row>
    <row r="8" spans="1:49" ht="16.5" x14ac:dyDescent="0.3">
      <c r="A8" s="30">
        <v>4</v>
      </c>
      <c r="B8" s="31" t="s">
        <v>29</v>
      </c>
      <c r="C8" s="32"/>
      <c r="D8" s="33">
        <f t="shared" si="6"/>
        <v>0</v>
      </c>
      <c r="E8" s="34"/>
      <c r="F8" s="33">
        <f t="shared" si="0"/>
        <v>0</v>
      </c>
      <c r="G8" s="32"/>
      <c r="H8" s="33">
        <f t="shared" si="7"/>
        <v>0</v>
      </c>
      <c r="I8" s="32"/>
      <c r="J8" s="33">
        <f t="shared" si="1"/>
        <v>0</v>
      </c>
      <c r="K8" s="32"/>
      <c r="L8" s="33">
        <f t="shared" si="8"/>
        <v>0</v>
      </c>
      <c r="M8" s="32"/>
      <c r="N8" s="33">
        <f t="shared" si="2"/>
        <v>0</v>
      </c>
      <c r="O8" s="34"/>
      <c r="P8" s="33">
        <f t="shared" si="3"/>
        <v>0</v>
      </c>
      <c r="Q8" s="34"/>
      <c r="R8" s="33">
        <f t="shared" si="3"/>
        <v>0</v>
      </c>
      <c r="S8" s="32">
        <v>2</v>
      </c>
      <c r="T8" s="33">
        <f t="shared" si="4"/>
        <v>600</v>
      </c>
      <c r="U8" s="34"/>
      <c r="V8" s="33">
        <f t="shared" si="9"/>
        <v>0</v>
      </c>
      <c r="W8" s="34"/>
      <c r="X8" s="33">
        <f t="shared" si="10"/>
        <v>0</v>
      </c>
      <c r="Y8" s="34"/>
      <c r="Z8" s="33">
        <f t="shared" si="11"/>
        <v>0</v>
      </c>
      <c r="AA8" s="32"/>
      <c r="AB8" s="33">
        <f t="shared" si="5"/>
        <v>0</v>
      </c>
      <c r="AC8" s="32"/>
      <c r="AD8" s="33">
        <f t="shared" si="12"/>
        <v>0</v>
      </c>
      <c r="AE8" s="32"/>
      <c r="AF8" s="33">
        <f t="shared" si="13"/>
        <v>0</v>
      </c>
      <c r="AG8" s="32"/>
      <c r="AH8" s="33">
        <f t="shared" si="14"/>
        <v>0</v>
      </c>
      <c r="AI8" s="32"/>
      <c r="AJ8" s="33">
        <f t="shared" si="15"/>
        <v>0</v>
      </c>
      <c r="AK8" s="32"/>
      <c r="AL8" s="33">
        <f t="shared" si="16"/>
        <v>0</v>
      </c>
      <c r="AM8" s="32"/>
      <c r="AN8" s="33">
        <f t="shared" si="17"/>
        <v>0</v>
      </c>
      <c r="AO8" s="32"/>
      <c r="AP8" s="33">
        <f t="shared" si="18"/>
        <v>0</v>
      </c>
      <c r="AQ8" s="32"/>
      <c r="AR8" s="33">
        <f t="shared" si="19"/>
        <v>0</v>
      </c>
      <c r="AS8" s="34"/>
      <c r="AT8" s="33">
        <f t="shared" si="20"/>
        <v>0</v>
      </c>
      <c r="AU8" s="33">
        <f t="shared" si="21"/>
        <v>600</v>
      </c>
      <c r="AV8" s="33">
        <f t="shared" si="22"/>
        <v>18</v>
      </c>
      <c r="AW8" s="35"/>
    </row>
    <row r="9" spans="1:49" ht="16.5" x14ac:dyDescent="0.3">
      <c r="A9" s="30">
        <v>5</v>
      </c>
      <c r="B9" s="31" t="s">
        <v>30</v>
      </c>
      <c r="C9" s="32"/>
      <c r="D9" s="33">
        <f t="shared" si="6"/>
        <v>0</v>
      </c>
      <c r="E9" s="34"/>
      <c r="F9" s="33">
        <f t="shared" si="0"/>
        <v>0</v>
      </c>
      <c r="G9" s="32"/>
      <c r="H9" s="33">
        <f t="shared" si="7"/>
        <v>0</v>
      </c>
      <c r="I9" s="36"/>
      <c r="J9" s="33">
        <f t="shared" si="1"/>
        <v>0</v>
      </c>
      <c r="K9" s="32"/>
      <c r="L9" s="33">
        <f t="shared" si="8"/>
        <v>0</v>
      </c>
      <c r="M9" s="32"/>
      <c r="N9" s="33">
        <f t="shared" si="2"/>
        <v>0</v>
      </c>
      <c r="O9" s="34"/>
      <c r="P9" s="33">
        <f t="shared" si="3"/>
        <v>0</v>
      </c>
      <c r="Q9" s="34"/>
      <c r="R9" s="33">
        <f t="shared" si="3"/>
        <v>0</v>
      </c>
      <c r="S9" s="36"/>
      <c r="T9" s="33">
        <f t="shared" si="4"/>
        <v>0</v>
      </c>
      <c r="U9" s="32"/>
      <c r="V9" s="33">
        <f t="shared" si="9"/>
        <v>0</v>
      </c>
      <c r="W9" s="34"/>
      <c r="X9" s="33">
        <f t="shared" si="10"/>
        <v>0</v>
      </c>
      <c r="Y9" s="34"/>
      <c r="Z9" s="33">
        <f t="shared" si="11"/>
        <v>0</v>
      </c>
      <c r="AA9" s="32"/>
      <c r="AB9" s="33">
        <f t="shared" si="5"/>
        <v>0</v>
      </c>
      <c r="AC9" s="32"/>
      <c r="AD9" s="33">
        <f t="shared" si="12"/>
        <v>0</v>
      </c>
      <c r="AE9" s="32"/>
      <c r="AF9" s="33">
        <f t="shared" si="13"/>
        <v>0</v>
      </c>
      <c r="AG9" s="32"/>
      <c r="AH9" s="33">
        <f t="shared" si="14"/>
        <v>0</v>
      </c>
      <c r="AI9" s="32"/>
      <c r="AJ9" s="33">
        <f t="shared" si="15"/>
        <v>0</v>
      </c>
      <c r="AK9" s="32"/>
      <c r="AL9" s="33">
        <f t="shared" si="16"/>
        <v>0</v>
      </c>
      <c r="AM9" s="32"/>
      <c r="AN9" s="33">
        <f t="shared" si="17"/>
        <v>0</v>
      </c>
      <c r="AO9" s="32"/>
      <c r="AP9" s="33">
        <f t="shared" si="18"/>
        <v>0</v>
      </c>
      <c r="AQ9" s="32"/>
      <c r="AR9" s="33">
        <f t="shared" si="19"/>
        <v>0</v>
      </c>
      <c r="AS9" s="34"/>
      <c r="AT9" s="33">
        <f t="shared" si="20"/>
        <v>0</v>
      </c>
      <c r="AU9" s="33">
        <f t="shared" si="21"/>
        <v>0</v>
      </c>
      <c r="AV9" s="33">
        <f t="shared" si="22"/>
        <v>0</v>
      </c>
      <c r="AW9" s="35"/>
    </row>
    <row r="10" spans="1:49" ht="16.5" x14ac:dyDescent="0.3">
      <c r="A10" s="30">
        <v>6</v>
      </c>
      <c r="B10" s="31" t="s">
        <v>31</v>
      </c>
      <c r="C10" s="32"/>
      <c r="D10" s="33">
        <f t="shared" si="6"/>
        <v>0</v>
      </c>
      <c r="E10" s="34"/>
      <c r="F10" s="33">
        <f t="shared" si="0"/>
        <v>0</v>
      </c>
      <c r="G10" s="32"/>
      <c r="H10" s="33">
        <f t="shared" si="7"/>
        <v>0</v>
      </c>
      <c r="I10" s="32"/>
      <c r="J10" s="33">
        <f t="shared" si="1"/>
        <v>0</v>
      </c>
      <c r="K10" s="32"/>
      <c r="L10" s="33">
        <f t="shared" si="8"/>
        <v>0</v>
      </c>
      <c r="M10" s="32"/>
      <c r="N10" s="33">
        <f t="shared" si="2"/>
        <v>0</v>
      </c>
      <c r="O10" s="34"/>
      <c r="P10" s="33">
        <f t="shared" si="3"/>
        <v>0</v>
      </c>
      <c r="Q10" s="34"/>
      <c r="R10" s="33">
        <f t="shared" si="3"/>
        <v>0</v>
      </c>
      <c r="S10" s="36"/>
      <c r="T10" s="33">
        <f t="shared" si="4"/>
        <v>0</v>
      </c>
      <c r="U10" s="32"/>
      <c r="V10" s="33">
        <f t="shared" si="9"/>
        <v>0</v>
      </c>
      <c r="W10" s="34"/>
      <c r="X10" s="33">
        <f t="shared" si="10"/>
        <v>0</v>
      </c>
      <c r="Y10" s="34"/>
      <c r="Z10" s="33">
        <f t="shared" si="11"/>
        <v>0</v>
      </c>
      <c r="AA10" s="32"/>
      <c r="AB10" s="33">
        <f t="shared" si="5"/>
        <v>0</v>
      </c>
      <c r="AC10" s="32"/>
      <c r="AD10" s="33">
        <f t="shared" si="12"/>
        <v>0</v>
      </c>
      <c r="AE10" s="32"/>
      <c r="AF10" s="33">
        <f t="shared" si="13"/>
        <v>0</v>
      </c>
      <c r="AG10" s="32"/>
      <c r="AH10" s="33">
        <f t="shared" si="14"/>
        <v>0</v>
      </c>
      <c r="AI10" s="32"/>
      <c r="AJ10" s="33">
        <f t="shared" si="15"/>
        <v>0</v>
      </c>
      <c r="AK10" s="32"/>
      <c r="AL10" s="33">
        <f t="shared" si="16"/>
        <v>0</v>
      </c>
      <c r="AM10" s="32"/>
      <c r="AN10" s="33">
        <f t="shared" si="17"/>
        <v>0</v>
      </c>
      <c r="AO10" s="32"/>
      <c r="AP10" s="33">
        <f t="shared" si="18"/>
        <v>0</v>
      </c>
      <c r="AQ10" s="32"/>
      <c r="AR10" s="33">
        <f t="shared" si="19"/>
        <v>0</v>
      </c>
      <c r="AS10" s="34"/>
      <c r="AT10" s="33">
        <f t="shared" si="20"/>
        <v>0</v>
      </c>
      <c r="AU10" s="33">
        <f t="shared" si="21"/>
        <v>0</v>
      </c>
      <c r="AV10" s="33">
        <f t="shared" si="22"/>
        <v>0</v>
      </c>
      <c r="AW10" s="35"/>
    </row>
    <row r="11" spans="1:49" ht="16.5" x14ac:dyDescent="0.3">
      <c r="A11" s="30">
        <v>7</v>
      </c>
      <c r="B11" s="31" t="s">
        <v>32</v>
      </c>
      <c r="C11" s="32"/>
      <c r="D11" s="33">
        <f t="shared" si="6"/>
        <v>0</v>
      </c>
      <c r="E11" s="34"/>
      <c r="F11" s="33">
        <f t="shared" si="0"/>
        <v>0</v>
      </c>
      <c r="G11" s="32"/>
      <c r="H11" s="33">
        <f t="shared" si="7"/>
        <v>0</v>
      </c>
      <c r="I11" s="32"/>
      <c r="J11" s="33">
        <f t="shared" si="1"/>
        <v>0</v>
      </c>
      <c r="K11" s="32"/>
      <c r="L11" s="33">
        <f t="shared" si="8"/>
        <v>0</v>
      </c>
      <c r="M11" s="32"/>
      <c r="N11" s="33">
        <f t="shared" si="2"/>
        <v>0</v>
      </c>
      <c r="O11" s="34"/>
      <c r="P11" s="33">
        <f t="shared" si="3"/>
        <v>0</v>
      </c>
      <c r="Q11" s="34"/>
      <c r="R11" s="33">
        <f t="shared" si="3"/>
        <v>0</v>
      </c>
      <c r="S11" s="32"/>
      <c r="T11" s="33">
        <f t="shared" si="4"/>
        <v>0</v>
      </c>
      <c r="U11" s="32"/>
      <c r="V11" s="33">
        <f t="shared" si="9"/>
        <v>0</v>
      </c>
      <c r="W11" s="34"/>
      <c r="X11" s="33">
        <f t="shared" si="10"/>
        <v>0</v>
      </c>
      <c r="Y11" s="34"/>
      <c r="Z11" s="33">
        <f t="shared" si="11"/>
        <v>0</v>
      </c>
      <c r="AA11" s="32"/>
      <c r="AB11" s="33">
        <f t="shared" si="5"/>
        <v>0</v>
      </c>
      <c r="AC11" s="32"/>
      <c r="AD11" s="33">
        <f t="shared" si="12"/>
        <v>0</v>
      </c>
      <c r="AE11" s="32"/>
      <c r="AF11" s="33">
        <f t="shared" si="13"/>
        <v>0</v>
      </c>
      <c r="AG11" s="32"/>
      <c r="AH11" s="33">
        <f t="shared" si="14"/>
        <v>0</v>
      </c>
      <c r="AI11" s="32"/>
      <c r="AJ11" s="33">
        <f t="shared" si="15"/>
        <v>0</v>
      </c>
      <c r="AK11" s="32"/>
      <c r="AL11" s="33">
        <f t="shared" si="16"/>
        <v>0</v>
      </c>
      <c r="AM11" s="32"/>
      <c r="AN11" s="33">
        <f t="shared" si="17"/>
        <v>0</v>
      </c>
      <c r="AO11" s="32"/>
      <c r="AP11" s="33">
        <f t="shared" si="18"/>
        <v>0</v>
      </c>
      <c r="AQ11" s="32"/>
      <c r="AR11" s="33">
        <f t="shared" si="19"/>
        <v>0</v>
      </c>
      <c r="AS11" s="34"/>
      <c r="AT11" s="33">
        <f t="shared" si="20"/>
        <v>0</v>
      </c>
      <c r="AU11" s="33">
        <f t="shared" si="21"/>
        <v>0</v>
      </c>
      <c r="AV11" s="33">
        <f t="shared" si="22"/>
        <v>0</v>
      </c>
      <c r="AW11" s="35"/>
    </row>
    <row r="12" spans="1:49" ht="16.5" x14ac:dyDescent="0.3">
      <c r="A12" s="30">
        <v>8</v>
      </c>
      <c r="B12" s="31" t="s">
        <v>33</v>
      </c>
      <c r="C12" s="32"/>
      <c r="D12" s="33">
        <f t="shared" si="6"/>
        <v>0</v>
      </c>
      <c r="E12" s="34"/>
      <c r="F12" s="33">
        <f t="shared" si="0"/>
        <v>0</v>
      </c>
      <c r="G12" s="32"/>
      <c r="H12" s="33">
        <f t="shared" si="7"/>
        <v>0</v>
      </c>
      <c r="I12" s="32"/>
      <c r="J12" s="33">
        <f t="shared" si="1"/>
        <v>0</v>
      </c>
      <c r="K12" s="32"/>
      <c r="L12" s="33">
        <f t="shared" si="8"/>
        <v>0</v>
      </c>
      <c r="M12" s="32"/>
      <c r="N12" s="33">
        <f t="shared" si="2"/>
        <v>0</v>
      </c>
      <c r="O12" s="34"/>
      <c r="P12" s="33">
        <f t="shared" si="3"/>
        <v>0</v>
      </c>
      <c r="Q12" s="34"/>
      <c r="R12" s="33">
        <f t="shared" si="3"/>
        <v>0</v>
      </c>
      <c r="S12" s="32"/>
      <c r="T12" s="33">
        <f t="shared" si="4"/>
        <v>0</v>
      </c>
      <c r="U12" s="32"/>
      <c r="V12" s="33">
        <f t="shared" si="9"/>
        <v>0</v>
      </c>
      <c r="W12" s="34"/>
      <c r="X12" s="33">
        <f t="shared" si="10"/>
        <v>0</v>
      </c>
      <c r="Y12" s="34"/>
      <c r="Z12" s="33">
        <f t="shared" si="11"/>
        <v>0</v>
      </c>
      <c r="AA12" s="32"/>
      <c r="AB12" s="33">
        <f t="shared" si="5"/>
        <v>0</v>
      </c>
      <c r="AC12" s="32"/>
      <c r="AD12" s="33">
        <f t="shared" si="12"/>
        <v>0</v>
      </c>
      <c r="AE12" s="32"/>
      <c r="AF12" s="33">
        <f t="shared" si="13"/>
        <v>0</v>
      </c>
      <c r="AG12" s="32"/>
      <c r="AH12" s="33">
        <f t="shared" si="14"/>
        <v>0</v>
      </c>
      <c r="AI12" s="32"/>
      <c r="AJ12" s="33">
        <f t="shared" si="15"/>
        <v>0</v>
      </c>
      <c r="AK12" s="32"/>
      <c r="AL12" s="33">
        <f t="shared" si="16"/>
        <v>0</v>
      </c>
      <c r="AM12" s="32"/>
      <c r="AN12" s="33">
        <f t="shared" si="17"/>
        <v>0</v>
      </c>
      <c r="AO12" s="32"/>
      <c r="AP12" s="33">
        <f t="shared" si="18"/>
        <v>0</v>
      </c>
      <c r="AQ12" s="32"/>
      <c r="AR12" s="33">
        <f t="shared" si="19"/>
        <v>0</v>
      </c>
      <c r="AS12" s="34"/>
      <c r="AT12" s="33">
        <f t="shared" si="20"/>
        <v>0</v>
      </c>
      <c r="AU12" s="33">
        <f t="shared" si="21"/>
        <v>0</v>
      </c>
      <c r="AV12" s="33">
        <f t="shared" si="22"/>
        <v>0</v>
      </c>
      <c r="AW12" s="35"/>
    </row>
    <row r="13" spans="1:49" ht="16.5" x14ac:dyDescent="0.3">
      <c r="A13" s="30">
        <v>9</v>
      </c>
      <c r="B13" s="31" t="s">
        <v>34</v>
      </c>
      <c r="C13" s="32"/>
      <c r="D13" s="33">
        <f t="shared" si="6"/>
        <v>0</v>
      </c>
      <c r="E13" s="34"/>
      <c r="F13" s="33">
        <f t="shared" si="0"/>
        <v>0</v>
      </c>
      <c r="G13" s="32"/>
      <c r="H13" s="33">
        <f t="shared" si="7"/>
        <v>0</v>
      </c>
      <c r="I13" s="32"/>
      <c r="J13" s="33">
        <f t="shared" si="1"/>
        <v>0</v>
      </c>
      <c r="K13" s="32"/>
      <c r="L13" s="33">
        <f t="shared" si="8"/>
        <v>0</v>
      </c>
      <c r="M13" s="32"/>
      <c r="N13" s="33">
        <f t="shared" si="2"/>
        <v>0</v>
      </c>
      <c r="O13" s="34"/>
      <c r="P13" s="33">
        <f t="shared" si="3"/>
        <v>0</v>
      </c>
      <c r="Q13" s="34"/>
      <c r="R13" s="33">
        <f t="shared" si="3"/>
        <v>0</v>
      </c>
      <c r="S13" s="32"/>
      <c r="T13" s="33">
        <f t="shared" si="4"/>
        <v>0</v>
      </c>
      <c r="U13" s="32"/>
      <c r="V13" s="33">
        <f t="shared" si="9"/>
        <v>0</v>
      </c>
      <c r="W13" s="34"/>
      <c r="X13" s="33">
        <f t="shared" si="10"/>
        <v>0</v>
      </c>
      <c r="Y13" s="34"/>
      <c r="Z13" s="33">
        <f t="shared" si="11"/>
        <v>0</v>
      </c>
      <c r="AA13" s="32"/>
      <c r="AB13" s="33">
        <f t="shared" si="5"/>
        <v>0</v>
      </c>
      <c r="AC13" s="32"/>
      <c r="AD13" s="33">
        <f t="shared" si="12"/>
        <v>0</v>
      </c>
      <c r="AE13" s="32"/>
      <c r="AF13" s="33">
        <f t="shared" si="13"/>
        <v>0</v>
      </c>
      <c r="AG13" s="32"/>
      <c r="AH13" s="33">
        <f t="shared" si="14"/>
        <v>0</v>
      </c>
      <c r="AI13" s="32"/>
      <c r="AJ13" s="33">
        <f t="shared" si="15"/>
        <v>0</v>
      </c>
      <c r="AK13" s="32"/>
      <c r="AL13" s="33">
        <f t="shared" si="16"/>
        <v>0</v>
      </c>
      <c r="AM13" s="32"/>
      <c r="AN13" s="33">
        <f t="shared" si="17"/>
        <v>0</v>
      </c>
      <c r="AO13" s="32"/>
      <c r="AP13" s="33">
        <f t="shared" si="18"/>
        <v>0</v>
      </c>
      <c r="AQ13" s="32"/>
      <c r="AR13" s="33">
        <f t="shared" si="19"/>
        <v>0</v>
      </c>
      <c r="AS13" s="34"/>
      <c r="AT13" s="33">
        <f t="shared" si="20"/>
        <v>0</v>
      </c>
      <c r="AU13" s="33">
        <f t="shared" si="21"/>
        <v>0</v>
      </c>
      <c r="AV13" s="33">
        <f t="shared" si="22"/>
        <v>0</v>
      </c>
      <c r="AW13" s="35"/>
    </row>
    <row r="14" spans="1:49" ht="16.5" x14ac:dyDescent="0.3">
      <c r="A14" s="30">
        <v>10</v>
      </c>
      <c r="B14" s="31" t="s">
        <v>35</v>
      </c>
      <c r="C14" s="32"/>
      <c r="D14" s="33">
        <f t="shared" si="6"/>
        <v>0</v>
      </c>
      <c r="E14" s="34"/>
      <c r="F14" s="33">
        <f t="shared" si="0"/>
        <v>0</v>
      </c>
      <c r="G14" s="32"/>
      <c r="H14" s="33">
        <f t="shared" si="7"/>
        <v>0</v>
      </c>
      <c r="I14" s="32">
        <v>1</v>
      </c>
      <c r="J14" s="33">
        <f t="shared" si="1"/>
        <v>300</v>
      </c>
      <c r="K14" s="32"/>
      <c r="L14" s="33">
        <f t="shared" si="8"/>
        <v>0</v>
      </c>
      <c r="M14" s="32"/>
      <c r="N14" s="33">
        <f t="shared" si="2"/>
        <v>0</v>
      </c>
      <c r="O14" s="34"/>
      <c r="P14" s="33">
        <f t="shared" si="3"/>
        <v>0</v>
      </c>
      <c r="Q14" s="34"/>
      <c r="R14" s="33">
        <f t="shared" si="3"/>
        <v>0</v>
      </c>
      <c r="S14" s="36">
        <v>1</v>
      </c>
      <c r="T14" s="33">
        <f t="shared" si="4"/>
        <v>300</v>
      </c>
      <c r="U14" s="32"/>
      <c r="V14" s="33">
        <f t="shared" si="9"/>
        <v>0</v>
      </c>
      <c r="W14" s="32"/>
      <c r="X14" s="33">
        <f t="shared" si="10"/>
        <v>0</v>
      </c>
      <c r="Y14" s="34"/>
      <c r="Z14" s="33">
        <f t="shared" si="11"/>
        <v>0</v>
      </c>
      <c r="AA14" s="32"/>
      <c r="AB14" s="33">
        <f t="shared" si="5"/>
        <v>0</v>
      </c>
      <c r="AC14" s="32"/>
      <c r="AD14" s="33">
        <f t="shared" si="12"/>
        <v>0</v>
      </c>
      <c r="AE14" s="32"/>
      <c r="AF14" s="33">
        <f t="shared" si="13"/>
        <v>0</v>
      </c>
      <c r="AG14" s="32"/>
      <c r="AH14" s="33">
        <f t="shared" si="14"/>
        <v>0</v>
      </c>
      <c r="AI14" s="32"/>
      <c r="AJ14" s="33">
        <f t="shared" si="15"/>
        <v>0</v>
      </c>
      <c r="AK14" s="32"/>
      <c r="AL14" s="33">
        <f t="shared" si="16"/>
        <v>0</v>
      </c>
      <c r="AM14" s="32"/>
      <c r="AN14" s="33">
        <f t="shared" si="17"/>
        <v>0</v>
      </c>
      <c r="AO14" s="32"/>
      <c r="AP14" s="33">
        <f t="shared" si="18"/>
        <v>0</v>
      </c>
      <c r="AQ14" s="32"/>
      <c r="AR14" s="33">
        <f t="shared" si="19"/>
        <v>0</v>
      </c>
      <c r="AS14" s="34"/>
      <c r="AT14" s="33">
        <f t="shared" si="20"/>
        <v>0</v>
      </c>
      <c r="AU14" s="33">
        <f t="shared" si="21"/>
        <v>600</v>
      </c>
      <c r="AV14" s="33">
        <f t="shared" si="22"/>
        <v>18</v>
      </c>
      <c r="AW14" s="35"/>
    </row>
    <row r="15" spans="1:49" x14ac:dyDescent="0.25">
      <c r="A15" s="47"/>
      <c r="B15" s="48"/>
      <c r="C15" s="4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46"/>
      <c r="AK15" s="35"/>
      <c r="AL15" s="46"/>
      <c r="AM15" s="35"/>
      <c r="AN15" s="46"/>
      <c r="AO15" s="35"/>
      <c r="AP15" s="46"/>
      <c r="AQ15" s="35"/>
      <c r="AR15" s="46"/>
      <c r="AS15" s="35"/>
      <c r="AT15" s="46"/>
      <c r="AU15" s="35"/>
      <c r="AV15" s="35"/>
      <c r="AW15" s="35"/>
    </row>
    <row r="16" spans="1:49" ht="17.25" x14ac:dyDescent="0.3">
      <c r="A16" s="2"/>
      <c r="B16" s="41"/>
      <c r="C16" s="40"/>
      <c r="D16" s="40">
        <f>SUM(D5:D14)</f>
        <v>0</v>
      </c>
      <c r="E16" s="40">
        <f t="shared" ref="E16:AT16" si="23">SUM(E5:E14)</f>
        <v>0</v>
      </c>
      <c r="F16" s="40">
        <f t="shared" si="23"/>
        <v>0</v>
      </c>
      <c r="G16" s="40">
        <f t="shared" si="23"/>
        <v>0</v>
      </c>
      <c r="H16" s="40">
        <f t="shared" si="23"/>
        <v>0</v>
      </c>
      <c r="I16" s="40">
        <f t="shared" si="23"/>
        <v>1</v>
      </c>
      <c r="J16" s="40">
        <f t="shared" si="23"/>
        <v>300</v>
      </c>
      <c r="K16" s="40">
        <f t="shared" si="23"/>
        <v>0</v>
      </c>
      <c r="L16" s="40">
        <f t="shared" si="23"/>
        <v>0</v>
      </c>
      <c r="M16" s="40">
        <f t="shared" si="23"/>
        <v>0</v>
      </c>
      <c r="N16" s="40">
        <f t="shared" si="23"/>
        <v>0</v>
      </c>
      <c r="O16" s="40">
        <f t="shared" si="23"/>
        <v>0</v>
      </c>
      <c r="P16" s="40">
        <f t="shared" si="23"/>
        <v>0</v>
      </c>
      <c r="Q16" s="40">
        <f t="shared" si="23"/>
        <v>0</v>
      </c>
      <c r="R16" s="40">
        <f t="shared" si="23"/>
        <v>0</v>
      </c>
      <c r="S16" s="40">
        <f t="shared" si="23"/>
        <v>3</v>
      </c>
      <c r="T16" s="40">
        <f t="shared" si="23"/>
        <v>900</v>
      </c>
      <c r="U16" s="40">
        <f t="shared" si="23"/>
        <v>0</v>
      </c>
      <c r="V16" s="40">
        <f t="shared" si="23"/>
        <v>0</v>
      </c>
      <c r="W16" s="40">
        <f t="shared" si="23"/>
        <v>0</v>
      </c>
      <c r="X16" s="40">
        <f t="shared" si="23"/>
        <v>0</v>
      </c>
      <c r="Y16" s="40">
        <f t="shared" si="23"/>
        <v>0</v>
      </c>
      <c r="Z16" s="40">
        <f t="shared" si="23"/>
        <v>0</v>
      </c>
      <c r="AA16" s="40">
        <f t="shared" si="23"/>
        <v>0</v>
      </c>
      <c r="AB16" s="40">
        <f t="shared" si="23"/>
        <v>0</v>
      </c>
      <c r="AC16" s="40">
        <f t="shared" si="23"/>
        <v>0</v>
      </c>
      <c r="AD16" s="40">
        <f t="shared" si="23"/>
        <v>0</v>
      </c>
      <c r="AE16" s="40">
        <f t="shared" si="23"/>
        <v>0</v>
      </c>
      <c r="AF16" s="40">
        <f t="shared" si="23"/>
        <v>0</v>
      </c>
      <c r="AG16" s="40">
        <f t="shared" si="23"/>
        <v>0</v>
      </c>
      <c r="AH16" s="40">
        <f t="shared" si="23"/>
        <v>0</v>
      </c>
      <c r="AI16" s="40">
        <f t="shared" si="23"/>
        <v>0</v>
      </c>
      <c r="AJ16" s="40">
        <f t="shared" si="23"/>
        <v>0</v>
      </c>
      <c r="AK16" s="40">
        <f t="shared" si="23"/>
        <v>0</v>
      </c>
      <c r="AL16" s="40">
        <f t="shared" si="23"/>
        <v>0</v>
      </c>
      <c r="AM16" s="40">
        <f t="shared" si="23"/>
        <v>0</v>
      </c>
      <c r="AN16" s="40">
        <f t="shared" si="23"/>
        <v>0</v>
      </c>
      <c r="AO16" s="40">
        <f t="shared" si="23"/>
        <v>0</v>
      </c>
      <c r="AP16" s="40">
        <f t="shared" si="23"/>
        <v>0</v>
      </c>
      <c r="AQ16" s="40">
        <f t="shared" si="23"/>
        <v>0</v>
      </c>
      <c r="AR16" s="40">
        <f t="shared" si="23"/>
        <v>0</v>
      </c>
      <c r="AS16" s="40">
        <f t="shared" si="23"/>
        <v>0</v>
      </c>
      <c r="AT16" s="40">
        <f t="shared" si="23"/>
        <v>0</v>
      </c>
      <c r="AU16" s="39" t="s">
        <v>4</v>
      </c>
      <c r="AV16" s="42">
        <f>+C16+E16+G16+I16+K16+M16+O16+Q16+S16+U16+W16+Y16+AA16+AC16+AE16+AG16+AI16+AM16+AO16+AS16</f>
        <v>4</v>
      </c>
      <c r="AW16" s="43" t="s">
        <v>36</v>
      </c>
    </row>
  </sheetData>
  <mergeCells count="1">
    <mergeCell ref="A1:A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DEC11</vt:lpstr>
      <vt:lpstr>DEC12</vt:lpstr>
      <vt:lpstr>DEC13</vt:lpstr>
      <vt:lpstr>DEC14</vt:lpstr>
      <vt:lpstr>DEC15</vt:lpstr>
      <vt:lpstr>DEC16</vt:lpstr>
      <vt:lpstr>DEC17</vt:lpstr>
      <vt:lpstr>DEC18</vt:lpstr>
      <vt:lpstr>DEC19</vt:lpstr>
      <vt:lpstr>DEC20</vt:lpstr>
      <vt:lpstr>DEC21</vt:lpstr>
      <vt:lpstr>DEC22</vt:lpstr>
      <vt:lpstr>DEC23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Carmie</cp:lastModifiedBy>
  <dcterms:created xsi:type="dcterms:W3CDTF">2015-12-13T07:50:57Z</dcterms:created>
  <dcterms:modified xsi:type="dcterms:W3CDTF">2015-12-26T16:18:35Z</dcterms:modified>
</cp:coreProperties>
</file>