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675" windowWidth="27315" windowHeight="120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W1" i="1" l="1"/>
  <c r="W39" i="1"/>
  <c r="W3" i="1"/>
  <c r="W53" i="1"/>
  <c r="W48" i="1"/>
  <c r="W45" i="1"/>
  <c r="W25" i="1"/>
  <c r="W22" i="1"/>
  <c r="W17" i="1"/>
  <c r="W12" i="1"/>
  <c r="W9" i="1"/>
  <c r="W4" i="1"/>
  <c r="W42" i="1"/>
  <c r="W43" i="1"/>
  <c r="W41" i="1"/>
  <c r="W19" i="1"/>
  <c r="W20" i="1"/>
  <c r="W18" i="1"/>
  <c r="W6" i="1"/>
  <c r="W7" i="1"/>
  <c r="W8" i="1"/>
  <c r="W10" i="1"/>
  <c r="W11" i="1"/>
  <c r="W13" i="1"/>
  <c r="W14" i="1"/>
  <c r="W15" i="1"/>
  <c r="W21" i="1"/>
  <c r="W23" i="1"/>
  <c r="W24" i="1"/>
  <c r="W26" i="1"/>
  <c r="W27" i="1"/>
  <c r="W28" i="1"/>
  <c r="W32" i="1"/>
  <c r="W33" i="1"/>
  <c r="W34" i="1"/>
  <c r="W35" i="1"/>
  <c r="W36" i="1"/>
  <c r="W37" i="1"/>
  <c r="W44" i="1"/>
  <c r="W46" i="1"/>
  <c r="W47" i="1"/>
  <c r="W49" i="1"/>
  <c r="W50" i="1"/>
  <c r="W51" i="1"/>
  <c r="W54" i="1"/>
  <c r="W5" i="1"/>
  <c r="T11" i="1"/>
  <c r="T24" i="1"/>
  <c r="T47" i="1"/>
  <c r="T10" i="1"/>
  <c r="T13" i="1"/>
  <c r="T14" i="1"/>
  <c r="T15" i="1"/>
  <c r="T21" i="1"/>
  <c r="T23" i="1"/>
  <c r="T26" i="1"/>
  <c r="T27" i="1"/>
  <c r="T28" i="1"/>
  <c r="T32" i="1"/>
  <c r="T33" i="1"/>
  <c r="T34" i="1"/>
  <c r="T35" i="1"/>
  <c r="T36" i="1"/>
  <c r="T37" i="1"/>
  <c r="T44" i="1"/>
  <c r="T46" i="1"/>
  <c r="T49" i="1"/>
  <c r="T50" i="1"/>
  <c r="T51" i="1"/>
  <c r="T54" i="1"/>
  <c r="T8" i="1"/>
  <c r="W31" i="1" l="1"/>
</calcChain>
</file>

<file path=xl/sharedStrings.xml><?xml version="1.0" encoding="utf-8"?>
<sst xmlns="http://schemas.openxmlformats.org/spreadsheetml/2006/main" count="218" uniqueCount="44">
  <si>
    <t>I</t>
  </si>
  <si>
    <t xml:space="preserve">Monitoring dan Evaluasi </t>
  </si>
  <si>
    <t>Rapat Persiapan Monitoring dan Evaluasi</t>
  </si>
  <si>
    <t>Belanja Bahan</t>
  </si>
  <si>
    <t>ATK</t>
  </si>
  <si>
    <t>pt</t>
  </si>
  <si>
    <t>PT</t>
  </si>
  <si>
    <t>Penggandaan</t>
  </si>
  <si>
    <t>Komputer Suplay</t>
  </si>
  <si>
    <t>Makan &amp; Snack</t>
  </si>
  <si>
    <t>or</t>
  </si>
  <si>
    <t>x</t>
  </si>
  <si>
    <t>KL</t>
  </si>
  <si>
    <t>hr</t>
  </si>
  <si>
    <t>OH</t>
  </si>
  <si>
    <t>Belanja Jasa Profesi</t>
  </si>
  <si>
    <t>Honor Narasumber</t>
  </si>
  <si>
    <t>jam</t>
  </si>
  <si>
    <t>OJ</t>
  </si>
  <si>
    <t>Honor Moderator</t>
  </si>
  <si>
    <t>524114</t>
  </si>
  <si>
    <t>Belanja Perjalanan Dinas Paket Meeting Dalam Kota</t>
  </si>
  <si>
    <t>Transport Lokal pertemuan di dalam kantor di  luar jam kerja</t>
  </si>
  <si>
    <t>tr</t>
  </si>
  <si>
    <t>kl</t>
  </si>
  <si>
    <t>OT</t>
  </si>
  <si>
    <t>Uang Saku pertemuan di dalam kantor di  luar jam kerja</t>
  </si>
  <si>
    <t>transport lokal</t>
  </si>
  <si>
    <t xml:space="preserve">Penyusunan Instrumen Kajian Lapangan </t>
  </si>
  <si>
    <t xml:space="preserve">Transport Lokal </t>
  </si>
  <si>
    <t>TR</t>
  </si>
  <si>
    <t>Pelaksanaan Monitoring dan Evaluasi</t>
  </si>
  <si>
    <t>Biaya Perjalanan Biasa</t>
  </si>
  <si>
    <t>Transport Pusat</t>
  </si>
  <si>
    <t>lok</t>
  </si>
  <si>
    <t>Uang Harian Pusat</t>
  </si>
  <si>
    <t>Penginapan Pusat</t>
  </si>
  <si>
    <t>Transport Daerah</t>
  </si>
  <si>
    <t>Uang Harian Daerah</t>
  </si>
  <si>
    <t>Penginapan Daerah</t>
  </si>
  <si>
    <t xml:space="preserve">Analisa Hasil Monitoring dan Evaluasi </t>
  </si>
  <si>
    <t>,</t>
  </si>
  <si>
    <t xml:space="preserve">Penyusunan Laporan </t>
  </si>
  <si>
    <t>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</si>
</sst>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8">
    <xf numFmtId="0" fontId="0" fillId="0" borderId="0" xfId="0"/>
    <xf numFmtId="41" fontId="0" fillId="0" borderId="0" xfId="1" applyFont="1"/>
    <xf numFmtId="41" fontId="2" fillId="0" borderId="0" xfId="1" applyFont="1"/>
    <xf numFmtId="0" fontId="2" fillId="0" borderId="0" xfId="0" applyFont="1"/>
    <xf numFmtId="41" fontId="2" fillId="2" borderId="0" xfId="1" applyFont="1" applyFill="1"/>
    <xf numFmtId="41" fontId="2" fillId="0" borderId="0" xfId="1" applyFont="1" applyFill="1"/>
    <xf numFmtId="41" fontId="2" fillId="3" borderId="0" xfId="1" applyFont="1" applyFill="1"/>
    <xf numFmtId="0" fontId="2" fillId="3" borderId="0" xfId="0" applyFont="1" applyFill="1"/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4"/>
  <sheetViews>
    <sheetView tabSelected="1" workbookViewId="0">
      <selection activeCell="AC16" sqref="AC16"/>
    </sheetView>
  </sheetViews>
  <sheetFormatPr defaultRowHeight="15" x14ac:dyDescent="0.25"/>
  <cols>
    <col min="2" max="2" width="7.28515625" customWidth="1"/>
    <col min="3" max="3" width="3.7109375" customWidth="1"/>
    <col min="5" max="5" width="44.85546875" customWidth="1"/>
    <col min="6" max="6" width="3" bestFit="1" customWidth="1"/>
    <col min="7" max="7" width="2.85546875" bestFit="1" customWidth="1"/>
    <col min="8" max="8" width="2" bestFit="1" customWidth="1"/>
    <col min="9" max="9" width="3" bestFit="1" customWidth="1"/>
    <col min="10" max="10" width="4.28515625" bestFit="1" customWidth="1"/>
    <col min="11" max="11" width="2" bestFit="1" customWidth="1"/>
    <col min="12" max="12" width="4" bestFit="1" customWidth="1"/>
    <col min="13" max="13" width="3.7109375" bestFit="1" customWidth="1"/>
    <col min="14" max="14" width="3.5703125" customWidth="1"/>
    <col min="15" max="15" width="3.85546875" customWidth="1"/>
    <col min="16" max="16" width="3.28515625" customWidth="1"/>
    <col min="17" max="17" width="2.5703125" customWidth="1"/>
    <col min="18" max="18" width="3.7109375" customWidth="1"/>
    <col min="19" max="19" width="2.5703125" customWidth="1"/>
    <col min="20" max="20" width="7.5703125" customWidth="1"/>
    <col min="21" max="21" width="4" customWidth="1"/>
    <col min="22" max="22" width="11.5703125" style="1" bestFit="1" customWidth="1"/>
    <col min="23" max="23" width="15.28515625" style="1" bestFit="1" customWidth="1"/>
  </cols>
  <sheetData>
    <row r="1" spans="1:23" s="3" customFormat="1" x14ac:dyDescent="0.25">
      <c r="A1" s="3" t="s">
        <v>0</v>
      </c>
      <c r="B1" s="7" t="s">
        <v>1</v>
      </c>
      <c r="C1" s="7"/>
      <c r="D1" s="7"/>
      <c r="E1" s="7"/>
      <c r="V1" s="2"/>
      <c r="W1" s="6">
        <f>W3+W31+W39+W53</f>
        <v>21553100000</v>
      </c>
    </row>
    <row r="3" spans="1:23" s="3" customFormat="1" x14ac:dyDescent="0.25">
      <c r="A3" s="3">
        <v>1</v>
      </c>
      <c r="B3" s="3" t="s">
        <v>2</v>
      </c>
      <c r="V3" s="2"/>
      <c r="W3" s="4">
        <f>W4+W9+W12+W17+W22+W25</f>
        <v>255700000</v>
      </c>
    </row>
    <row r="4" spans="1:23" x14ac:dyDescent="0.25">
      <c r="A4">
        <v>521211</v>
      </c>
      <c r="B4" t="s">
        <v>3</v>
      </c>
      <c r="W4" s="2">
        <f>SUM(W5:W8)</f>
        <v>40500000</v>
      </c>
    </row>
    <row r="5" spans="1:23" x14ac:dyDescent="0.25">
      <c r="C5" t="s">
        <v>4</v>
      </c>
      <c r="I5">
        <v>2</v>
      </c>
      <c r="J5" t="s">
        <v>5</v>
      </c>
      <c r="T5">
        <v>2</v>
      </c>
      <c r="U5" t="s">
        <v>6</v>
      </c>
      <c r="V5" s="1">
        <v>3000000</v>
      </c>
      <c r="W5" s="1">
        <f>T5*V5</f>
        <v>6000000</v>
      </c>
    </row>
    <row r="6" spans="1:23" x14ac:dyDescent="0.25">
      <c r="C6" t="s">
        <v>7</v>
      </c>
      <c r="I6">
        <v>2</v>
      </c>
      <c r="J6" t="s">
        <v>5</v>
      </c>
      <c r="T6">
        <v>2</v>
      </c>
      <c r="U6" t="s">
        <v>6</v>
      </c>
      <c r="V6" s="1">
        <v>3000000</v>
      </c>
      <c r="W6" s="1">
        <f t="shared" ref="W6:W54" si="0">T6*V6</f>
        <v>6000000</v>
      </c>
    </row>
    <row r="7" spans="1:23" x14ac:dyDescent="0.25">
      <c r="C7" t="s">
        <v>8</v>
      </c>
      <c r="I7">
        <v>1</v>
      </c>
      <c r="J7" t="s">
        <v>5</v>
      </c>
      <c r="T7">
        <v>1</v>
      </c>
      <c r="U7" t="s">
        <v>6</v>
      </c>
      <c r="V7" s="1">
        <v>2500000</v>
      </c>
      <c r="W7" s="1">
        <f t="shared" si="0"/>
        <v>2500000</v>
      </c>
    </row>
    <row r="8" spans="1:23" x14ac:dyDescent="0.25">
      <c r="C8" t="s">
        <v>9</v>
      </c>
      <c r="F8">
        <v>40</v>
      </c>
      <c r="G8" t="s">
        <v>10</v>
      </c>
      <c r="H8" t="s">
        <v>11</v>
      </c>
      <c r="I8">
        <v>10</v>
      </c>
      <c r="J8" t="s">
        <v>12</v>
      </c>
      <c r="K8" t="s">
        <v>11</v>
      </c>
      <c r="L8">
        <v>1</v>
      </c>
      <c r="M8" t="s">
        <v>13</v>
      </c>
      <c r="T8">
        <f>F8*I8*L8</f>
        <v>400</v>
      </c>
      <c r="U8" t="s">
        <v>14</v>
      </c>
      <c r="V8" s="1">
        <v>65000</v>
      </c>
      <c r="W8" s="1">
        <f t="shared" si="0"/>
        <v>26000000</v>
      </c>
    </row>
    <row r="9" spans="1:23" x14ac:dyDescent="0.25">
      <c r="A9">
        <v>522151</v>
      </c>
      <c r="B9" t="s">
        <v>15</v>
      </c>
      <c r="W9" s="2">
        <f>SUM(W10:W11)</f>
        <v>33500000</v>
      </c>
    </row>
    <row r="10" spans="1:23" x14ac:dyDescent="0.25">
      <c r="C10" t="s">
        <v>16</v>
      </c>
      <c r="F10">
        <v>2</v>
      </c>
      <c r="G10" t="s">
        <v>10</v>
      </c>
      <c r="H10" t="s">
        <v>11</v>
      </c>
      <c r="I10">
        <v>2</v>
      </c>
      <c r="J10" t="s">
        <v>17</v>
      </c>
      <c r="K10" t="s">
        <v>11</v>
      </c>
      <c r="L10">
        <v>5</v>
      </c>
      <c r="M10" t="s">
        <v>12</v>
      </c>
      <c r="T10">
        <f t="shared" ref="T9:T54" si="1">F10*I10*L10</f>
        <v>20</v>
      </c>
      <c r="U10" t="s">
        <v>18</v>
      </c>
      <c r="V10" s="1">
        <v>1500000</v>
      </c>
      <c r="W10" s="1">
        <f t="shared" si="0"/>
        <v>30000000</v>
      </c>
    </row>
    <row r="11" spans="1:23" x14ac:dyDescent="0.25">
      <c r="C11" t="s">
        <v>19</v>
      </c>
      <c r="F11">
        <v>1</v>
      </c>
      <c r="G11" t="s">
        <v>10</v>
      </c>
      <c r="H11" t="s">
        <v>11</v>
      </c>
      <c r="L11">
        <v>5</v>
      </c>
      <c r="M11" t="s">
        <v>12</v>
      </c>
      <c r="T11">
        <f>F11*L11</f>
        <v>5</v>
      </c>
      <c r="U11" t="s">
        <v>43</v>
      </c>
      <c r="V11" s="1">
        <v>700000</v>
      </c>
      <c r="W11" s="1">
        <f t="shared" si="0"/>
        <v>3500000</v>
      </c>
    </row>
    <row r="12" spans="1:23" x14ac:dyDescent="0.25">
      <c r="A12" t="s">
        <v>20</v>
      </c>
      <c r="B12" t="s">
        <v>21</v>
      </c>
      <c r="W12" s="2">
        <f>SUM(W13:W15)</f>
        <v>76500000</v>
      </c>
    </row>
    <row r="13" spans="1:23" x14ac:dyDescent="0.25">
      <c r="C13" t="s">
        <v>22</v>
      </c>
      <c r="F13">
        <v>5</v>
      </c>
      <c r="G13" t="s">
        <v>10</v>
      </c>
      <c r="H13" t="s">
        <v>11</v>
      </c>
      <c r="I13">
        <v>1</v>
      </c>
      <c r="J13" t="s">
        <v>23</v>
      </c>
      <c r="K13" t="s">
        <v>11</v>
      </c>
      <c r="L13">
        <v>2</v>
      </c>
      <c r="M13" t="s">
        <v>24</v>
      </c>
      <c r="T13">
        <f t="shared" si="1"/>
        <v>10</v>
      </c>
      <c r="U13" t="s">
        <v>25</v>
      </c>
      <c r="V13" s="1">
        <v>150000</v>
      </c>
      <c r="W13" s="1">
        <f t="shared" si="0"/>
        <v>1500000</v>
      </c>
    </row>
    <row r="14" spans="1:23" x14ac:dyDescent="0.25">
      <c r="C14" t="s">
        <v>26</v>
      </c>
      <c r="F14">
        <v>50</v>
      </c>
      <c r="G14" t="s">
        <v>10</v>
      </c>
      <c r="H14" t="s">
        <v>11</v>
      </c>
      <c r="I14">
        <v>1</v>
      </c>
      <c r="J14" t="s">
        <v>13</v>
      </c>
      <c r="K14" t="s">
        <v>11</v>
      </c>
      <c r="L14">
        <v>2</v>
      </c>
      <c r="M14" t="s">
        <v>24</v>
      </c>
      <c r="T14">
        <f t="shared" si="1"/>
        <v>100</v>
      </c>
      <c r="U14" t="s">
        <v>25</v>
      </c>
      <c r="V14" s="1">
        <v>300000</v>
      </c>
      <c r="W14" s="1">
        <f t="shared" si="0"/>
        <v>30000000</v>
      </c>
    </row>
    <row r="15" spans="1:23" x14ac:dyDescent="0.25">
      <c r="C15" t="s">
        <v>27</v>
      </c>
      <c r="F15">
        <v>15</v>
      </c>
      <c r="G15" t="s">
        <v>10</v>
      </c>
      <c r="H15" t="s">
        <v>11</v>
      </c>
      <c r="I15">
        <v>1</v>
      </c>
      <c r="J15" t="s">
        <v>13</v>
      </c>
      <c r="K15" t="s">
        <v>11</v>
      </c>
      <c r="L15">
        <v>10</v>
      </c>
      <c r="M15" t="s">
        <v>24</v>
      </c>
      <c r="T15">
        <f t="shared" si="1"/>
        <v>150</v>
      </c>
      <c r="U15" t="s">
        <v>25</v>
      </c>
      <c r="V15" s="1">
        <v>300000</v>
      </c>
      <c r="W15" s="1">
        <f t="shared" si="0"/>
        <v>45000000</v>
      </c>
    </row>
    <row r="16" spans="1:23" x14ac:dyDescent="0.25">
      <c r="A16">
        <v>2</v>
      </c>
      <c r="B16" t="s">
        <v>28</v>
      </c>
    </row>
    <row r="17" spans="1:23" x14ac:dyDescent="0.25">
      <c r="A17">
        <v>521211</v>
      </c>
      <c r="B17" t="s">
        <v>3</v>
      </c>
      <c r="W17" s="2">
        <f>SUM(W18:W21)</f>
        <v>34000000</v>
      </c>
    </row>
    <row r="18" spans="1:23" x14ac:dyDescent="0.25">
      <c r="C18" t="s">
        <v>4</v>
      </c>
      <c r="I18">
        <v>2</v>
      </c>
      <c r="J18" t="s">
        <v>5</v>
      </c>
      <c r="T18">
        <v>2</v>
      </c>
      <c r="U18" t="s">
        <v>6</v>
      </c>
      <c r="V18" s="1">
        <v>1000000</v>
      </c>
      <c r="W18" s="1">
        <f>T18*V18</f>
        <v>2000000</v>
      </c>
    </row>
    <row r="19" spans="1:23" x14ac:dyDescent="0.25">
      <c r="C19" t="s">
        <v>7</v>
      </c>
      <c r="I19">
        <v>2</v>
      </c>
      <c r="J19" t="s">
        <v>5</v>
      </c>
      <c r="T19">
        <v>2</v>
      </c>
      <c r="U19" t="s">
        <v>6</v>
      </c>
      <c r="V19" s="1">
        <v>1000000</v>
      </c>
      <c r="W19" s="1">
        <f t="shared" ref="W19:W20" si="2">T19*V19</f>
        <v>2000000</v>
      </c>
    </row>
    <row r="20" spans="1:23" x14ac:dyDescent="0.25">
      <c r="C20" t="s">
        <v>8</v>
      </c>
      <c r="I20">
        <v>2</v>
      </c>
      <c r="J20" t="s">
        <v>5</v>
      </c>
      <c r="T20">
        <v>2</v>
      </c>
      <c r="U20" t="s">
        <v>6</v>
      </c>
      <c r="V20" s="1">
        <v>2000000</v>
      </c>
      <c r="W20" s="1">
        <f t="shared" si="2"/>
        <v>4000000</v>
      </c>
    </row>
    <row r="21" spans="1:23" x14ac:dyDescent="0.25">
      <c r="C21" t="s">
        <v>9</v>
      </c>
      <c r="F21">
        <v>40</v>
      </c>
      <c r="G21" t="s">
        <v>10</v>
      </c>
      <c r="H21" t="s">
        <v>11</v>
      </c>
      <c r="I21">
        <v>10</v>
      </c>
      <c r="J21" t="s">
        <v>24</v>
      </c>
      <c r="K21" t="s">
        <v>11</v>
      </c>
      <c r="L21">
        <v>1</v>
      </c>
      <c r="M21" t="s">
        <v>13</v>
      </c>
      <c r="T21">
        <f t="shared" si="1"/>
        <v>400</v>
      </c>
      <c r="U21" t="s">
        <v>14</v>
      </c>
      <c r="V21" s="1">
        <v>65000</v>
      </c>
      <c r="W21" s="1">
        <f t="shared" si="0"/>
        <v>26000000</v>
      </c>
    </row>
    <row r="22" spans="1:23" x14ac:dyDescent="0.25">
      <c r="A22">
        <v>522151</v>
      </c>
      <c r="B22" t="s">
        <v>15</v>
      </c>
      <c r="W22" s="2">
        <f>SUM(W23:W24)</f>
        <v>32200000</v>
      </c>
    </row>
    <row r="23" spans="1:23" x14ac:dyDescent="0.25">
      <c r="C23" t="s">
        <v>16</v>
      </c>
      <c r="F23">
        <v>5</v>
      </c>
      <c r="G23" t="s">
        <v>10</v>
      </c>
      <c r="H23" t="s">
        <v>11</v>
      </c>
      <c r="I23">
        <v>2</v>
      </c>
      <c r="J23" t="s">
        <v>17</v>
      </c>
      <c r="K23" t="s">
        <v>11</v>
      </c>
      <c r="L23">
        <v>2</v>
      </c>
      <c r="M23" t="s">
        <v>12</v>
      </c>
      <c r="T23">
        <f t="shared" si="1"/>
        <v>20</v>
      </c>
      <c r="U23" t="s">
        <v>18</v>
      </c>
      <c r="V23" s="1">
        <v>1400000</v>
      </c>
      <c r="W23" s="1">
        <f t="shared" si="0"/>
        <v>28000000</v>
      </c>
    </row>
    <row r="24" spans="1:23" x14ac:dyDescent="0.25">
      <c r="C24" t="s">
        <v>19</v>
      </c>
      <c r="F24">
        <v>3</v>
      </c>
      <c r="G24" t="s">
        <v>10</v>
      </c>
      <c r="H24" t="s">
        <v>11</v>
      </c>
      <c r="L24">
        <v>2</v>
      </c>
      <c r="M24" t="s">
        <v>12</v>
      </c>
      <c r="T24">
        <f>F24*L24</f>
        <v>6</v>
      </c>
      <c r="U24" t="s">
        <v>43</v>
      </c>
      <c r="V24" s="1">
        <v>700000</v>
      </c>
      <c r="W24" s="1">
        <f t="shared" si="0"/>
        <v>4200000</v>
      </c>
    </row>
    <row r="25" spans="1:23" x14ac:dyDescent="0.25">
      <c r="A25" t="s">
        <v>20</v>
      </c>
      <c r="B25" t="s">
        <v>21</v>
      </c>
      <c r="W25" s="2">
        <f>SUM(W26:W28)</f>
        <v>39000000</v>
      </c>
    </row>
    <row r="26" spans="1:23" x14ac:dyDescent="0.25">
      <c r="C26" t="s">
        <v>29</v>
      </c>
      <c r="F26">
        <v>15</v>
      </c>
      <c r="G26" t="s">
        <v>10</v>
      </c>
      <c r="H26" t="s">
        <v>11</v>
      </c>
      <c r="I26">
        <v>1</v>
      </c>
      <c r="J26" t="s">
        <v>23</v>
      </c>
      <c r="K26" t="s">
        <v>11</v>
      </c>
      <c r="L26">
        <v>10</v>
      </c>
      <c r="M26" t="s">
        <v>24</v>
      </c>
      <c r="T26">
        <f t="shared" si="1"/>
        <v>150</v>
      </c>
      <c r="U26" t="s">
        <v>30</v>
      </c>
      <c r="V26" s="1">
        <v>150000</v>
      </c>
      <c r="W26" s="1">
        <f t="shared" si="0"/>
        <v>22500000</v>
      </c>
    </row>
    <row r="27" spans="1:23" x14ac:dyDescent="0.25">
      <c r="C27" t="s">
        <v>22</v>
      </c>
      <c r="F27">
        <v>5</v>
      </c>
      <c r="G27" t="s">
        <v>10</v>
      </c>
      <c r="H27" t="s">
        <v>11</v>
      </c>
      <c r="I27">
        <v>1</v>
      </c>
      <c r="J27" t="s">
        <v>23</v>
      </c>
      <c r="K27" t="s">
        <v>11</v>
      </c>
      <c r="L27">
        <v>2</v>
      </c>
      <c r="M27" t="s">
        <v>24</v>
      </c>
      <c r="T27">
        <f t="shared" si="1"/>
        <v>10</v>
      </c>
      <c r="U27" t="s">
        <v>14</v>
      </c>
      <c r="V27" s="1">
        <v>150000</v>
      </c>
      <c r="W27" s="1">
        <f t="shared" si="0"/>
        <v>1500000</v>
      </c>
    </row>
    <row r="28" spans="1:23" x14ac:dyDescent="0.25">
      <c r="C28" t="s">
        <v>26</v>
      </c>
      <c r="F28">
        <v>25</v>
      </c>
      <c r="G28" t="s">
        <v>10</v>
      </c>
      <c r="H28" t="s">
        <v>11</v>
      </c>
      <c r="I28">
        <v>1</v>
      </c>
      <c r="J28" t="s">
        <v>13</v>
      </c>
      <c r="K28" t="s">
        <v>11</v>
      </c>
      <c r="L28">
        <v>2</v>
      </c>
      <c r="M28" t="s">
        <v>24</v>
      </c>
      <c r="T28">
        <f t="shared" si="1"/>
        <v>50</v>
      </c>
      <c r="U28" t="s">
        <v>14</v>
      </c>
      <c r="V28" s="1">
        <v>300000</v>
      </c>
      <c r="W28" s="1">
        <f t="shared" si="0"/>
        <v>15000000</v>
      </c>
    </row>
    <row r="30" spans="1:23" s="3" customFormat="1" x14ac:dyDescent="0.25">
      <c r="A30" s="3">
        <v>3</v>
      </c>
      <c r="B30" s="3" t="s">
        <v>31</v>
      </c>
      <c r="V30" s="2"/>
      <c r="W30" s="2"/>
    </row>
    <row r="31" spans="1:23" x14ac:dyDescent="0.25">
      <c r="A31">
        <v>524111</v>
      </c>
      <c r="B31" t="s">
        <v>32</v>
      </c>
      <c r="W31" s="4">
        <f>SUM(W32:W37)</f>
        <v>21235500000</v>
      </c>
    </row>
    <row r="32" spans="1:23" x14ac:dyDescent="0.25">
      <c r="C32" t="s">
        <v>33</v>
      </c>
      <c r="F32">
        <v>3</v>
      </c>
      <c r="G32" t="s">
        <v>10</v>
      </c>
      <c r="H32" t="s">
        <v>11</v>
      </c>
      <c r="I32">
        <v>1</v>
      </c>
      <c r="J32" t="s">
        <v>23</v>
      </c>
      <c r="K32" t="s">
        <v>11</v>
      </c>
      <c r="L32">
        <v>130</v>
      </c>
      <c r="M32" t="s">
        <v>34</v>
      </c>
      <c r="T32">
        <f t="shared" si="1"/>
        <v>390</v>
      </c>
      <c r="U32" t="s">
        <v>25</v>
      </c>
      <c r="V32" s="1">
        <v>20000000</v>
      </c>
      <c r="W32" s="1">
        <f t="shared" si="0"/>
        <v>7800000000</v>
      </c>
    </row>
    <row r="33" spans="1:23" x14ac:dyDescent="0.25">
      <c r="C33" t="s">
        <v>35</v>
      </c>
      <c r="F33">
        <v>3</v>
      </c>
      <c r="G33" t="s">
        <v>10</v>
      </c>
      <c r="H33" t="s">
        <v>11</v>
      </c>
      <c r="I33">
        <v>15</v>
      </c>
      <c r="J33" t="s">
        <v>13</v>
      </c>
      <c r="K33" t="s">
        <v>11</v>
      </c>
      <c r="L33">
        <v>130</v>
      </c>
      <c r="M33" t="s">
        <v>34</v>
      </c>
      <c r="T33">
        <f t="shared" si="1"/>
        <v>5850</v>
      </c>
      <c r="U33" t="s">
        <v>14</v>
      </c>
      <c r="V33" s="1">
        <v>450000</v>
      </c>
      <c r="W33" s="1">
        <f t="shared" si="0"/>
        <v>2632500000</v>
      </c>
    </row>
    <row r="34" spans="1:23" x14ac:dyDescent="0.25">
      <c r="C34" t="s">
        <v>36</v>
      </c>
      <c r="F34">
        <v>3</v>
      </c>
      <c r="G34" t="s">
        <v>10</v>
      </c>
      <c r="H34" t="s">
        <v>11</v>
      </c>
      <c r="I34">
        <v>14</v>
      </c>
      <c r="J34" t="s">
        <v>13</v>
      </c>
      <c r="K34" t="s">
        <v>11</v>
      </c>
      <c r="L34">
        <v>130</v>
      </c>
      <c r="M34" t="s">
        <v>34</v>
      </c>
      <c r="T34">
        <f t="shared" si="1"/>
        <v>5460</v>
      </c>
      <c r="U34" t="s">
        <v>14</v>
      </c>
      <c r="V34" s="1">
        <v>700000</v>
      </c>
      <c r="W34" s="1">
        <f t="shared" si="0"/>
        <v>3822000000</v>
      </c>
    </row>
    <row r="35" spans="1:23" x14ac:dyDescent="0.25">
      <c r="C35" t="s">
        <v>37</v>
      </c>
      <c r="F35">
        <v>2</v>
      </c>
      <c r="G35" t="s">
        <v>10</v>
      </c>
      <c r="H35" t="s">
        <v>11</v>
      </c>
      <c r="I35">
        <v>1</v>
      </c>
      <c r="J35" t="s">
        <v>23</v>
      </c>
      <c r="K35" t="s">
        <v>11</v>
      </c>
      <c r="L35">
        <v>130</v>
      </c>
      <c r="M35" t="s">
        <v>34</v>
      </c>
      <c r="T35">
        <f t="shared" si="1"/>
        <v>260</v>
      </c>
      <c r="U35" t="s">
        <v>25</v>
      </c>
      <c r="V35" s="1">
        <v>15000000</v>
      </c>
      <c r="W35" s="1">
        <f t="shared" si="0"/>
        <v>3900000000</v>
      </c>
    </row>
    <row r="36" spans="1:23" x14ac:dyDescent="0.25">
      <c r="C36" t="s">
        <v>38</v>
      </c>
      <c r="F36">
        <v>2</v>
      </c>
      <c r="G36" t="s">
        <v>10</v>
      </c>
      <c r="H36" t="s">
        <v>11</v>
      </c>
      <c r="I36">
        <v>13</v>
      </c>
      <c r="J36" t="s">
        <v>13</v>
      </c>
      <c r="K36" t="s">
        <v>11</v>
      </c>
      <c r="L36">
        <v>130</v>
      </c>
      <c r="M36" t="s">
        <v>34</v>
      </c>
      <c r="T36">
        <f t="shared" si="1"/>
        <v>3380</v>
      </c>
      <c r="U36" t="s">
        <v>14</v>
      </c>
      <c r="V36" s="1">
        <v>450000</v>
      </c>
      <c r="W36" s="1">
        <f t="shared" si="0"/>
        <v>1521000000</v>
      </c>
    </row>
    <row r="37" spans="1:23" x14ac:dyDescent="0.25">
      <c r="C37" t="s">
        <v>39</v>
      </c>
      <c r="F37">
        <v>2</v>
      </c>
      <c r="G37" t="s">
        <v>10</v>
      </c>
      <c r="H37" t="s">
        <v>11</v>
      </c>
      <c r="I37">
        <v>12</v>
      </c>
      <c r="J37" t="s">
        <v>13</v>
      </c>
      <c r="K37" t="s">
        <v>11</v>
      </c>
      <c r="L37">
        <v>130</v>
      </c>
      <c r="M37" t="s">
        <v>34</v>
      </c>
      <c r="T37">
        <f t="shared" si="1"/>
        <v>3120</v>
      </c>
      <c r="U37" t="s">
        <v>14</v>
      </c>
      <c r="V37" s="1">
        <v>500000</v>
      </c>
      <c r="W37" s="1">
        <f t="shared" si="0"/>
        <v>1560000000</v>
      </c>
    </row>
    <row r="39" spans="1:23" s="3" customFormat="1" x14ac:dyDescent="0.25">
      <c r="A39" s="3">
        <v>4</v>
      </c>
      <c r="B39" s="3" t="s">
        <v>40</v>
      </c>
      <c r="L39" s="3" t="s">
        <v>41</v>
      </c>
      <c r="V39" s="2"/>
      <c r="W39" s="4">
        <f>W40+W45+W48+W53</f>
        <v>59300000</v>
      </c>
    </row>
    <row r="40" spans="1:23" x14ac:dyDescent="0.25">
      <c r="A40">
        <v>521211</v>
      </c>
      <c r="B40" t="s">
        <v>3</v>
      </c>
      <c r="W40" s="5"/>
    </row>
    <row r="41" spans="1:23" x14ac:dyDescent="0.25">
      <c r="C41" t="s">
        <v>4</v>
      </c>
      <c r="I41">
        <v>2</v>
      </c>
      <c r="J41" t="s">
        <v>5</v>
      </c>
      <c r="T41">
        <v>2</v>
      </c>
      <c r="U41" t="s">
        <v>6</v>
      </c>
      <c r="V41" s="1">
        <v>1000000</v>
      </c>
      <c r="W41" s="1">
        <f>T41*V41</f>
        <v>2000000</v>
      </c>
    </row>
    <row r="42" spans="1:23" x14ac:dyDescent="0.25">
      <c r="C42" t="s">
        <v>7</v>
      </c>
      <c r="I42">
        <v>2</v>
      </c>
      <c r="J42" t="s">
        <v>5</v>
      </c>
      <c r="T42">
        <v>2</v>
      </c>
      <c r="U42" t="s">
        <v>6</v>
      </c>
      <c r="V42" s="1">
        <v>1000000</v>
      </c>
      <c r="W42" s="1">
        <f t="shared" ref="W42:W43" si="3">T42*V42</f>
        <v>2000000</v>
      </c>
    </row>
    <row r="43" spans="1:23" x14ac:dyDescent="0.25">
      <c r="C43" t="s">
        <v>8</v>
      </c>
      <c r="I43">
        <v>2</v>
      </c>
      <c r="J43" t="s">
        <v>5</v>
      </c>
      <c r="T43">
        <v>2</v>
      </c>
      <c r="U43" t="s">
        <v>6</v>
      </c>
      <c r="V43" s="1">
        <v>2000000</v>
      </c>
      <c r="W43" s="1">
        <f t="shared" si="3"/>
        <v>4000000</v>
      </c>
    </row>
    <row r="44" spans="1:23" x14ac:dyDescent="0.25">
      <c r="C44" t="s">
        <v>9</v>
      </c>
      <c r="F44">
        <v>40</v>
      </c>
      <c r="G44" t="s">
        <v>10</v>
      </c>
      <c r="H44" t="s">
        <v>11</v>
      </c>
      <c r="I44">
        <v>10</v>
      </c>
      <c r="J44" t="s">
        <v>12</v>
      </c>
      <c r="K44" t="s">
        <v>11</v>
      </c>
      <c r="L44">
        <v>1</v>
      </c>
      <c r="M44" t="s">
        <v>13</v>
      </c>
      <c r="T44">
        <f t="shared" si="1"/>
        <v>400</v>
      </c>
      <c r="U44" t="s">
        <v>14</v>
      </c>
      <c r="V44" s="1">
        <v>65000</v>
      </c>
      <c r="W44" s="1">
        <f t="shared" si="0"/>
        <v>26000000</v>
      </c>
    </row>
    <row r="45" spans="1:23" x14ac:dyDescent="0.25">
      <c r="A45">
        <v>522151</v>
      </c>
      <c r="B45" t="s">
        <v>15</v>
      </c>
      <c r="W45" s="2">
        <f>SUM(W46:W47)</f>
        <v>25200000</v>
      </c>
    </row>
    <row r="46" spans="1:23" x14ac:dyDescent="0.25">
      <c r="C46" t="s">
        <v>16</v>
      </c>
      <c r="F46">
        <v>2</v>
      </c>
      <c r="G46" t="s">
        <v>10</v>
      </c>
      <c r="H46" t="s">
        <v>11</v>
      </c>
      <c r="I46">
        <v>2</v>
      </c>
      <c r="J46" t="s">
        <v>17</v>
      </c>
      <c r="K46" t="s">
        <v>11</v>
      </c>
      <c r="L46">
        <v>4</v>
      </c>
      <c r="M46" t="s">
        <v>12</v>
      </c>
      <c r="T46">
        <f t="shared" si="1"/>
        <v>16</v>
      </c>
      <c r="U46" t="s">
        <v>18</v>
      </c>
      <c r="V46" s="1">
        <v>1400000</v>
      </c>
      <c r="W46" s="1">
        <f t="shared" si="0"/>
        <v>22400000</v>
      </c>
    </row>
    <row r="47" spans="1:23" x14ac:dyDescent="0.25">
      <c r="C47" t="s">
        <v>19</v>
      </c>
      <c r="F47">
        <v>1</v>
      </c>
      <c r="G47" t="s">
        <v>10</v>
      </c>
      <c r="H47" t="s">
        <v>11</v>
      </c>
      <c r="L47">
        <v>4</v>
      </c>
      <c r="M47" t="s">
        <v>12</v>
      </c>
      <c r="T47">
        <f>F47*L47</f>
        <v>4</v>
      </c>
      <c r="U47" t="s">
        <v>18</v>
      </c>
      <c r="V47" s="1">
        <v>700000</v>
      </c>
      <c r="W47" s="1">
        <f t="shared" si="0"/>
        <v>2800000</v>
      </c>
    </row>
    <row r="48" spans="1:23" x14ac:dyDescent="0.25">
      <c r="A48" t="s">
        <v>20</v>
      </c>
      <c r="B48" t="s">
        <v>21</v>
      </c>
      <c r="W48" s="2">
        <f>SUM(W49:W51)</f>
        <v>31500000</v>
      </c>
    </row>
    <row r="49" spans="1:23" x14ac:dyDescent="0.25">
      <c r="C49" t="s">
        <v>29</v>
      </c>
      <c r="F49">
        <v>10</v>
      </c>
      <c r="G49" t="s">
        <v>10</v>
      </c>
      <c r="H49" t="s">
        <v>11</v>
      </c>
      <c r="I49">
        <v>1</v>
      </c>
      <c r="J49" t="s">
        <v>23</v>
      </c>
      <c r="K49" t="s">
        <v>11</v>
      </c>
      <c r="L49">
        <v>10</v>
      </c>
      <c r="M49" t="s">
        <v>24</v>
      </c>
      <c r="T49">
        <f t="shared" si="1"/>
        <v>100</v>
      </c>
      <c r="U49" t="s">
        <v>30</v>
      </c>
      <c r="V49" s="1">
        <v>150000</v>
      </c>
      <c r="W49" s="1">
        <f t="shared" si="0"/>
        <v>15000000</v>
      </c>
    </row>
    <row r="50" spans="1:23" x14ac:dyDescent="0.25">
      <c r="C50" t="s">
        <v>22</v>
      </c>
      <c r="F50">
        <v>5</v>
      </c>
      <c r="G50" t="s">
        <v>10</v>
      </c>
      <c r="H50" t="s">
        <v>11</v>
      </c>
      <c r="I50">
        <v>1</v>
      </c>
      <c r="J50" t="s">
        <v>23</v>
      </c>
      <c r="K50" t="s">
        <v>11</v>
      </c>
      <c r="L50">
        <v>2</v>
      </c>
      <c r="M50" t="s">
        <v>24</v>
      </c>
      <c r="T50">
        <f t="shared" si="1"/>
        <v>10</v>
      </c>
      <c r="U50" t="s">
        <v>25</v>
      </c>
      <c r="V50" s="1">
        <v>150000</v>
      </c>
      <c r="W50" s="1">
        <f t="shared" si="0"/>
        <v>1500000</v>
      </c>
    </row>
    <row r="51" spans="1:23" x14ac:dyDescent="0.25">
      <c r="C51" t="s">
        <v>26</v>
      </c>
      <c r="F51">
        <v>25</v>
      </c>
      <c r="G51" t="s">
        <v>10</v>
      </c>
      <c r="H51" t="s">
        <v>11</v>
      </c>
      <c r="I51">
        <v>1</v>
      </c>
      <c r="J51" t="s">
        <v>13</v>
      </c>
      <c r="K51" t="s">
        <v>11</v>
      </c>
      <c r="L51">
        <v>2</v>
      </c>
      <c r="M51" t="s">
        <v>24</v>
      </c>
      <c r="T51">
        <f t="shared" si="1"/>
        <v>50</v>
      </c>
      <c r="U51" t="s">
        <v>14</v>
      </c>
      <c r="V51" s="1">
        <v>300000</v>
      </c>
      <c r="W51" s="1">
        <f t="shared" si="0"/>
        <v>15000000</v>
      </c>
    </row>
    <row r="52" spans="1:23" s="3" customFormat="1" x14ac:dyDescent="0.25">
      <c r="A52" s="3">
        <v>5</v>
      </c>
      <c r="B52" s="3" t="s">
        <v>42</v>
      </c>
      <c r="V52" s="2"/>
      <c r="W52" s="2"/>
    </row>
    <row r="53" spans="1:23" x14ac:dyDescent="0.25">
      <c r="A53">
        <v>521211</v>
      </c>
      <c r="B53" t="s">
        <v>3</v>
      </c>
      <c r="W53" s="4">
        <f>T54*V54</f>
        <v>2600000</v>
      </c>
    </row>
    <row r="54" spans="1:23" x14ac:dyDescent="0.25">
      <c r="C54" t="s">
        <v>9</v>
      </c>
      <c r="F54">
        <v>20</v>
      </c>
      <c r="G54" t="s">
        <v>10</v>
      </c>
      <c r="H54" t="s">
        <v>11</v>
      </c>
      <c r="I54">
        <v>2</v>
      </c>
      <c r="J54" t="s">
        <v>12</v>
      </c>
      <c r="K54" t="s">
        <v>11</v>
      </c>
      <c r="L54">
        <v>1</v>
      </c>
      <c r="M54" t="s">
        <v>13</v>
      </c>
      <c r="T54">
        <f t="shared" si="1"/>
        <v>40</v>
      </c>
      <c r="U54" t="s">
        <v>14</v>
      </c>
      <c r="V54" s="1">
        <v>65000</v>
      </c>
      <c r="W54" s="1">
        <f t="shared" si="0"/>
        <v>2600000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2015-07-15T03:24:37Z</dcterms:created>
  <dcterms:modified xsi:type="dcterms:W3CDTF">2015-07-15T03:39:43Z</dcterms:modified>
</cp:coreProperties>
</file>