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Piutang'!$A$7:$P$92</definedName>
    <definedName name="_xlnm.Print_Area" localSheetId="1">'List PPh '!$A$303:$D$326</definedName>
    <definedName name="_xlnm.Print_Area" localSheetId="4">Meterai!$A$1:$D$40</definedName>
    <definedName name="_xlnm.Print_Area" localSheetId="2">Rincian!$A$6:$K$104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I59" i="8"/>
  <c r="K59" s="1"/>
  <c r="K97"/>
  <c r="K96"/>
  <c r="K95"/>
  <c r="K94"/>
  <c r="K93"/>
  <c r="K92"/>
  <c r="K91"/>
  <c r="K90"/>
  <c r="K89"/>
  <c r="J87"/>
  <c r="K87" s="1"/>
  <c r="K86"/>
  <c r="K84"/>
  <c r="K88"/>
  <c r="A58" i="2"/>
  <c r="K84"/>
  <c r="L84"/>
  <c r="K83"/>
  <c r="L83"/>
  <c r="K82"/>
  <c r="L82"/>
  <c r="K81"/>
  <c r="L81"/>
  <c r="K80"/>
  <c r="L80"/>
  <c r="K79"/>
  <c r="L79"/>
  <c r="K78"/>
  <c r="L78"/>
  <c r="K77"/>
  <c r="L77"/>
  <c r="K76"/>
  <c r="L76"/>
  <c r="K75"/>
  <c r="L75"/>
  <c r="K74"/>
  <c r="L74"/>
  <c r="K73"/>
  <c r="L73"/>
  <c r="K72"/>
  <c r="L72"/>
  <c r="K58"/>
  <c r="L58"/>
  <c r="K85" i="8"/>
  <c r="K83"/>
  <c r="K71" i="2"/>
  <c r="L71"/>
  <c r="K70"/>
  <c r="L70"/>
  <c r="N88"/>
  <c r="J88"/>
  <c r="I88"/>
  <c r="H88"/>
  <c r="G88"/>
  <c r="K69"/>
  <c r="L69"/>
  <c r="K68"/>
  <c r="L68"/>
  <c r="K67"/>
  <c r="L67"/>
  <c r="K66"/>
  <c r="L66"/>
  <c r="L65"/>
  <c r="K65"/>
  <c r="L64"/>
  <c r="K64"/>
  <c r="L63"/>
  <c r="K63"/>
  <c r="A63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L62"/>
  <c r="K62"/>
  <c r="I101" i="8"/>
  <c r="H101"/>
  <c r="G101"/>
  <c r="F101"/>
  <c r="J78"/>
  <c r="J101" s="1"/>
  <c r="K82"/>
  <c r="K81"/>
  <c r="K80"/>
  <c r="K79"/>
  <c r="K78"/>
  <c r="K77"/>
  <c r="K76"/>
  <c r="A76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K75"/>
  <c r="I66"/>
  <c r="I58"/>
  <c r="I15"/>
  <c r="H72"/>
  <c r="G72"/>
  <c r="F72"/>
  <c r="K63"/>
  <c r="N60" i="2"/>
  <c r="J60"/>
  <c r="I60"/>
  <c r="H60"/>
  <c r="G60"/>
  <c r="K59"/>
  <c r="L59"/>
  <c r="K56" i="8"/>
  <c r="K55"/>
  <c r="K54"/>
  <c r="K53"/>
  <c r="K52"/>
  <c r="K32"/>
  <c r="K57" i="2"/>
  <c r="L57"/>
  <c r="K56"/>
  <c r="L56"/>
  <c r="K55"/>
  <c r="L55"/>
  <c r="K54"/>
  <c r="L54"/>
  <c r="K53"/>
  <c r="L53"/>
  <c r="K52"/>
  <c r="L52"/>
  <c r="K20" i="8"/>
  <c r="K69"/>
  <c r="K68"/>
  <c r="K62"/>
  <c r="K51" i="2"/>
  <c r="L51"/>
  <c r="K50"/>
  <c r="L50"/>
  <c r="K49"/>
  <c r="L49"/>
  <c r="K48"/>
  <c r="L48"/>
  <c r="K60" i="8"/>
  <c r="K66"/>
  <c r="K51"/>
  <c r="K25"/>
  <c r="K58"/>
  <c r="K50"/>
  <c r="K47" i="2"/>
  <c r="L47"/>
  <c r="K46"/>
  <c r="L46"/>
  <c r="K45"/>
  <c r="L45"/>
  <c r="K44"/>
  <c r="L44"/>
  <c r="K43"/>
  <c r="L43"/>
  <c r="K34" i="8"/>
  <c r="K61"/>
  <c r="K42" i="2"/>
  <c r="L42"/>
  <c r="A19" i="8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K19"/>
  <c r="K41" i="2"/>
  <c r="L41"/>
  <c r="K57" i="8"/>
  <c r="K49"/>
  <c r="K48"/>
  <c r="K47"/>
  <c r="K46"/>
  <c r="K45"/>
  <c r="K44"/>
  <c r="K43"/>
  <c r="K42"/>
  <c r="K41"/>
  <c r="K40"/>
  <c r="K39"/>
  <c r="K38"/>
  <c r="K37"/>
  <c r="K36"/>
  <c r="K40" i="2"/>
  <c r="L40"/>
  <c r="K39"/>
  <c r="L39"/>
  <c r="K38"/>
  <c r="L38"/>
  <c r="K37"/>
  <c r="L37"/>
  <c r="K36"/>
  <c r="L36"/>
  <c r="K35"/>
  <c r="L35"/>
  <c r="K34"/>
  <c r="L34"/>
  <c r="K33"/>
  <c r="L33"/>
  <c r="K32"/>
  <c r="L32"/>
  <c r="K31"/>
  <c r="L31"/>
  <c r="K30"/>
  <c r="L30"/>
  <c r="K29"/>
  <c r="L29"/>
  <c r="K28"/>
  <c r="L28"/>
  <c r="K27"/>
  <c r="L27"/>
  <c r="K35" i="8"/>
  <c r="K33"/>
  <c r="K31"/>
  <c r="K30"/>
  <c r="K29"/>
  <c r="K28"/>
  <c r="K27"/>
  <c r="K26"/>
  <c r="K24"/>
  <c r="K23"/>
  <c r="K22"/>
  <c r="K21"/>
  <c r="K18"/>
  <c r="J15"/>
  <c r="G15"/>
  <c r="F15"/>
  <c r="K26" i="2"/>
  <c r="L26"/>
  <c r="K25"/>
  <c r="L25"/>
  <c r="K24"/>
  <c r="L24"/>
  <c r="K23"/>
  <c r="L23"/>
  <c r="K22"/>
  <c r="L22"/>
  <c r="K21"/>
  <c r="L21"/>
  <c r="K20"/>
  <c r="L20"/>
  <c r="L19"/>
  <c r="K19"/>
  <c r="L18"/>
  <c r="K18"/>
  <c r="L17"/>
  <c r="K17"/>
  <c r="A17"/>
  <c r="A18" s="1"/>
  <c r="A19" s="1"/>
  <c r="A20" s="1"/>
  <c r="A21" s="1"/>
  <c r="L16"/>
  <c r="K16"/>
  <c r="N14"/>
  <c r="J14"/>
  <c r="I14"/>
  <c r="H14"/>
  <c r="G14"/>
  <c r="F103" i="8" l="1"/>
  <c r="G103"/>
  <c r="H103"/>
  <c r="A61"/>
  <c r="A62" s="1"/>
  <c r="A63" s="1"/>
  <c r="A64" s="1"/>
  <c r="A65" s="1"/>
  <c r="A66" s="1"/>
  <c r="A67" s="1"/>
  <c r="A68" s="1"/>
  <c r="A69" s="1"/>
  <c r="A70" s="1"/>
  <c r="A71" s="1"/>
  <c r="K101"/>
  <c r="K72"/>
  <c r="A22" i="2"/>
  <c r="A23" s="1"/>
  <c r="A24" s="1"/>
  <c r="A25" s="1"/>
  <c r="A26" s="1"/>
  <c r="A27" s="1"/>
  <c r="K60"/>
  <c r="M49"/>
  <c r="O49" s="1"/>
  <c r="M51"/>
  <c r="O51" s="1"/>
  <c r="M52"/>
  <c r="O52" s="1"/>
  <c r="M54"/>
  <c r="O54" s="1"/>
  <c r="M56"/>
  <c r="O56" s="1"/>
  <c r="L88"/>
  <c r="M65"/>
  <c r="O65" s="1"/>
  <c r="M68"/>
  <c r="O68" s="1"/>
  <c r="M70"/>
  <c r="O70" s="1"/>
  <c r="M71"/>
  <c r="M58"/>
  <c r="O58" s="1"/>
  <c r="M72"/>
  <c r="O72" s="1"/>
  <c r="M73"/>
  <c r="O73" s="1"/>
  <c r="M75"/>
  <c r="O75" s="1"/>
  <c r="M77"/>
  <c r="O77" s="1"/>
  <c r="M78"/>
  <c r="O78" s="1"/>
  <c r="M79"/>
  <c r="O79" s="1"/>
  <c r="M80"/>
  <c r="O80" s="1"/>
  <c r="M81"/>
  <c r="O81" s="1"/>
  <c r="M82"/>
  <c r="O82" s="1"/>
  <c r="M84"/>
  <c r="O84" s="1"/>
  <c r="M57"/>
  <c r="O57" s="1"/>
  <c r="K88"/>
  <c r="M74"/>
  <c r="O74" s="1"/>
  <c r="M76"/>
  <c r="O76" s="1"/>
  <c r="M83"/>
  <c r="O83" s="1"/>
  <c r="O71"/>
  <c r="L60"/>
  <c r="M63"/>
  <c r="O63" s="1"/>
  <c r="M66"/>
  <c r="O66" s="1"/>
  <c r="M67"/>
  <c r="O67" s="1"/>
  <c r="M69"/>
  <c r="O69" s="1"/>
  <c r="M59"/>
  <c r="O59" s="1"/>
  <c r="N91"/>
  <c r="J91"/>
  <c r="I91"/>
  <c r="H91"/>
  <c r="G91"/>
  <c r="M28"/>
  <c r="O28" s="1"/>
  <c r="M62"/>
  <c r="O62" s="1"/>
  <c r="M64"/>
  <c r="O64" s="1"/>
  <c r="M43"/>
  <c r="O43" s="1"/>
  <c r="M45"/>
  <c r="O45" s="1"/>
  <c r="M46"/>
  <c r="O46" s="1"/>
  <c r="M47"/>
  <c r="O47" s="1"/>
  <c r="M48"/>
  <c r="O48" s="1"/>
  <c r="M53"/>
  <c r="O53" s="1"/>
  <c r="M55"/>
  <c r="O55" s="1"/>
  <c r="I72" i="8"/>
  <c r="I103" s="1"/>
  <c r="J72"/>
  <c r="J103" s="1"/>
  <c r="M30" i="2"/>
  <c r="O30" s="1"/>
  <c r="M32"/>
  <c r="O32" s="1"/>
  <c r="M33"/>
  <c r="O33" s="1"/>
  <c r="M34"/>
  <c r="O34" s="1"/>
  <c r="M50"/>
  <c r="O50" s="1"/>
  <c r="A28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M44"/>
  <c r="O44" s="1"/>
  <c r="M35"/>
  <c r="O35" s="1"/>
  <c r="M36"/>
  <c r="O36" s="1"/>
  <c r="M37"/>
  <c r="O37" s="1"/>
  <c r="M38"/>
  <c r="O38" s="1"/>
  <c r="M42"/>
  <c r="O42" s="1"/>
  <c r="M40"/>
  <c r="O40" s="1"/>
  <c r="M16"/>
  <c r="M41"/>
  <c r="O41" s="1"/>
  <c r="M20"/>
  <c r="O20" s="1"/>
  <c r="M29"/>
  <c r="O29" s="1"/>
  <c r="M31"/>
  <c r="O31" s="1"/>
  <c r="M39"/>
  <c r="O39" s="1"/>
  <c r="M21"/>
  <c r="O21" s="1"/>
  <c r="M22"/>
  <c r="O22" s="1"/>
  <c r="M23"/>
  <c r="O23" s="1"/>
  <c r="M24"/>
  <c r="O24" s="1"/>
  <c r="M26"/>
  <c r="O26" s="1"/>
  <c r="M27"/>
  <c r="O27" s="1"/>
  <c r="H15" i="8"/>
  <c r="M25" i="2"/>
  <c r="O25" s="1"/>
  <c r="M17"/>
  <c r="O17" s="1"/>
  <c r="M18"/>
  <c r="O18" s="1"/>
  <c r="M19"/>
  <c r="O19" s="1"/>
  <c r="K10" i="8"/>
  <c r="K8"/>
  <c r="K13" i="2"/>
  <c r="L13"/>
  <c r="K14" i="8"/>
  <c r="O88" i="2" l="1"/>
  <c r="M88"/>
  <c r="O16"/>
  <c r="O60" s="1"/>
  <c r="M60"/>
  <c r="A44"/>
  <c r="A45" s="1"/>
  <c r="A46" s="1"/>
  <c r="A47" s="1"/>
  <c r="A48" s="1"/>
  <c r="A9" i="8"/>
  <c r="M13" i="2"/>
  <c r="O13" s="1"/>
  <c r="K13" i="8"/>
  <c r="K12" i="2"/>
  <c r="L12"/>
  <c r="K12" i="8"/>
  <c r="K11"/>
  <c r="K9"/>
  <c r="K11" i="2"/>
  <c r="L11"/>
  <c r="K10"/>
  <c r="L10"/>
  <c r="K9"/>
  <c r="L9"/>
  <c r="A50" l="1"/>
  <c r="A51" s="1"/>
  <c r="A49"/>
  <c r="A10" i="8"/>
  <c r="A11" s="1"/>
  <c r="A12" s="1"/>
  <c r="A13" s="1"/>
  <c r="A14" s="1"/>
  <c r="M10" i="2"/>
  <c r="O10" s="1"/>
  <c r="M12"/>
  <c r="O12" s="1"/>
  <c r="M11"/>
  <c r="O11" s="1"/>
  <c r="M9"/>
  <c r="O9" s="1"/>
  <c r="A52" l="1"/>
  <c r="A53" s="1"/>
  <c r="A54" s="1"/>
  <c r="A55" s="1"/>
  <c r="A56" s="1"/>
  <c r="A57" s="1"/>
  <c r="A59" s="1"/>
  <c r="K14"/>
  <c r="K91" s="1"/>
  <c r="K15" i="8"/>
  <c r="K103" s="1"/>
  <c r="L14" i="2"/>
  <c r="L91" s="1"/>
  <c r="O14" l="1"/>
  <c r="O91" s="1"/>
  <c r="M14"/>
  <c r="M91" s="1"/>
  <c r="A10"/>
  <c r="A11" s="1"/>
  <c r="A12" s="1"/>
  <c r="A13" s="1"/>
  <c r="C72" i="6" l="1"/>
  <c r="C60"/>
  <c r="C12"/>
  <c r="C10"/>
  <c r="C7"/>
  <c r="C43"/>
  <c r="C55"/>
  <c r="C18"/>
  <c r="C17"/>
  <c r="C13"/>
  <c r="C58" l="1"/>
  <c r="C11"/>
  <c r="C14" s="1"/>
  <c r="C54"/>
  <c r="C53"/>
  <c r="C52"/>
  <c r="C25"/>
  <c r="A25" i="3"/>
  <c r="A45" s="1"/>
  <c r="A52" s="1"/>
  <c r="A88" s="1"/>
  <c r="C24" i="6"/>
  <c r="C33"/>
  <c r="C19"/>
  <c r="C20" s="1"/>
  <c r="D39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D41"/>
  <c r="A128" i="3" l="1"/>
  <c r="A209" s="1"/>
  <c r="A212" l="1"/>
  <c r="A227" l="1"/>
  <c r="A239" s="1"/>
  <c r="A248" l="1"/>
  <c r="A271" s="1"/>
  <c r="A279" s="1"/>
  <c r="A285" s="1"/>
  <c r="A288" s="1"/>
  <c r="A291" s="1"/>
  <c r="A296" s="1"/>
  <c r="A299" s="1"/>
  <c r="A303" s="1"/>
  <c r="A306" s="1"/>
  <c r="A311" s="1"/>
  <c r="A316" s="1"/>
  <c r="A319" s="1"/>
  <c r="A323" s="1"/>
</calcChain>
</file>

<file path=xl/sharedStrings.xml><?xml version="1.0" encoding="utf-8"?>
<sst xmlns="http://schemas.openxmlformats.org/spreadsheetml/2006/main" count="1369" uniqueCount="787">
  <si>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</si>
  <si>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</si>
  <si>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</si>
  <si>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</si>
  <si>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</si>
  <si>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</si>
  <si>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</si>
  <si>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</si>
  <si>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</si>
  <si>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</si>
  <si>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</si>
  <si>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</si>
  <si>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</si>
  <si>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</si>
  <si>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</si>
  <si>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</si>
  <si>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</si>
  <si>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</si>
  <si>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</si>
  <si>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</si>
  <si>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</si>
  <si>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</si>
  <si>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</si>
  <si>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</si>
  <si>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</si>
  <si>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</si>
  <si>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</si>
  <si>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</si>
  <si>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</si>
  <si>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</si>
  <si>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</si>
  <si>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</si>
  <si>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</si>
  <si>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</si>
  <si>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</si>
  <si>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</si>
  <si>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</si>
  <si>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</si>
  <si>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</si>
  <si>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</si>
  <si>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</si>
  <si>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</si>
  <si>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</si>
  <si>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</si>
  <si>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PT. Air Liquide Indonesia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</si>
  <si>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</si>
  <si>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</si>
  <si>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</si>
  <si>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</si>
  <si>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</si>
  <si>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</si>
  <si>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29 Agt'16</t>
  </si>
  <si>
    <t>030/HS/R/VIII/2016</t>
  </si>
  <si>
    <t>01 Sept'16</t>
  </si>
  <si>
    <t>007/HS/R/IX/2016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</si>
  <si>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</si>
  <si>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</si>
  <si>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</si>
  <si>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</si>
  <si>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</si>
  <si>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</si>
  <si>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</si>
  <si>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</si>
  <si>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* PT. Inti Karya Persada Teknik (Blok E14-4) Periode 27 Sept s/d 26 Mar'17</t>
  </si>
  <si>
    <t>03 Okt'16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</si>
  <si>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</si>
  <si>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</si>
  <si>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</si>
  <si>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</si>
  <si>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</si>
  <si>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</si>
  <si>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</si>
  <si>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</si>
  <si>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</si>
  <si>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</si>
  <si>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</si>
  <si>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</si>
  <si>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</si>
  <si>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</si>
  <si>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</si>
  <si>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</si>
  <si>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</si>
  <si>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</si>
  <si>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</si>
  <si>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</si>
  <si>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</si>
  <si>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</si>
  <si>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</si>
  <si>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</si>
  <si>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</si>
  <si>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</si>
  <si>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</si>
  <si>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</si>
  <si>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</si>
  <si>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</si>
  <si>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</si>
  <si>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</si>
  <si>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</si>
  <si>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</si>
  <si>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21 Nov'16</t>
  </si>
  <si>
    <t>031/HS/R/XI/2016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</si>
  <si>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</si>
  <si>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</si>
  <si>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</si>
  <si>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</si>
  <si>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</si>
  <si>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</si>
  <si>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</si>
  <si>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</si>
  <si>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</si>
  <si>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</si>
  <si>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</si>
  <si>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</si>
  <si>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</si>
  <si>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</si>
  <si>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</si>
  <si>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</si>
  <si>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</si>
  <si>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</si>
  <si>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</si>
  <si>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</si>
  <si>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</si>
  <si>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</si>
  <si>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</si>
  <si>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</si>
  <si>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</si>
  <si>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</si>
  <si>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</si>
  <si>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</si>
  <si>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</si>
  <si>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</si>
  <si>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</si>
  <si>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</si>
  <si>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</si>
  <si>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</si>
  <si>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</si>
  <si>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</si>
  <si>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</si>
  <si>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</si>
  <si>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</si>
  <si>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</si>
  <si>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</si>
  <si>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</si>
  <si>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</si>
  <si>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</si>
  <si>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</si>
  <si>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</si>
  <si>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</si>
  <si>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</si>
  <si>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</si>
  <si>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</si>
  <si>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</si>
  <si>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</si>
  <si>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</si>
  <si>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</si>
  <si>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</si>
  <si>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</si>
  <si>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</si>
  <si>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</si>
  <si>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</si>
  <si>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</si>
  <si>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</si>
  <si>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8 Des'16)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</si>
  <si>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</si>
  <si>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</si>
  <si>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</si>
  <si>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</si>
  <si>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</si>
  <si>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</si>
  <si>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</si>
  <si>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</si>
  <si>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</si>
  <si>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</si>
  <si>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</si>
  <si>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</si>
  <si>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03 Jan'17</t>
  </si>
  <si>
    <t>003/HS/R/I/2017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</si>
  <si>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</si>
  <si>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</si>
  <si>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</si>
  <si>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</si>
  <si>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</si>
  <si>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</si>
  <si>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</si>
  <si>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</si>
  <si>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007/HS/R/I/2017</t>
  </si>
  <si>
    <t>008/HS/R/I/2017</t>
  </si>
  <si>
    <t>009/HS/R/I/2017</t>
  </si>
  <si>
    <t>010/HS/R/I/2017</t>
  </si>
  <si>
    <t>011/HS/R/I/2017</t>
  </si>
  <si>
    <t>012/HS/R/I/2017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</si>
  <si>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</si>
  <si>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</si>
  <si>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</si>
  <si>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</si>
  <si>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</si>
  <si>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</si>
  <si>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>(Byr Tgl 12 Jan'17)</t>
  </si>
  <si>
    <t>16 Jan'17</t>
  </si>
  <si>
    <t>025/HS/R/I/2017</t>
  </si>
  <si>
    <t>USD</t>
  </si>
  <si>
    <t>RUPIAH</t>
  </si>
  <si>
    <t>(Byr Tgl 16 Jan'17)</t>
  </si>
  <si>
    <t>PT. NX Indonesia</t>
  </si>
  <si>
    <t>23 Jan'17</t>
  </si>
  <si>
    <t>031/HS/R/I/2017</t>
  </si>
  <si>
    <t>034/HS/R/I/2017</t>
  </si>
  <si>
    <t>035/HS/R/I/2017</t>
  </si>
  <si>
    <t>25 Jan'17</t>
  </si>
  <si>
    <t>037/HS/R/I/2017</t>
  </si>
  <si>
    <t>27 Jan'17</t>
  </si>
  <si>
    <t>(Byr Tgl 20 Jan'17)</t>
  </si>
  <si>
    <t>(Byr Tgl 24 Jan'17)</t>
  </si>
  <si>
    <t>(Byr Tgl 18 Jan'17)</t>
  </si>
  <si>
    <t>(Byr Tgl 19 Jan'17)</t>
  </si>
  <si>
    <t>040/HS/R/I/2017</t>
  </si>
  <si>
    <t>041/HS/R/I/2017</t>
  </si>
  <si>
    <t>30 Jan'17</t>
  </si>
  <si>
    <t>042/HS/R/I/2017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</si>
  <si>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</si>
  <si>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</si>
  <si>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</si>
  <si>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</si>
  <si>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</si>
  <si>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</si>
  <si>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</si>
  <si>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004/HS/R/II/2017</t>
  </si>
  <si>
    <t>005/HS/R/II/2017</t>
  </si>
  <si>
    <t>006/HS/R/II/2017</t>
  </si>
  <si>
    <t>008/HS/R/II/2017</t>
  </si>
  <si>
    <t xml:space="preserve">(Byr Tgl. 2 Feb'17) </t>
  </si>
  <si>
    <t>009/HS/R/II/2017</t>
  </si>
  <si>
    <t>03 Feb'17</t>
  </si>
  <si>
    <t>010/HS/R/II/2017</t>
  </si>
  <si>
    <t>06 Feb'17</t>
  </si>
  <si>
    <t>011/HS/R/II/2017</t>
  </si>
  <si>
    <t>012/HS/R/II/2017</t>
  </si>
  <si>
    <t>013/HS/R/II/2017</t>
  </si>
  <si>
    <t>07 Feb'17</t>
  </si>
  <si>
    <t>017/HS/R/II/2017</t>
  </si>
  <si>
    <t>09 Feb'17</t>
  </si>
  <si>
    <t>018/HS/R/II/2017</t>
  </si>
  <si>
    <t>019/HS/R/II/2017</t>
  </si>
  <si>
    <t>020/HS/R/II/2017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</si>
  <si>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</si>
  <si>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</si>
  <si>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</si>
  <si>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</si>
  <si>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</si>
  <si>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</si>
  <si>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</si>
  <si>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</si>
  <si>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</si>
  <si>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</si>
  <si>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</si>
  <si>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</si>
  <si>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15 Feb'17</t>
  </si>
  <si>
    <t>028/HS/R/II/2017</t>
  </si>
  <si>
    <t>029/HS/R/II/2017</t>
  </si>
  <si>
    <t>17 Feb'17</t>
  </si>
  <si>
    <t>031/HS/R/II/2017</t>
  </si>
  <si>
    <t>E9-19</t>
  </si>
  <si>
    <t>032/HS/R/II/2017</t>
  </si>
  <si>
    <t>033/HS/R/II/2017</t>
  </si>
  <si>
    <t>20 Feb'17</t>
  </si>
  <si>
    <t>034/HS/R/II/2017</t>
  </si>
  <si>
    <t>036/HS/R/II/2017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</si>
  <si>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</si>
  <si>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</si>
  <si>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</si>
  <si>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</si>
  <si>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</si>
  <si>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</si>
  <si>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22 Feb'17</t>
  </si>
  <si>
    <t>042/HS/R/II/2017</t>
  </si>
  <si>
    <t>043/HS/R/II/2017</t>
  </si>
  <si>
    <t>(Byr Tgl 16 Feb'17)</t>
  </si>
  <si>
    <t>4 Jan'17</t>
  </si>
  <si>
    <t>(Byr Tgl 17 Feb'17)</t>
  </si>
  <si>
    <t>24 Feb'17</t>
  </si>
  <si>
    <t>044/HS/R/II/2017</t>
  </si>
  <si>
    <t>045/HS/R/II/2017</t>
  </si>
  <si>
    <t>046/HS/R/II/2017</t>
  </si>
  <si>
    <t>047/HS/R/II/2017</t>
  </si>
  <si>
    <t>PT. Shinko Plantech</t>
  </si>
  <si>
    <t>27 Feb'17</t>
  </si>
  <si>
    <t>049/HS/R/II/2017</t>
  </si>
  <si>
    <t>28 Feb'17</t>
  </si>
  <si>
    <t>050/HS/R/II/2017</t>
  </si>
  <si>
    <t>051/HS/R/II/2017</t>
  </si>
  <si>
    <t>052/HS/R/II/2017</t>
  </si>
  <si>
    <t>053/HS/R/II/2017</t>
  </si>
  <si>
    <t>054/HS/R/II/2017</t>
  </si>
  <si>
    <t>055/HS/R/II/2017</t>
  </si>
  <si>
    <t>01 Mar'17</t>
  </si>
  <si>
    <t>001/HS/R/III/2017</t>
  </si>
  <si>
    <t>002/HS/R/III/2017</t>
  </si>
  <si>
    <t>003/HS/R/III/2017</t>
  </si>
  <si>
    <t>004/HS/R/III/2017</t>
  </si>
  <si>
    <t>005/HS/R/III/2017</t>
  </si>
  <si>
    <t>007/HS/R/III/2017</t>
  </si>
  <si>
    <t>008/HS/R/III/2017</t>
  </si>
  <si>
    <t>(Byr Tgl 28 Feb'17)</t>
  </si>
  <si>
    <t>(Byr Tgl 24 Feb'17)</t>
  </si>
  <si>
    <t xml:space="preserve">(Byr Tgl. 23 Feb'17) </t>
  </si>
  <si>
    <t>02 Mar'17</t>
  </si>
  <si>
    <t>009/HS/R/III/2017</t>
  </si>
  <si>
    <t>010/HS/R/III/2017</t>
  </si>
  <si>
    <t>06 Mar'17</t>
  </si>
  <si>
    <t>012/HS/R/III/2017</t>
  </si>
  <si>
    <t>013/HS/R/III/2017</t>
  </si>
  <si>
    <t>016/HS/R/III/2017</t>
  </si>
  <si>
    <t>017/HS/R/III/2017</t>
  </si>
  <si>
    <t>018/HS/R/III/2017</t>
  </si>
  <si>
    <t>07 Mar'17</t>
  </si>
  <si>
    <t>019/HS/R/III/2017</t>
  </si>
  <si>
    <t>020/HS/R/III/2017</t>
  </si>
  <si>
    <t>021/HS/R/III/2017</t>
  </si>
  <si>
    <t>(Byr Tgl 01 Mar'17)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</si>
  <si>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</si>
  <si>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</si>
  <si>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</si>
  <si>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</si>
  <si>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</si>
  <si>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</si>
  <si>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028/HS/R/III/2017</t>
  </si>
  <si>
    <t>15 Mar'17</t>
  </si>
  <si>
    <t>029/HS/R/III/2017</t>
  </si>
  <si>
    <t>PT. Ko One Indonesia</t>
  </si>
  <si>
    <t>030/HS/R/III/2017</t>
  </si>
  <si>
    <t>16 Mar'17</t>
  </si>
  <si>
    <t>031/HS/R/III/2017</t>
  </si>
  <si>
    <t>032/HS/R/III/2017</t>
  </si>
  <si>
    <t>17 Mar'17</t>
  </si>
  <si>
    <t>(Byr Tgl 10 Mar'17)</t>
  </si>
  <si>
    <t>(Byr Tgl 13 Mar 2017)</t>
  </si>
  <si>
    <t>(Byr Tgl 15 Mar'17)</t>
  </si>
  <si>
    <t>(Byr Tgl 14 Mar'17)</t>
  </si>
  <si>
    <t>1 Feb'17</t>
  </si>
  <si>
    <t>034/HS/R/III/2017</t>
  </si>
  <si>
    <t>E15-2</t>
  </si>
  <si>
    <t>035/HS/R/III/2017</t>
  </si>
  <si>
    <t>E16-6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</si>
  <si>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</si>
  <si>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</si>
  <si>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</si>
  <si>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</si>
  <si>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</si>
  <si>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</si>
  <si>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</si>
  <si>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039/HS/R/III/2017</t>
  </si>
  <si>
    <t>31 Mar'17</t>
  </si>
  <si>
    <t>040/HS/R/III/2017</t>
  </si>
  <si>
    <t>041/HS/R/III/2017</t>
  </si>
  <si>
    <t>TAHUN : 2017</t>
  </si>
  <si>
    <t>(Byr Tgl 24 Mar'17)</t>
  </si>
  <si>
    <t>(Byr Tgl 23 Mar'17)</t>
  </si>
  <si>
    <t>(Byr Tgl 22 Mar'17)</t>
  </si>
  <si>
    <t>3 Apr'17</t>
  </si>
  <si>
    <t>001/HS/R/IV/2017</t>
  </si>
  <si>
    <t>002/HS/R/IV/2017</t>
  </si>
  <si>
    <t>003/HS/R/IV/2017</t>
  </si>
  <si>
    <t>004/HS/R/IV/2017</t>
  </si>
  <si>
    <t>005/HS/R/IV/2017</t>
  </si>
  <si>
    <t>E9-2</t>
  </si>
  <si>
    <t>006/HS/R/IV/2017</t>
  </si>
  <si>
    <t>007/HS/R/IV/2017</t>
  </si>
  <si>
    <t>PT. Hitachi Metals Indonesia</t>
  </si>
  <si>
    <t>4 Apr'17</t>
  </si>
  <si>
    <t>E6-5</t>
  </si>
  <si>
    <t>009/HS/R/IV/2017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</si>
  <si>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</si>
  <si>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</si>
  <si>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</si>
  <si>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</si>
  <si>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</si>
  <si>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</si>
  <si>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</si>
  <si>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</si>
  <si>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</si>
  <si>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</si>
  <si>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</si>
  <si>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</si>
  <si>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</si>
  <si>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 xml:space="preserve">PT. KRNG Indonesia </t>
  </si>
  <si>
    <t>017/HS/R/IV/2017</t>
  </si>
  <si>
    <t>018/HS/R/IV/2017</t>
  </si>
  <si>
    <t>019/HS/R/IV/2017</t>
  </si>
  <si>
    <t>020/HS/R/IV/2017</t>
  </si>
  <si>
    <t>021/HS/R/IV/2017</t>
  </si>
  <si>
    <t>022/HS/R/IV/2017</t>
  </si>
  <si>
    <t>E12-9</t>
  </si>
  <si>
    <t>023/HS/R/IV/2017</t>
  </si>
  <si>
    <t>E14-24</t>
  </si>
  <si>
    <t>(Byr Tgl 05 Apr'17)</t>
  </si>
  <si>
    <t>(Byr Tgl 31 Mar'17)</t>
  </si>
  <si>
    <t xml:space="preserve">(Byr Tgl. 31 Mar'17) </t>
  </si>
  <si>
    <t>(Byr Tgl. 29 Mar'17)</t>
  </si>
  <si>
    <t>11 Apr'17</t>
  </si>
  <si>
    <t>026/HS/R/IV/2017</t>
  </si>
  <si>
    <t>12 Apr'17</t>
  </si>
  <si>
    <t>028/HS/R/IV/2017</t>
  </si>
  <si>
    <t>(Byr Tgl 12 Apr'17)</t>
  </si>
  <si>
    <t>(Byr Tgl 11 Apr'17)</t>
  </si>
  <si>
    <t>(Byr Tgl 10 Apr'17)</t>
  </si>
  <si>
    <t>BUT Black &amp; Veatch</t>
  </si>
  <si>
    <t>TAHUN : 2015-2017</t>
  </si>
  <si>
    <t>17 Apr'17</t>
  </si>
  <si>
    <t>031/HS/R/IV/2017</t>
  </si>
  <si>
    <t>20 Apr'17</t>
  </si>
  <si>
    <t>032/HS/R/IV/2017</t>
  </si>
  <si>
    <t>(Byr Tgl 18 Apr 2017)</t>
  </si>
  <si>
    <t>(Byr Tgl 13 Apr'17)</t>
  </si>
  <si>
    <t>(Byr Tgl 18 Apr'17)</t>
  </si>
  <si>
    <t>( Byr Tgl 17 Apr'17)</t>
  </si>
  <si>
    <t>03 Apr'17</t>
  </si>
  <si>
    <t xml:space="preserve">(Byr Tgl. 19 Apr'17) </t>
  </si>
  <si>
    <t>04 Apr'17</t>
  </si>
  <si>
    <t>E9-7</t>
  </si>
  <si>
    <t>E9-4</t>
  </si>
  <si>
    <t>25 Apr'17</t>
  </si>
  <si>
    <t>033/HS/R/IV/2017</t>
  </si>
  <si>
    <t>036/HS/R/IV/2017</t>
  </si>
  <si>
    <t>28 Apr'17</t>
  </si>
  <si>
    <t>037/HS/R/IV/2017</t>
  </si>
  <si>
    <t>038/HS/R/IV/2017</t>
  </si>
  <si>
    <t>MEI 2017</t>
  </si>
  <si>
    <t>040/HS/R/IV/2017</t>
  </si>
  <si>
    <t>02 Mei'17</t>
  </si>
  <si>
    <t>001/HS/R/V/2017</t>
  </si>
  <si>
    <t>002/HS/R/V/2017</t>
  </si>
  <si>
    <t>003/HS/R/V/2017</t>
  </si>
  <si>
    <t>004/HS/R/V/2017</t>
  </si>
  <si>
    <t>005/HS/R/V/2017</t>
  </si>
  <si>
    <t>006/HS/R/V/2017</t>
  </si>
  <si>
    <t>03 Mei'17</t>
  </si>
  <si>
    <t>007/HS/R/V/2017</t>
  </si>
  <si>
    <t>E12-18</t>
  </si>
  <si>
    <t>008/HS/R/V/2017</t>
  </si>
  <si>
    <t>009/HS/R/V/2017</t>
  </si>
  <si>
    <t>E9-8</t>
  </si>
  <si>
    <t>010/HS/R/V/2017</t>
  </si>
  <si>
    <t>04 Mei'17</t>
  </si>
  <si>
    <t>011/HS/R/V/2017</t>
  </si>
  <si>
    <t>012/HS/R/V/2017</t>
  </si>
  <si>
    <t>013/HS/R/V/2017</t>
  </si>
  <si>
    <t>014/HS/R/V/2017</t>
  </si>
  <si>
    <t>015/HS/R/V/2017</t>
  </si>
  <si>
    <t>016/HS/R/V/2017</t>
  </si>
  <si>
    <t>017/HS/R/V/2017</t>
  </si>
  <si>
    <t>MEI'17</t>
  </si>
  <si>
    <t>Sub Total Mei 2017</t>
  </si>
  <si>
    <t>Sub Total Mei'17</t>
  </si>
  <si>
    <t>018/HS/R/V/2017</t>
  </si>
  <si>
    <t>(Byr Tgl 21 Apr'17)</t>
  </si>
  <si>
    <t>(Byr Tgl 3 Mei'17)</t>
  </si>
  <si>
    <t>(Byr Tgl 26 Apr'17)</t>
  </si>
  <si>
    <t>(Byr Tgl 2 Mei'17)</t>
  </si>
  <si>
    <t>(Byr Tgl 28 Apr'17)</t>
  </si>
  <si>
    <t>(Byr Tgl 20 Apr'17)</t>
  </si>
  <si>
    <t>08 Mei'17</t>
  </si>
  <si>
    <t>019/HS/R/V/2017</t>
  </si>
  <si>
    <t>09 Mei'17</t>
  </si>
  <si>
    <t>020/HS/R/V/2017</t>
  </si>
  <si>
    <t>(Byr Tgl 12 Mei'17)</t>
  </si>
  <si>
    <t>(Byr Tgl 12 Mei 2017)</t>
  </si>
  <si>
    <t>(Byr Tgl 5 Mei'17)</t>
  </si>
  <si>
    <t>05 Apr'17</t>
  </si>
  <si>
    <t>(Byr Tgl 4 Mei'17)</t>
  </si>
  <si>
    <t>(Byr Tgl 10 Mei'17)</t>
  </si>
  <si>
    <t>(Byr Tgl 10 Mei 2017)</t>
  </si>
  <si>
    <t>021/HS/R/V/2017</t>
  </si>
  <si>
    <t>06 Mei s/d 05 Jun'17</t>
  </si>
  <si>
    <t>022/HS/R/V/2017</t>
  </si>
  <si>
    <t>023/HS/R/V/2017</t>
  </si>
  <si>
    <t>E9-11</t>
  </si>
  <si>
    <t>024/HS/R/V/2017</t>
  </si>
  <si>
    <t>10 Mei'17</t>
  </si>
  <si>
    <t>025/HS/R/V/2017</t>
  </si>
  <si>
    <t>E10-2</t>
  </si>
  <si>
    <t>10 Mei s/d 09 Jun'17</t>
  </si>
  <si>
    <t>12 Mei'17</t>
  </si>
  <si>
    <t>030/HS/R/V/2017</t>
  </si>
  <si>
    <t>031/HS/R/V/2017</t>
  </si>
  <si>
    <t>PT. Sankyu Indonesia International</t>
  </si>
  <si>
    <t>Periode 10 Mei s/d 09 Jul'17</t>
  </si>
  <si>
    <t>Periode 06 Mei s/d 05 Jun'17</t>
  </si>
  <si>
    <t>PT. Jaya Hanchang E &amp; C</t>
  </si>
  <si>
    <t>E10-7</t>
  </si>
  <si>
    <t>15 Mei'17</t>
  </si>
  <si>
    <t>033/HS/R/V/2017</t>
  </si>
  <si>
    <t>17 Mei'17</t>
  </si>
  <si>
    <t>034/HS/R/V/2017</t>
  </si>
  <si>
    <t>17 Mei s/d 16 Jun'17</t>
  </si>
  <si>
    <t>Periode 17 Mei s/d 16 Jun'17</t>
  </si>
  <si>
    <t>(Byr Tgl 16 Mei'17)</t>
  </si>
  <si>
    <t>22 Mei'17</t>
  </si>
  <si>
    <t>036/HS/R/V/2017</t>
  </si>
  <si>
    <t>E9-16</t>
  </si>
  <si>
    <t>037/HS/R/V/2017</t>
  </si>
  <si>
    <t>038/HS/R/V/2017</t>
  </si>
  <si>
    <t>039/HS/R/V/2017</t>
  </si>
  <si>
    <t>E16A-5</t>
  </si>
  <si>
    <t>23 Mei'17</t>
  </si>
  <si>
    <t>040/HS/R/V/2017</t>
  </si>
  <si>
    <t>24 Mei'17</t>
  </si>
  <si>
    <t>041/HS/R/V/2017</t>
  </si>
  <si>
    <t>042/HS/R/V/2017</t>
  </si>
  <si>
    <t>E9-14</t>
  </si>
  <si>
    <t>043/HS/R/V/2017</t>
  </si>
  <si>
    <t>E9-24</t>
  </si>
  <si>
    <t>Periode 20 Mei s/d 19 Agt'17</t>
  </si>
  <si>
    <t>044/HS/R/V/2017</t>
  </si>
  <si>
    <t>26 Mei'17</t>
  </si>
  <si>
    <t>045/HS/R/V/2017</t>
  </si>
  <si>
    <t>E2-10</t>
  </si>
  <si>
    <t>046/HS/R/V/2017</t>
  </si>
  <si>
    <t>E4-7</t>
  </si>
  <si>
    <t>26 Mei s/d 25 Agt'17</t>
  </si>
  <si>
    <t>29 Mei'17</t>
  </si>
  <si>
    <t>047/HS/R/V/2017</t>
  </si>
  <si>
    <t>048/HS/R/V/2017</t>
  </si>
  <si>
    <t>049/HS/R/V/2017</t>
  </si>
  <si>
    <t>Periode 26 Mei s/d 25 Agt'17</t>
  </si>
  <si>
    <t>Periode 25 Mei s/d 24 Nov'17</t>
  </si>
  <si>
    <t>(Byr Tgl 19 Mei'17)</t>
  </si>
  <si>
    <t>029/HS/R/IV/2017</t>
  </si>
  <si>
    <t>034/HS/R/IV/2017</t>
  </si>
  <si>
    <t>035/HS/R/IV/2017</t>
  </si>
  <si>
    <t>(Byr Tgl 26 Mei'17)</t>
  </si>
  <si>
    <t>( Byr Tgl. 26 Mei'17)</t>
  </si>
  <si>
    <t>4 Mei'17</t>
  </si>
  <si>
    <t>(Byr Tgl 24 Mei'17)</t>
  </si>
  <si>
    <t>JUNI 2017</t>
  </si>
  <si>
    <t>02 Juni'17</t>
  </si>
  <si>
    <t>001/HS/R/VI/2017</t>
  </si>
  <si>
    <t>E6-6</t>
  </si>
  <si>
    <t>01 Jun s/d 30 Jun'17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</si>
  <si>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</si>
  <si>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</si>
  <si>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</si>
  <si>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</si>
  <si>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</si>
  <si>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</si>
  <si>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</si>
  <si>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</si>
  <si>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</si>
  <si>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006/HS/R/VI/2017</t>
  </si>
  <si>
    <t>04 Jun s/d 03 Jul'17</t>
  </si>
  <si>
    <t>06 Juni'17</t>
  </si>
  <si>
    <t>007/HS/R/VI/2017</t>
  </si>
  <si>
    <t>06 Jun s/d 20 Jun'17</t>
  </si>
  <si>
    <t>008/HS/R/VI/2017</t>
  </si>
  <si>
    <t>06 Jun s/d 05 Jul'17</t>
  </si>
  <si>
    <t>009/HS/R/VI/2017</t>
  </si>
  <si>
    <t>E5-7</t>
  </si>
  <si>
    <t>01 Jun s/d 31 Agt'17</t>
  </si>
  <si>
    <t>010/HS/R/VI/2017</t>
  </si>
  <si>
    <t>E10-4</t>
  </si>
  <si>
    <t>011/HS/R/VI/2017</t>
  </si>
  <si>
    <t>E2-9</t>
  </si>
  <si>
    <t>06 Jun s/d 05 Sept'17</t>
  </si>
  <si>
    <t>013/HS/R/VI/2017</t>
  </si>
  <si>
    <t>E16-9</t>
  </si>
  <si>
    <t>05 Jun'17 s/d 04 Jun'18</t>
  </si>
  <si>
    <t>014/HS/R/VI/2017</t>
  </si>
  <si>
    <t>Sub Total Juni'17</t>
  </si>
  <si>
    <t>JUNI'17</t>
  </si>
  <si>
    <t>Periode 01 Jun s/d 15 Jun'17</t>
  </si>
  <si>
    <t>Periode 05 Jun'17 s/d 04 Jun'18</t>
  </si>
  <si>
    <t>Periode 06 Jun s/d 05 Sept'17</t>
  </si>
  <si>
    <t>Periode 01 Jun s/d 31 Agt'17</t>
  </si>
  <si>
    <t>Periode 06 Jun s/d 05 Jul'17</t>
  </si>
  <si>
    <t>Periode 06 Jun s/d 20 Jun'17</t>
  </si>
  <si>
    <t>Periode 04 Jun s/d 03 Jul'17</t>
  </si>
  <si>
    <t>Periode 03 Jun s/d 02 Des'17</t>
  </si>
  <si>
    <t>Periode 01 Jun s/d 30 Jun'17</t>
  </si>
  <si>
    <t>Sub Total Juni 2017</t>
  </si>
  <si>
    <t>018/HS/R/VI/2017</t>
  </si>
  <si>
    <t>E9-33</t>
  </si>
  <si>
    <t>05 Jun s/d 04 Sept'17</t>
  </si>
  <si>
    <t>019/HS/R/VI/2017</t>
  </si>
  <si>
    <t>020/HS/R/VI/2017</t>
  </si>
  <si>
    <t>E10-9</t>
  </si>
  <si>
    <t>02 Jun s/d 01 Jul'17</t>
  </si>
  <si>
    <t>021/HS/R/VI/2017</t>
  </si>
  <si>
    <t>03 Jun s/d 02 Jul'17</t>
  </si>
  <si>
    <t>022/HS/R/VI/2017</t>
  </si>
  <si>
    <t>023/HS/R/VI/2017</t>
  </si>
  <si>
    <t>024/HS/R/VI/2017</t>
  </si>
  <si>
    <t>025/HS/R/VI/2017</t>
  </si>
  <si>
    <t>026/HS/R/VI/2017</t>
  </si>
  <si>
    <t>027/HS/R/VI/2017</t>
  </si>
  <si>
    <t>028/HS/R/VI/2017</t>
  </si>
  <si>
    <t>029/HS/R/VI/2017</t>
  </si>
  <si>
    <t>E9-15</t>
  </si>
  <si>
    <t>07 Juni'17</t>
  </si>
  <si>
    <t>030/HS/R/VI/2017</t>
  </si>
  <si>
    <t>07 Jun s/d 06 Jul'17</t>
  </si>
  <si>
    <t>031/HS/R/VI/2017</t>
  </si>
  <si>
    <t>E10-8</t>
  </si>
  <si>
    <t>Periode 05 Jun s/d 04 Sept'17</t>
  </si>
  <si>
    <t>Periode 02 Jun s/d 01 Jul'17</t>
  </si>
  <si>
    <t>Periode 03 Jun s/d 02 Jul'17</t>
  </si>
  <si>
    <t>Periode 07 Jun s/d 06 Jul'17</t>
  </si>
  <si>
    <t>E6-8</t>
  </si>
  <si>
    <t>032/HS/R/VI/2017</t>
  </si>
  <si>
    <t>033/HS/R/VI/2017</t>
  </si>
  <si>
    <t>E14-15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</si>
  <si>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</si>
  <si>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</si>
  <si>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</si>
  <si>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</si>
  <si>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</si>
  <si>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</si>
  <si>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</si>
  <si>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11 Jun s/d 10 Jul'17</t>
  </si>
  <si>
    <t>Donald R Schlanker</t>
  </si>
  <si>
    <t>E9-31</t>
  </si>
  <si>
    <t>Na Seon Ha</t>
  </si>
  <si>
    <t>E14-22</t>
  </si>
  <si>
    <t>038/HS/R/VI/2017</t>
  </si>
  <si>
    <t>PT. Ikeda Indonesia</t>
  </si>
  <si>
    <t>E14-25</t>
  </si>
  <si>
    <t>Periode 12 Jun s/d 11 Sep'17</t>
  </si>
  <si>
    <t>Periode 11 Jun s/d 10 Jul'17</t>
  </si>
  <si>
    <t>Periode 10 Jun s/d 9 Jul'17</t>
  </si>
  <si>
    <t>039/HS/R/VI/2017</t>
  </si>
  <si>
    <t>12 Jun s/d 11 Jul'17</t>
  </si>
  <si>
    <t>040/HS/R/VI/2017</t>
  </si>
  <si>
    <t>E16A-8</t>
  </si>
  <si>
    <t>13 Jun'17 s/d 12 Des'19</t>
  </si>
  <si>
    <t>15 Juni'17</t>
  </si>
  <si>
    <t>041/HS/R/VI/2017</t>
  </si>
  <si>
    <t>E12-12A</t>
  </si>
  <si>
    <t>15 Jun s/d 14 Sept'17</t>
  </si>
  <si>
    <t>042/HS/R/VI/2017</t>
  </si>
  <si>
    <t>15 Jun s/d 14 Jul'17</t>
  </si>
  <si>
    <t>043/HS/R/VI/2017</t>
  </si>
  <si>
    <t>Glenn Anthony Hinde ( BEC Specialist Ind)</t>
  </si>
  <si>
    <t>E9-30A</t>
  </si>
  <si>
    <t>14 Jun s/d 13 Jul'17</t>
  </si>
  <si>
    <t>Periode 12 Jun s/d 11 Jul'17</t>
  </si>
  <si>
    <t>Periode 13 Jun'17 s/d 12 Des'19</t>
  </si>
  <si>
    <t>Periode 15 Jun s/d 14 Sept'17</t>
  </si>
  <si>
    <t>Periode 15 Jun s/d 14 Jul'17</t>
  </si>
  <si>
    <t>Glenn Anthony Hinde (BEC Specialist Ind)</t>
  </si>
  <si>
    <t>Periode 14 Jun s/d 13 Jul'17</t>
  </si>
  <si>
    <t>PT. Stollberg Samil Indonesia</t>
  </si>
  <si>
    <t>E15-4</t>
  </si>
  <si>
    <t>Periode 15 Jun'17 s/d 14 Jun'18</t>
  </si>
  <si>
    <t>044/HS/R/VI/2017</t>
  </si>
  <si>
    <t>15 Jun'17 s/d 14 Jun'18</t>
  </si>
  <si>
    <t>(Byr Tgl 13 Juni'17)</t>
  </si>
  <si>
    <t>(Byr Tgl 15 Juni 2017)</t>
  </si>
  <si>
    <t>(Byr Tgl 15 Juni'17)</t>
  </si>
  <si>
    <t>16 Juni'17</t>
  </si>
  <si>
    <t>045/HS/R/VI/2017</t>
  </si>
  <si>
    <t>046/HS/R/VI/2017</t>
  </si>
  <si>
    <t>Kim Bang Jeen</t>
  </si>
  <si>
    <t>E14-14</t>
  </si>
  <si>
    <t>16 Jun s/d 15 Sept'17</t>
  </si>
  <si>
    <t>047/HS/R/VI/2017</t>
  </si>
  <si>
    <t>E14-19</t>
  </si>
  <si>
    <t>19 Juni'17</t>
  </si>
  <si>
    <t>048/HS/R/VI/2017</t>
  </si>
  <si>
    <t>17 Jun s/d 16 Jul'17</t>
  </si>
  <si>
    <t>Kim Young Jae</t>
  </si>
  <si>
    <t>E12-11</t>
  </si>
  <si>
    <t>Periode 19 Jun s/d 18 Des'17</t>
  </si>
  <si>
    <t>PT. Jaya Hanchang</t>
  </si>
  <si>
    <t>Periode 17 Jun s/d 16 Jul'17</t>
  </si>
  <si>
    <t>Periode 16 Jun s/d 15 Sept'17</t>
  </si>
  <si>
    <t>Periode 16 Jun s/d 30 Jun'17</t>
  </si>
  <si>
    <t>22 Juni'17</t>
  </si>
  <si>
    <t>050/HS/R/VI/2017</t>
  </si>
  <si>
    <t>20 Juni'17</t>
  </si>
  <si>
    <t>E11-16</t>
  </si>
  <si>
    <t>20 Jun s/d 19 Des'17</t>
  </si>
  <si>
    <t>051/HS/R/VI/2017</t>
  </si>
  <si>
    <t>20 Jun s/d 19 Jul'17</t>
  </si>
  <si>
    <t>052/HS/R/VI/2017</t>
  </si>
  <si>
    <t>23 Jun s/d 22 Jul'17</t>
  </si>
  <si>
    <t>053/HS/R/VI/2017</t>
  </si>
  <si>
    <t>24 Jun s/d 23 Jul'17</t>
  </si>
  <si>
    <t>054/HS/R/VI/2017</t>
  </si>
  <si>
    <t>055/HS/R/VI/2017</t>
  </si>
  <si>
    <t>Periode 20 Jun s/d 19 Des'17</t>
  </si>
  <si>
    <t>Periode 20 Jun s/d 19 Jul'17</t>
  </si>
  <si>
    <t>Periode 24 Jun s/d 23 Jul'17</t>
  </si>
  <si>
    <t>Periode 23 Jun s/d 22 Jul'17</t>
  </si>
  <si>
    <t>30 Juni'17</t>
  </si>
  <si>
    <t>Hong Sung In</t>
  </si>
  <si>
    <t>E14-20</t>
  </si>
  <si>
    <t>Amit R Jagtap (Ceil Mumbai)</t>
  </si>
  <si>
    <t>28 Jun s/d 27 Jul'17</t>
  </si>
  <si>
    <t>058/HS/R/VI/2017</t>
  </si>
  <si>
    <t>E11-7</t>
  </si>
  <si>
    <t>JULI 2017</t>
  </si>
  <si>
    <t>Periode 28 Jun s/d 27 Jul'17</t>
  </si>
  <si>
    <t>JULI'17</t>
  </si>
  <si>
    <t>Periode 01 Juli s/d 30 Sept'17</t>
  </si>
  <si>
    <t>BULAN</t>
  </si>
  <si>
    <t>E12-10</t>
  </si>
  <si>
    <t>E15-1</t>
  </si>
  <si>
    <t>E12-16</t>
  </si>
  <si>
    <t>Periode 01 Jul s/d 31 Agt'17</t>
  </si>
  <si>
    <t>Periode 01 Jul s/d 31 Jul'17</t>
  </si>
  <si>
    <t>Periode 04 Jul s/d 19 Jul'17</t>
  </si>
  <si>
    <t>Sub Total Juli 2017</t>
  </si>
  <si>
    <t>3 Juli'17</t>
  </si>
  <si>
    <t>001/HS/R/VII/2017</t>
  </si>
  <si>
    <t>01 Jul s/d 30 Sept'17</t>
  </si>
  <si>
    <t>002/HS/R/VII/2017</t>
  </si>
  <si>
    <t>003/HS/R/VII/2017</t>
  </si>
  <si>
    <t>004/HS/R/VII/2017</t>
  </si>
  <si>
    <t>01 Jul s/d 31 Agt'17</t>
  </si>
  <si>
    <t>005/HS/R/VII/2017</t>
  </si>
  <si>
    <t>01 Jul s/d 31 Jul'17</t>
  </si>
  <si>
    <t>006/HS/R/VII/2017</t>
  </si>
  <si>
    <t>007/HS/R/VII/2017</t>
  </si>
  <si>
    <t>4 Juli'17</t>
  </si>
  <si>
    <t>008/HS/R/VII/2017</t>
  </si>
  <si>
    <t>04 Jul s/d 19 Jul'17</t>
  </si>
  <si>
    <t>Sub Total Juli'17</t>
  </si>
  <si>
    <t>009/HS/R/VII/2017</t>
  </si>
  <si>
    <t>04 Jul s/d 15 Jul'17</t>
  </si>
  <si>
    <t>010/HS/R/VII/2017</t>
  </si>
  <si>
    <t>04 Jul s/d 03 Agt'17</t>
  </si>
  <si>
    <t>Periode 04 Jul s/d 15 Jul'17</t>
  </si>
  <si>
    <t>Periode 04 Jul s/d 03 Agt'17</t>
  </si>
  <si>
    <t>Amit R Jagtap</t>
  </si>
  <si>
    <t>059/HS/R/VI/2017</t>
  </si>
  <si>
    <t>E16A-7</t>
  </si>
  <si>
    <t>28 Jun'17 s/d 27 Des'19</t>
  </si>
  <si>
    <t>011/HS/R/VII/2017</t>
  </si>
  <si>
    <t>012/HS/R/VII/2017</t>
  </si>
  <si>
    <t>02 Jul s/d 01 Agt'17</t>
  </si>
  <si>
    <t>013/HS/R/VII/2017</t>
  </si>
  <si>
    <t>03 Jul s/d 02 Agt'17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</si>
  <si>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</si>
  <si>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</si>
  <si>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</si>
  <si>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</si>
  <si>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</si>
  <si>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</si>
  <si>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020/HS/R/VII/2017</t>
  </si>
  <si>
    <t>Florian Mamucud Navarro (BEC Spec.Ind)</t>
  </si>
  <si>
    <t>E10-10</t>
  </si>
  <si>
    <t>5 Juli'17</t>
  </si>
  <si>
    <t>021/HS/R/VII/2017</t>
  </si>
  <si>
    <t>Irclass Systems &amp; Solution PVT Ltd</t>
  </si>
  <si>
    <t>E11-10</t>
  </si>
  <si>
    <t>05 Jul s/d 04 Agt'17</t>
  </si>
  <si>
    <t>6 Juli'17</t>
  </si>
  <si>
    <t>022/HS/R/VII/2017</t>
  </si>
  <si>
    <t>06 Jul s/d 05 Agt'17</t>
  </si>
  <si>
    <t>7 Juli'17</t>
  </si>
  <si>
    <t>023/HS/R/VII/2017</t>
  </si>
  <si>
    <t>07 Jul s/d 06 Agt'17</t>
  </si>
  <si>
    <t>Update : 06 Juli 2017</t>
  </si>
  <si>
    <t>Periode 07 Jul s/d 06 Agt'17</t>
  </si>
  <si>
    <t>Periode 06 Jul s/d 05 Agt'17</t>
  </si>
  <si>
    <t>Irclass Systems &amp; Solution PVT Ltd.</t>
  </si>
  <si>
    <t>Periode 05 Jul s/d 04 Agt'17</t>
  </si>
  <si>
    <t>Florian Mamucud Navarro</t>
  </si>
  <si>
    <t>Periode 03 Jul s/d 02 Agt'17</t>
  </si>
  <si>
    <t>Periode 02 Jul s/d 01 Agt'17</t>
  </si>
  <si>
    <t>Periode 28 Jun'17 s/d 27 Des'19</t>
  </si>
  <si>
    <t>7/6</t>
  </si>
  <si>
    <t>22/6</t>
  </si>
  <si>
    <t>20/6</t>
  </si>
  <si>
    <t>17/6</t>
  </si>
  <si>
    <t>16/6</t>
  </si>
  <si>
    <t>4/7</t>
  </si>
  <si>
    <t>3/7</t>
  </si>
  <si>
    <t>(Byr Tgl 07 Juni'17)</t>
  </si>
  <si>
    <t xml:space="preserve">(Byr Tgl. 22 Jun'17) </t>
  </si>
  <si>
    <t>( Byr Tgl. 22 Juni'17)</t>
  </si>
  <si>
    <t>5 Jun'17</t>
  </si>
  <si>
    <t>(Byr Tgl 20 Jun'17)</t>
  </si>
  <si>
    <t>06 Jun'17</t>
  </si>
  <si>
    <t>07 Jun'17</t>
  </si>
  <si>
    <t>( Byr Tgl 22 Juni'17)</t>
  </si>
  <si>
    <t>12 Jun'17</t>
  </si>
  <si>
    <t>(Byr Tgl 22 Jun'17)</t>
  </si>
  <si>
    <t>16 Jun'17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</si>
</sst>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164" fontId="8" fillId="0" borderId="6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54"/>
  <sheetViews>
    <sheetView topLeftCell="E70" workbookViewId="0">
      <selection activeCell="F1" sqref="F1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354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1" t="s">
        <v>9</v>
      </c>
      <c r="H5" s="102"/>
      <c r="I5" s="102"/>
      <c r="J5" s="102"/>
      <c r="K5" s="102"/>
      <c r="L5" s="103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4" t="s">
        <v>426</v>
      </c>
      <c r="C8" s="105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462</v>
      </c>
      <c r="C9" s="11" t="s">
        <v>471</v>
      </c>
      <c r="D9" s="46" t="s">
        <v>25</v>
      </c>
      <c r="E9" s="45" t="s">
        <v>32</v>
      </c>
      <c r="F9" s="45" t="s">
        <v>472</v>
      </c>
      <c r="G9" s="23">
        <v>12317300</v>
      </c>
      <c r="H9" s="31">
        <v>0</v>
      </c>
      <c r="I9" s="31">
        <v>0</v>
      </c>
      <c r="J9" s="31">
        <v>0</v>
      </c>
      <c r="K9" s="31">
        <f t="shared" ref="K9:K13" si="0">+G9*10%</f>
        <v>1231730</v>
      </c>
      <c r="L9" s="31">
        <f t="shared" ref="L9:L13" si="1">-G9*10%</f>
        <v>-1231730</v>
      </c>
      <c r="M9" s="23">
        <f t="shared" ref="M9:M13" si="2">SUM(G9:L9)</f>
        <v>12317300</v>
      </c>
      <c r="N9" s="16">
        <v>0</v>
      </c>
      <c r="O9" s="23">
        <f t="shared" ref="O9:O13" si="3">+M9-N9</f>
        <v>12317300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 t="shared" ref="A10" si="4">+A9+1</f>
        <v>2</v>
      </c>
      <c r="B10" s="11" t="s">
        <v>462</v>
      </c>
      <c r="C10" s="11" t="s">
        <v>473</v>
      </c>
      <c r="D10" s="46" t="s">
        <v>25</v>
      </c>
      <c r="E10" s="45" t="s">
        <v>33</v>
      </c>
      <c r="F10" s="45" t="s">
        <v>472</v>
      </c>
      <c r="G10" s="23">
        <v>12317300</v>
      </c>
      <c r="H10" s="31">
        <v>0</v>
      </c>
      <c r="I10" s="31">
        <v>0</v>
      </c>
      <c r="J10" s="31">
        <v>0</v>
      </c>
      <c r="K10" s="31">
        <f t="shared" si="0"/>
        <v>1231730</v>
      </c>
      <c r="L10" s="31">
        <f t="shared" si="1"/>
        <v>-1231730</v>
      </c>
      <c r="M10" s="23">
        <f t="shared" si="2"/>
        <v>12317300</v>
      </c>
      <c r="N10" s="16">
        <v>0</v>
      </c>
      <c r="O10" s="23">
        <f t="shared" si="3"/>
        <v>12317300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>+A10+1</f>
        <v>3</v>
      </c>
      <c r="B11" s="11" t="s">
        <v>477</v>
      </c>
      <c r="C11" s="11" t="s">
        <v>478</v>
      </c>
      <c r="D11" s="46" t="s">
        <v>50</v>
      </c>
      <c r="E11" s="45" t="s">
        <v>479</v>
      </c>
      <c r="F11" s="45" t="s">
        <v>480</v>
      </c>
      <c r="G11" s="23">
        <v>24634600</v>
      </c>
      <c r="H11" s="31">
        <v>0</v>
      </c>
      <c r="I11" s="31">
        <v>0</v>
      </c>
      <c r="J11" s="31">
        <v>0</v>
      </c>
      <c r="K11" s="31">
        <f t="shared" si="0"/>
        <v>2463460</v>
      </c>
      <c r="L11" s="31">
        <f t="shared" si="1"/>
        <v>-2463460</v>
      </c>
      <c r="M11" s="23">
        <f t="shared" si="2"/>
        <v>24634600</v>
      </c>
      <c r="N11" s="16">
        <v>0</v>
      </c>
      <c r="O11" s="23">
        <f t="shared" si="3"/>
        <v>24634600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>+A11+1</f>
        <v>4</v>
      </c>
      <c r="B12" s="11" t="s">
        <v>491</v>
      </c>
      <c r="C12" s="11" t="s">
        <v>492</v>
      </c>
      <c r="D12" s="46" t="s">
        <v>487</v>
      </c>
      <c r="E12" s="45" t="s">
        <v>488</v>
      </c>
      <c r="F12" s="45" t="s">
        <v>493</v>
      </c>
      <c r="G12" s="23">
        <v>9308600</v>
      </c>
      <c r="H12" s="31">
        <v>0</v>
      </c>
      <c r="I12" s="31">
        <v>0</v>
      </c>
      <c r="J12" s="31">
        <v>0</v>
      </c>
      <c r="K12" s="31">
        <f t="shared" si="0"/>
        <v>930860</v>
      </c>
      <c r="L12" s="31">
        <f t="shared" si="1"/>
        <v>-930860</v>
      </c>
      <c r="M12" s="23">
        <f t="shared" si="2"/>
        <v>9308600</v>
      </c>
      <c r="N12" s="16">
        <v>0</v>
      </c>
      <c r="O12" s="23">
        <f t="shared" si="3"/>
        <v>9308600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7.25" thickBot="1">
      <c r="A13" s="11">
        <f>+A12+1</f>
        <v>5</v>
      </c>
      <c r="B13" s="11" t="s">
        <v>513</v>
      </c>
      <c r="C13" s="11" t="s">
        <v>516</v>
      </c>
      <c r="D13" s="46" t="s">
        <v>30</v>
      </c>
      <c r="E13" s="45" t="s">
        <v>517</v>
      </c>
      <c r="F13" s="45" t="s">
        <v>518</v>
      </c>
      <c r="G13" s="23">
        <v>27925800</v>
      </c>
      <c r="H13" s="31">
        <v>0</v>
      </c>
      <c r="I13" s="31">
        <v>0</v>
      </c>
      <c r="J13" s="31">
        <v>0</v>
      </c>
      <c r="K13" s="31">
        <f t="shared" si="0"/>
        <v>2792580</v>
      </c>
      <c r="L13" s="31">
        <f t="shared" si="1"/>
        <v>-2792580</v>
      </c>
      <c r="M13" s="23">
        <f t="shared" si="2"/>
        <v>27925800</v>
      </c>
      <c r="N13" s="16">
        <v>0</v>
      </c>
      <c r="O13" s="23">
        <f t="shared" si="3"/>
        <v>27925800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8.75" thickTop="1" thickBot="1">
      <c r="A14" s="11"/>
      <c r="B14" s="11"/>
      <c r="C14" s="11"/>
      <c r="D14" s="46"/>
      <c r="E14" s="45"/>
      <c r="F14" s="17" t="s">
        <v>452</v>
      </c>
      <c r="G14" s="49">
        <f>SUM(G9:G13)</f>
        <v>86503600</v>
      </c>
      <c r="H14" s="49">
        <f>SUM(H9:H13)</f>
        <v>0</v>
      </c>
      <c r="I14" s="49">
        <f>SUM(I9:I13)</f>
        <v>0</v>
      </c>
      <c r="J14" s="49">
        <f>SUM(J9:J13)</f>
        <v>0</v>
      </c>
      <c r="K14" s="49">
        <f>SUM(K9:K13)</f>
        <v>8650360</v>
      </c>
      <c r="L14" s="49">
        <f>SUM(L9:L13)</f>
        <v>-8650360</v>
      </c>
      <c r="M14" s="49">
        <f>SUM(M9:M13)</f>
        <v>86503600</v>
      </c>
      <c r="N14" s="49">
        <f>SUM(N9:N13)</f>
        <v>0</v>
      </c>
      <c r="O14" s="49">
        <f>SUM(O9:O13)</f>
        <v>86503600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8" thickTop="1">
      <c r="A15" s="11"/>
      <c r="B15" s="104" t="s">
        <v>533</v>
      </c>
      <c r="C15" s="105"/>
      <c r="D15" s="46"/>
      <c r="E15" s="45"/>
      <c r="F15" s="45"/>
      <c r="G15" s="23"/>
      <c r="H15" s="31"/>
      <c r="I15" s="31"/>
      <c r="J15" s="31"/>
      <c r="K15" s="31"/>
      <c r="L15" s="31"/>
      <c r="M15" s="23"/>
      <c r="N15" s="16"/>
      <c r="O15" s="23"/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v>1</v>
      </c>
      <c r="B16" s="11" t="s">
        <v>534</v>
      </c>
      <c r="C16" s="11" t="s">
        <v>535</v>
      </c>
      <c r="D16" s="46" t="s">
        <v>31</v>
      </c>
      <c r="E16" s="45" t="s">
        <v>536</v>
      </c>
      <c r="F16" s="45" t="s">
        <v>537</v>
      </c>
      <c r="G16" s="23">
        <v>10648800</v>
      </c>
      <c r="H16" s="31">
        <v>0</v>
      </c>
      <c r="I16" s="31">
        <v>0</v>
      </c>
      <c r="J16" s="31">
        <v>0</v>
      </c>
      <c r="K16" s="31">
        <f t="shared" ref="K16" si="5">+G16*10%</f>
        <v>1064880</v>
      </c>
      <c r="L16" s="31">
        <f t="shared" ref="L16" si="6">-G16*10%</f>
        <v>-1064880</v>
      </c>
      <c r="M16" s="23">
        <f t="shared" ref="M16" si="7">SUM(G16:L16)</f>
        <v>10648800</v>
      </c>
      <c r="N16" s="16">
        <v>0</v>
      </c>
      <c r="O16" s="23">
        <f t="shared" ref="O16" si="8">+M16-N16</f>
        <v>10648800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ref="A17:A25" si="9">+A16+1</f>
        <v>2</v>
      </c>
      <c r="B17" s="11" t="s">
        <v>534</v>
      </c>
      <c r="C17" s="11" t="s">
        <v>538</v>
      </c>
      <c r="D17" s="46" t="s">
        <v>36</v>
      </c>
      <c r="E17" s="45" t="s">
        <v>111</v>
      </c>
      <c r="F17" s="45" t="s">
        <v>537</v>
      </c>
      <c r="G17" s="23">
        <v>12978225</v>
      </c>
      <c r="H17" s="31">
        <v>0</v>
      </c>
      <c r="I17" s="31">
        <v>0</v>
      </c>
      <c r="J17" s="31">
        <v>0</v>
      </c>
      <c r="K17" s="31">
        <f t="shared" ref="K17" si="10">+G17*10%</f>
        <v>1297822.5</v>
      </c>
      <c r="L17" s="31">
        <f t="shared" ref="L17" si="11">-G17*10%</f>
        <v>-1297822.5</v>
      </c>
      <c r="M17" s="23">
        <f t="shared" ref="M17" si="12">SUM(G17:L17)</f>
        <v>12978225</v>
      </c>
      <c r="N17" s="16">
        <v>0</v>
      </c>
      <c r="O17" s="23">
        <f t="shared" ref="O17" si="13">+M17-N17</f>
        <v>12978225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9"/>
        <v>3</v>
      </c>
      <c r="B18" s="11" t="s">
        <v>539</v>
      </c>
      <c r="C18" s="11" t="s">
        <v>540</v>
      </c>
      <c r="D18" s="46" t="s">
        <v>50</v>
      </c>
      <c r="E18" s="45" t="s">
        <v>541</v>
      </c>
      <c r="F18" s="45" t="s">
        <v>542</v>
      </c>
      <c r="G18" s="23">
        <v>73876050</v>
      </c>
      <c r="H18" s="31">
        <v>0</v>
      </c>
      <c r="I18" s="31">
        <v>0</v>
      </c>
      <c r="J18" s="31">
        <v>0</v>
      </c>
      <c r="K18" s="31">
        <f t="shared" ref="K18" si="14">+G18*10%</f>
        <v>7387605</v>
      </c>
      <c r="L18" s="31">
        <f t="shared" ref="L18" si="15">-G18*10%</f>
        <v>-7387605</v>
      </c>
      <c r="M18" s="23">
        <f t="shared" ref="M18" si="16">SUM(G18:L18)</f>
        <v>73876050</v>
      </c>
      <c r="N18" s="16">
        <v>0</v>
      </c>
      <c r="O18" s="23">
        <f t="shared" ref="O18" si="17">+M18-N18</f>
        <v>73876050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9"/>
        <v>4</v>
      </c>
      <c r="B19" s="11" t="s">
        <v>539</v>
      </c>
      <c r="C19" s="11" t="s">
        <v>543</v>
      </c>
      <c r="D19" s="46" t="s">
        <v>50</v>
      </c>
      <c r="E19" s="45" t="s">
        <v>544</v>
      </c>
      <c r="F19" s="45" t="s">
        <v>542</v>
      </c>
      <c r="G19" s="23">
        <v>73876050</v>
      </c>
      <c r="H19" s="31">
        <v>0</v>
      </c>
      <c r="I19" s="31">
        <v>0</v>
      </c>
      <c r="J19" s="31">
        <v>0</v>
      </c>
      <c r="K19" s="31">
        <f t="shared" ref="K19:K59" si="18">+G19*10%</f>
        <v>7387605</v>
      </c>
      <c r="L19" s="31">
        <f t="shared" ref="L19:L59" si="19">-G19*10%</f>
        <v>-7387605</v>
      </c>
      <c r="M19" s="23">
        <f t="shared" ref="M19:M59" si="20">SUM(G19:L19)</f>
        <v>73876050</v>
      </c>
      <c r="N19" s="16">
        <v>0</v>
      </c>
      <c r="O19" s="23">
        <f t="shared" ref="O19:O59" si="21">+M19-N19</f>
        <v>73876050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9"/>
        <v>5</v>
      </c>
      <c r="B20" s="11" t="s">
        <v>539</v>
      </c>
      <c r="C20" s="11" t="s">
        <v>545</v>
      </c>
      <c r="D20" s="46" t="s">
        <v>50</v>
      </c>
      <c r="E20" s="45" t="s">
        <v>546</v>
      </c>
      <c r="F20" s="45" t="s">
        <v>542</v>
      </c>
      <c r="G20" s="23">
        <v>73876050</v>
      </c>
      <c r="H20" s="31">
        <v>0</v>
      </c>
      <c r="I20" s="31">
        <v>0</v>
      </c>
      <c r="J20" s="31">
        <v>0</v>
      </c>
      <c r="K20" s="31">
        <f t="shared" si="18"/>
        <v>7387605</v>
      </c>
      <c r="L20" s="31">
        <f t="shared" si="19"/>
        <v>-7387605</v>
      </c>
      <c r="M20" s="23">
        <f t="shared" si="20"/>
        <v>73876050</v>
      </c>
      <c r="N20" s="16">
        <v>0</v>
      </c>
      <c r="O20" s="23">
        <f t="shared" si="21"/>
        <v>73876050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6</v>
      </c>
      <c r="B21" s="11" t="s">
        <v>549</v>
      </c>
      <c r="C21" s="11" t="s">
        <v>550</v>
      </c>
      <c r="D21" s="46" t="s">
        <v>25</v>
      </c>
      <c r="E21" s="45" t="s">
        <v>32</v>
      </c>
      <c r="F21" s="45" t="s">
        <v>551</v>
      </c>
      <c r="G21" s="23">
        <v>6156337</v>
      </c>
      <c r="H21" s="31">
        <v>0</v>
      </c>
      <c r="I21" s="31">
        <v>0</v>
      </c>
      <c r="J21" s="31">
        <v>0</v>
      </c>
      <c r="K21" s="31">
        <f t="shared" si="18"/>
        <v>615633.70000000007</v>
      </c>
      <c r="L21" s="31">
        <f t="shared" si="19"/>
        <v>-615633.70000000007</v>
      </c>
      <c r="M21" s="23">
        <f t="shared" si="20"/>
        <v>6156337</v>
      </c>
      <c r="N21" s="16">
        <v>0</v>
      </c>
      <c r="O21" s="23">
        <f t="shared" si="21"/>
        <v>6156337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9"/>
        <v>7</v>
      </c>
      <c r="B22" s="11" t="s">
        <v>549</v>
      </c>
      <c r="C22" s="11" t="s">
        <v>552</v>
      </c>
      <c r="D22" s="46" t="s">
        <v>25</v>
      </c>
      <c r="E22" s="45" t="s">
        <v>33</v>
      </c>
      <c r="F22" s="45" t="s">
        <v>553</v>
      </c>
      <c r="G22" s="23">
        <v>12312675</v>
      </c>
      <c r="H22" s="31">
        <v>0</v>
      </c>
      <c r="I22" s="31">
        <v>0</v>
      </c>
      <c r="J22" s="31">
        <v>0</v>
      </c>
      <c r="K22" s="31">
        <f t="shared" si="18"/>
        <v>1231267.5</v>
      </c>
      <c r="L22" s="31">
        <f t="shared" si="19"/>
        <v>-1231267.5</v>
      </c>
      <c r="M22" s="23">
        <f t="shared" si="20"/>
        <v>12312675</v>
      </c>
      <c r="N22" s="16">
        <v>0</v>
      </c>
      <c r="O22" s="23">
        <f t="shared" si="21"/>
        <v>12312675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9"/>
        <v>8</v>
      </c>
      <c r="B23" s="11" t="s">
        <v>549</v>
      </c>
      <c r="C23" s="11" t="s">
        <v>554</v>
      </c>
      <c r="D23" s="46" t="s">
        <v>42</v>
      </c>
      <c r="E23" s="45" t="s">
        <v>555</v>
      </c>
      <c r="F23" s="45" t="s">
        <v>556</v>
      </c>
      <c r="G23" s="23">
        <v>27963600</v>
      </c>
      <c r="H23" s="31">
        <v>0</v>
      </c>
      <c r="I23" s="31">
        <v>0</v>
      </c>
      <c r="J23" s="31">
        <v>0</v>
      </c>
      <c r="K23" s="31">
        <f t="shared" si="18"/>
        <v>2796360</v>
      </c>
      <c r="L23" s="31">
        <f t="shared" si="19"/>
        <v>-2796360</v>
      </c>
      <c r="M23" s="23">
        <f t="shared" si="20"/>
        <v>27963600</v>
      </c>
      <c r="N23" s="16">
        <v>0</v>
      </c>
      <c r="O23" s="23">
        <f t="shared" si="21"/>
        <v>27963600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9"/>
        <v>9</v>
      </c>
      <c r="B24" s="11" t="s">
        <v>549</v>
      </c>
      <c r="C24" s="11" t="s">
        <v>557</v>
      </c>
      <c r="D24" s="46" t="s">
        <v>42</v>
      </c>
      <c r="E24" s="45" t="s">
        <v>558</v>
      </c>
      <c r="F24" s="45" t="s">
        <v>556</v>
      </c>
      <c r="G24" s="23">
        <v>27963600</v>
      </c>
      <c r="H24" s="31">
        <v>0</v>
      </c>
      <c r="I24" s="31">
        <v>0</v>
      </c>
      <c r="J24" s="31">
        <v>0</v>
      </c>
      <c r="K24" s="31">
        <f t="shared" si="18"/>
        <v>2796360</v>
      </c>
      <c r="L24" s="31">
        <f t="shared" si="19"/>
        <v>-2796360</v>
      </c>
      <c r="M24" s="23">
        <f t="shared" si="20"/>
        <v>27963600</v>
      </c>
      <c r="N24" s="16">
        <v>0</v>
      </c>
      <c r="O24" s="23">
        <f t="shared" si="21"/>
        <v>27963600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9"/>
        <v>10</v>
      </c>
      <c r="B25" s="11" t="s">
        <v>549</v>
      </c>
      <c r="C25" s="11" t="s">
        <v>559</v>
      </c>
      <c r="D25" s="46" t="s">
        <v>42</v>
      </c>
      <c r="E25" s="45" t="s">
        <v>560</v>
      </c>
      <c r="F25" s="45" t="s">
        <v>561</v>
      </c>
      <c r="G25" s="23">
        <v>27963600</v>
      </c>
      <c r="H25" s="31">
        <v>0</v>
      </c>
      <c r="I25" s="31">
        <v>0</v>
      </c>
      <c r="J25" s="31">
        <v>0</v>
      </c>
      <c r="K25" s="31">
        <f t="shared" si="18"/>
        <v>2796360</v>
      </c>
      <c r="L25" s="31">
        <f t="shared" si="19"/>
        <v>-2796360</v>
      </c>
      <c r="M25" s="23">
        <f t="shared" si="20"/>
        <v>27963600</v>
      </c>
      <c r="N25" s="16">
        <v>0</v>
      </c>
      <c r="O25" s="23">
        <f t="shared" si="21"/>
        <v>27963600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11</v>
      </c>
      <c r="B26" s="11" t="s">
        <v>549</v>
      </c>
      <c r="C26" s="11" t="s">
        <v>562</v>
      </c>
      <c r="D26" s="46" t="s">
        <v>272</v>
      </c>
      <c r="E26" s="45" t="s">
        <v>563</v>
      </c>
      <c r="F26" s="45" t="s">
        <v>564</v>
      </c>
      <c r="G26" s="23">
        <v>151597200</v>
      </c>
      <c r="H26" s="31">
        <v>0</v>
      </c>
      <c r="I26" s="31">
        <v>0</v>
      </c>
      <c r="J26" s="31">
        <v>0</v>
      </c>
      <c r="K26" s="31">
        <f t="shared" si="18"/>
        <v>15159720</v>
      </c>
      <c r="L26" s="31">
        <f t="shared" si="19"/>
        <v>-15159720</v>
      </c>
      <c r="M26" s="23">
        <f t="shared" si="20"/>
        <v>151597200</v>
      </c>
      <c r="N26" s="16">
        <v>0</v>
      </c>
      <c r="O26" s="23">
        <f t="shared" si="21"/>
        <v>151597200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12</v>
      </c>
      <c r="B27" s="11" t="s">
        <v>549</v>
      </c>
      <c r="C27" s="11" t="s">
        <v>578</v>
      </c>
      <c r="D27" s="46" t="s">
        <v>30</v>
      </c>
      <c r="E27" s="45" t="s">
        <v>579</v>
      </c>
      <c r="F27" s="45" t="s">
        <v>580</v>
      </c>
      <c r="G27" s="23">
        <v>39933000</v>
      </c>
      <c r="H27" s="31">
        <v>0</v>
      </c>
      <c r="I27" s="31">
        <v>0</v>
      </c>
      <c r="J27" s="31">
        <v>0</v>
      </c>
      <c r="K27" s="31">
        <f t="shared" si="18"/>
        <v>3993300</v>
      </c>
      <c r="L27" s="31">
        <f t="shared" si="19"/>
        <v>-3993300</v>
      </c>
      <c r="M27" s="23">
        <f t="shared" si="20"/>
        <v>39933000</v>
      </c>
      <c r="N27" s="16">
        <v>0</v>
      </c>
      <c r="O27" s="23">
        <f t="shared" si="21"/>
        <v>39933000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ref="A28:A40" si="22">+A27+1</f>
        <v>13</v>
      </c>
      <c r="B28" s="11" t="s">
        <v>549</v>
      </c>
      <c r="C28" s="11" t="s">
        <v>581</v>
      </c>
      <c r="D28" s="46" t="s">
        <v>48</v>
      </c>
      <c r="E28" s="45" t="s">
        <v>437</v>
      </c>
      <c r="F28" s="45" t="s">
        <v>537</v>
      </c>
      <c r="G28" s="23">
        <v>12312675</v>
      </c>
      <c r="H28" s="31">
        <v>0</v>
      </c>
      <c r="I28" s="31">
        <v>0</v>
      </c>
      <c r="J28" s="31">
        <v>0</v>
      </c>
      <c r="K28" s="31">
        <f t="shared" si="18"/>
        <v>1231267.5</v>
      </c>
      <c r="L28" s="31">
        <f t="shared" si="19"/>
        <v>-1231267.5</v>
      </c>
      <c r="M28" s="23">
        <f t="shared" si="20"/>
        <v>12312675</v>
      </c>
      <c r="N28" s="16">
        <v>0</v>
      </c>
      <c r="O28" s="23">
        <f t="shared" si="21"/>
        <v>12312675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22"/>
        <v>14</v>
      </c>
      <c r="B29" s="11" t="s">
        <v>549</v>
      </c>
      <c r="C29" s="11" t="s">
        <v>582</v>
      </c>
      <c r="D29" s="46" t="s">
        <v>48</v>
      </c>
      <c r="E29" s="45" t="s">
        <v>583</v>
      </c>
      <c r="F29" s="45" t="s">
        <v>584</v>
      </c>
      <c r="G29" s="23">
        <v>12312675</v>
      </c>
      <c r="H29" s="31">
        <v>0</v>
      </c>
      <c r="I29" s="31">
        <v>0</v>
      </c>
      <c r="J29" s="31">
        <v>0</v>
      </c>
      <c r="K29" s="31">
        <f t="shared" si="18"/>
        <v>1231267.5</v>
      </c>
      <c r="L29" s="31">
        <f t="shared" si="19"/>
        <v>-1231267.5</v>
      </c>
      <c r="M29" s="23">
        <f t="shared" si="20"/>
        <v>12312675</v>
      </c>
      <c r="N29" s="16">
        <v>0</v>
      </c>
      <c r="O29" s="23">
        <f t="shared" si="21"/>
        <v>12312675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22"/>
        <v>15</v>
      </c>
      <c r="B30" s="11" t="s">
        <v>549</v>
      </c>
      <c r="C30" s="11" t="s">
        <v>585</v>
      </c>
      <c r="D30" s="46" t="s">
        <v>48</v>
      </c>
      <c r="E30" s="45" t="s">
        <v>364</v>
      </c>
      <c r="F30" s="45" t="s">
        <v>586</v>
      </c>
      <c r="G30" s="23">
        <v>12312675</v>
      </c>
      <c r="H30" s="31">
        <v>0</v>
      </c>
      <c r="I30" s="31">
        <v>0</v>
      </c>
      <c r="J30" s="31">
        <v>0</v>
      </c>
      <c r="K30" s="31">
        <f t="shared" si="18"/>
        <v>1231267.5</v>
      </c>
      <c r="L30" s="31">
        <f t="shared" si="19"/>
        <v>-1231267.5</v>
      </c>
      <c r="M30" s="23">
        <f t="shared" si="20"/>
        <v>12312675</v>
      </c>
      <c r="N30" s="16">
        <v>0</v>
      </c>
      <c r="O30" s="23">
        <f t="shared" si="21"/>
        <v>12312675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22"/>
        <v>16</v>
      </c>
      <c r="B31" s="11" t="s">
        <v>549</v>
      </c>
      <c r="C31" s="11" t="s">
        <v>587</v>
      </c>
      <c r="D31" s="46" t="s">
        <v>48</v>
      </c>
      <c r="E31" s="45" t="s">
        <v>440</v>
      </c>
      <c r="F31" s="45" t="s">
        <v>586</v>
      </c>
      <c r="G31" s="23">
        <v>12312675</v>
      </c>
      <c r="H31" s="31">
        <v>0</v>
      </c>
      <c r="I31" s="31">
        <v>0</v>
      </c>
      <c r="J31" s="31">
        <v>0</v>
      </c>
      <c r="K31" s="31">
        <f t="shared" si="18"/>
        <v>1231267.5</v>
      </c>
      <c r="L31" s="31">
        <f t="shared" si="19"/>
        <v>-1231267.5</v>
      </c>
      <c r="M31" s="23">
        <f t="shared" si="20"/>
        <v>12312675</v>
      </c>
      <c r="N31" s="16">
        <v>0</v>
      </c>
      <c r="O31" s="23">
        <f t="shared" si="21"/>
        <v>12312675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22"/>
        <v>17</v>
      </c>
      <c r="B32" s="11" t="s">
        <v>549</v>
      </c>
      <c r="C32" s="11" t="s">
        <v>588</v>
      </c>
      <c r="D32" s="46" t="s">
        <v>48</v>
      </c>
      <c r="E32" s="45" t="s">
        <v>373</v>
      </c>
      <c r="F32" s="45" t="s">
        <v>548</v>
      </c>
      <c r="G32" s="23">
        <v>12312675</v>
      </c>
      <c r="H32" s="31">
        <v>0</v>
      </c>
      <c r="I32" s="31">
        <v>0</v>
      </c>
      <c r="J32" s="31">
        <v>0</v>
      </c>
      <c r="K32" s="31">
        <f t="shared" si="18"/>
        <v>1231267.5</v>
      </c>
      <c r="L32" s="31">
        <f t="shared" si="19"/>
        <v>-1231267.5</v>
      </c>
      <c r="M32" s="23">
        <f t="shared" si="20"/>
        <v>12312675</v>
      </c>
      <c r="N32" s="16">
        <v>0</v>
      </c>
      <c r="O32" s="23">
        <f t="shared" si="21"/>
        <v>12312675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22"/>
        <v>18</v>
      </c>
      <c r="B33" s="11" t="s">
        <v>549</v>
      </c>
      <c r="C33" s="11" t="s">
        <v>589</v>
      </c>
      <c r="D33" s="46" t="s">
        <v>48</v>
      </c>
      <c r="E33" s="45" t="s">
        <v>375</v>
      </c>
      <c r="F33" s="45" t="s">
        <v>548</v>
      </c>
      <c r="G33" s="23">
        <v>12312675</v>
      </c>
      <c r="H33" s="31">
        <v>0</v>
      </c>
      <c r="I33" s="31">
        <v>0</v>
      </c>
      <c r="J33" s="31">
        <v>0</v>
      </c>
      <c r="K33" s="31">
        <f t="shared" si="18"/>
        <v>1231267.5</v>
      </c>
      <c r="L33" s="31">
        <f t="shared" si="19"/>
        <v>-1231267.5</v>
      </c>
      <c r="M33" s="23">
        <f t="shared" si="20"/>
        <v>12312675</v>
      </c>
      <c r="N33" s="16">
        <v>0</v>
      </c>
      <c r="O33" s="23">
        <f t="shared" si="21"/>
        <v>12312675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2"/>
        <v>19</v>
      </c>
      <c r="B34" s="11" t="s">
        <v>549</v>
      </c>
      <c r="C34" s="11" t="s">
        <v>590</v>
      </c>
      <c r="D34" s="46" t="s">
        <v>48</v>
      </c>
      <c r="E34" s="45" t="s">
        <v>377</v>
      </c>
      <c r="F34" s="45" t="s">
        <v>548</v>
      </c>
      <c r="G34" s="23">
        <v>12312675</v>
      </c>
      <c r="H34" s="31">
        <v>0</v>
      </c>
      <c r="I34" s="31">
        <v>0</v>
      </c>
      <c r="J34" s="31">
        <v>0</v>
      </c>
      <c r="K34" s="31">
        <f t="shared" si="18"/>
        <v>1231267.5</v>
      </c>
      <c r="L34" s="31">
        <f t="shared" si="19"/>
        <v>-1231267.5</v>
      </c>
      <c r="M34" s="23">
        <f t="shared" si="20"/>
        <v>12312675</v>
      </c>
      <c r="N34" s="16">
        <v>0</v>
      </c>
      <c r="O34" s="23">
        <f t="shared" si="21"/>
        <v>12312675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2"/>
        <v>20</v>
      </c>
      <c r="B35" s="11" t="s">
        <v>549</v>
      </c>
      <c r="C35" s="11" t="s">
        <v>591</v>
      </c>
      <c r="D35" s="46" t="s">
        <v>48</v>
      </c>
      <c r="E35" s="45" t="s">
        <v>379</v>
      </c>
      <c r="F35" s="45" t="s">
        <v>548</v>
      </c>
      <c r="G35" s="23">
        <v>12312675</v>
      </c>
      <c r="H35" s="31">
        <v>0</v>
      </c>
      <c r="I35" s="31">
        <v>0</v>
      </c>
      <c r="J35" s="31">
        <v>0</v>
      </c>
      <c r="K35" s="31">
        <f t="shared" si="18"/>
        <v>1231267.5</v>
      </c>
      <c r="L35" s="31">
        <f t="shared" si="19"/>
        <v>-1231267.5</v>
      </c>
      <c r="M35" s="23">
        <f t="shared" si="20"/>
        <v>12312675</v>
      </c>
      <c r="N35" s="16">
        <v>0</v>
      </c>
      <c r="O35" s="23">
        <f t="shared" si="21"/>
        <v>12312675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2"/>
        <v>21</v>
      </c>
      <c r="B36" s="11" t="s">
        <v>549</v>
      </c>
      <c r="C36" s="11" t="s">
        <v>592</v>
      </c>
      <c r="D36" s="46" t="s">
        <v>48</v>
      </c>
      <c r="E36" s="45" t="s">
        <v>381</v>
      </c>
      <c r="F36" s="45" t="s">
        <v>548</v>
      </c>
      <c r="G36" s="23">
        <v>12312675</v>
      </c>
      <c r="H36" s="31">
        <v>0</v>
      </c>
      <c r="I36" s="31">
        <v>0</v>
      </c>
      <c r="J36" s="31">
        <v>0</v>
      </c>
      <c r="K36" s="31">
        <f t="shared" si="18"/>
        <v>1231267.5</v>
      </c>
      <c r="L36" s="31">
        <f t="shared" si="19"/>
        <v>-1231267.5</v>
      </c>
      <c r="M36" s="23">
        <f t="shared" si="20"/>
        <v>12312675</v>
      </c>
      <c r="N36" s="16">
        <v>0</v>
      </c>
      <c r="O36" s="23">
        <f t="shared" si="21"/>
        <v>12312675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22"/>
        <v>22</v>
      </c>
      <c r="B37" s="11" t="s">
        <v>549</v>
      </c>
      <c r="C37" s="11" t="s">
        <v>593</v>
      </c>
      <c r="D37" s="46" t="s">
        <v>48</v>
      </c>
      <c r="E37" s="45" t="s">
        <v>383</v>
      </c>
      <c r="F37" s="45" t="s">
        <v>548</v>
      </c>
      <c r="G37" s="23">
        <v>12312675</v>
      </c>
      <c r="H37" s="31">
        <v>0</v>
      </c>
      <c r="I37" s="31">
        <v>0</v>
      </c>
      <c r="J37" s="31">
        <v>0</v>
      </c>
      <c r="K37" s="31">
        <f t="shared" si="18"/>
        <v>1231267.5</v>
      </c>
      <c r="L37" s="31">
        <f t="shared" si="19"/>
        <v>-1231267.5</v>
      </c>
      <c r="M37" s="23">
        <f t="shared" si="20"/>
        <v>12312675</v>
      </c>
      <c r="N37" s="16">
        <v>0</v>
      </c>
      <c r="O37" s="23">
        <f t="shared" si="21"/>
        <v>12312675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22"/>
        <v>23</v>
      </c>
      <c r="B38" s="11" t="s">
        <v>549</v>
      </c>
      <c r="C38" s="11" t="s">
        <v>594</v>
      </c>
      <c r="D38" s="46" t="s">
        <v>48</v>
      </c>
      <c r="E38" s="45" t="s">
        <v>595</v>
      </c>
      <c r="F38" s="45" t="s">
        <v>553</v>
      </c>
      <c r="G38" s="23">
        <v>12312675</v>
      </c>
      <c r="H38" s="31">
        <v>0</v>
      </c>
      <c r="I38" s="31">
        <v>0</v>
      </c>
      <c r="J38" s="31">
        <v>0</v>
      </c>
      <c r="K38" s="31">
        <f t="shared" si="18"/>
        <v>1231267.5</v>
      </c>
      <c r="L38" s="31">
        <f t="shared" si="19"/>
        <v>-1231267.5</v>
      </c>
      <c r="M38" s="23">
        <f t="shared" si="20"/>
        <v>12312675</v>
      </c>
      <c r="N38" s="16">
        <v>0</v>
      </c>
      <c r="O38" s="23">
        <f t="shared" si="21"/>
        <v>12312675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22"/>
        <v>24</v>
      </c>
      <c r="B39" s="11" t="s">
        <v>596</v>
      </c>
      <c r="C39" s="11" t="s">
        <v>597</v>
      </c>
      <c r="D39" s="46" t="s">
        <v>48</v>
      </c>
      <c r="E39" s="45" t="s">
        <v>475</v>
      </c>
      <c r="F39" s="45" t="s">
        <v>598</v>
      </c>
      <c r="G39" s="23">
        <v>12312675</v>
      </c>
      <c r="H39" s="31">
        <v>0</v>
      </c>
      <c r="I39" s="31">
        <v>0</v>
      </c>
      <c r="J39" s="31">
        <v>0</v>
      </c>
      <c r="K39" s="31">
        <f t="shared" si="18"/>
        <v>1231267.5</v>
      </c>
      <c r="L39" s="31">
        <f t="shared" si="19"/>
        <v>-1231267.5</v>
      </c>
      <c r="M39" s="23">
        <f t="shared" si="20"/>
        <v>12312675</v>
      </c>
      <c r="N39" s="16">
        <v>0</v>
      </c>
      <c r="O39" s="23">
        <f t="shared" si="21"/>
        <v>12312675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22"/>
        <v>25</v>
      </c>
      <c r="B40" s="11" t="s">
        <v>596</v>
      </c>
      <c r="C40" s="11" t="s">
        <v>599</v>
      </c>
      <c r="D40" s="46" t="s">
        <v>48</v>
      </c>
      <c r="E40" s="45" t="s">
        <v>600</v>
      </c>
      <c r="F40" s="45" t="s">
        <v>598</v>
      </c>
      <c r="G40" s="23">
        <v>12312675</v>
      </c>
      <c r="H40" s="31">
        <v>0</v>
      </c>
      <c r="I40" s="31">
        <v>0</v>
      </c>
      <c r="J40" s="31">
        <v>0</v>
      </c>
      <c r="K40" s="31">
        <f t="shared" si="18"/>
        <v>1231267.5</v>
      </c>
      <c r="L40" s="31">
        <f t="shared" si="19"/>
        <v>-1231267.5</v>
      </c>
      <c r="M40" s="23">
        <f t="shared" si="20"/>
        <v>12312675</v>
      </c>
      <c r="N40" s="16">
        <v>0</v>
      </c>
      <c r="O40" s="23">
        <f t="shared" si="21"/>
        <v>12312675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ref="A41" si="23">+A40+1</f>
        <v>26</v>
      </c>
      <c r="B41" s="11" t="s">
        <v>596</v>
      </c>
      <c r="C41" s="11" t="s">
        <v>606</v>
      </c>
      <c r="D41" s="46" t="s">
        <v>484</v>
      </c>
      <c r="E41" s="45" t="s">
        <v>605</v>
      </c>
      <c r="F41" s="45" t="s">
        <v>548</v>
      </c>
      <c r="G41" s="23">
        <v>12978225</v>
      </c>
      <c r="H41" s="31">
        <v>0</v>
      </c>
      <c r="I41" s="31">
        <v>0</v>
      </c>
      <c r="J41" s="31">
        <v>0</v>
      </c>
      <c r="K41" s="31">
        <f t="shared" si="18"/>
        <v>1297822.5</v>
      </c>
      <c r="L41" s="31">
        <f t="shared" si="19"/>
        <v>-1297822.5</v>
      </c>
      <c r="M41" s="23">
        <f t="shared" si="20"/>
        <v>12978225</v>
      </c>
      <c r="N41" s="16">
        <v>0</v>
      </c>
      <c r="O41" s="23">
        <f t="shared" si="21"/>
        <v>12978225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27</v>
      </c>
      <c r="B42" s="11" t="s">
        <v>613</v>
      </c>
      <c r="C42" s="11" t="s">
        <v>614</v>
      </c>
      <c r="D42" s="46" t="s">
        <v>36</v>
      </c>
      <c r="E42" s="45" t="s">
        <v>615</v>
      </c>
      <c r="F42" s="45" t="s">
        <v>616</v>
      </c>
      <c r="G42" s="23">
        <v>13976550</v>
      </c>
      <c r="H42" s="31">
        <v>0</v>
      </c>
      <c r="I42" s="31">
        <v>0</v>
      </c>
      <c r="J42" s="31">
        <v>0</v>
      </c>
      <c r="K42" s="31">
        <f t="shared" si="18"/>
        <v>1397655</v>
      </c>
      <c r="L42" s="31">
        <f t="shared" si="19"/>
        <v>-1397655</v>
      </c>
      <c r="M42" s="23">
        <f t="shared" si="20"/>
        <v>13976550</v>
      </c>
      <c r="N42" s="16">
        <v>0</v>
      </c>
      <c r="O42" s="23">
        <f t="shared" si="21"/>
        <v>13976550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>+A42+1</f>
        <v>28</v>
      </c>
      <c r="B43" s="11" t="s">
        <v>613</v>
      </c>
      <c r="C43" s="11" t="s">
        <v>627</v>
      </c>
      <c r="D43" s="46" t="s">
        <v>48</v>
      </c>
      <c r="E43" s="45" t="s">
        <v>261</v>
      </c>
      <c r="F43" s="45" t="s">
        <v>628</v>
      </c>
      <c r="G43" s="23">
        <v>12312675</v>
      </c>
      <c r="H43" s="31">
        <v>0</v>
      </c>
      <c r="I43" s="31">
        <v>0</v>
      </c>
      <c r="J43" s="31">
        <v>0</v>
      </c>
      <c r="K43" s="31">
        <f t="shared" si="18"/>
        <v>1231267.5</v>
      </c>
      <c r="L43" s="31">
        <f t="shared" si="19"/>
        <v>-1231267.5</v>
      </c>
      <c r="M43" s="23">
        <f t="shared" si="20"/>
        <v>12312675</v>
      </c>
      <c r="N43" s="16">
        <v>0</v>
      </c>
      <c r="O43" s="23">
        <f t="shared" si="21"/>
        <v>12312675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ref="A44:A48" si="24">+A43+1</f>
        <v>29</v>
      </c>
      <c r="B44" s="11" t="s">
        <v>613</v>
      </c>
      <c r="C44" s="11" t="s">
        <v>629</v>
      </c>
      <c r="D44" s="46" t="s">
        <v>71</v>
      </c>
      <c r="E44" s="45" t="s">
        <v>630</v>
      </c>
      <c r="F44" s="45" t="s">
        <v>631</v>
      </c>
      <c r="G44" s="23">
        <v>311477400</v>
      </c>
      <c r="H44" s="31">
        <v>0</v>
      </c>
      <c r="I44" s="31">
        <v>4000000</v>
      </c>
      <c r="J44" s="31">
        <v>0</v>
      </c>
      <c r="K44" s="31">
        <f t="shared" si="18"/>
        <v>31147740</v>
      </c>
      <c r="L44" s="31">
        <f t="shared" si="19"/>
        <v>-31147740</v>
      </c>
      <c r="M44" s="23">
        <f t="shared" si="20"/>
        <v>315477400</v>
      </c>
      <c r="N44" s="16">
        <v>0</v>
      </c>
      <c r="O44" s="23">
        <f t="shared" si="21"/>
        <v>315477400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24"/>
        <v>30</v>
      </c>
      <c r="B45" s="11" t="s">
        <v>632</v>
      </c>
      <c r="C45" s="11" t="s">
        <v>633</v>
      </c>
      <c r="D45" s="46" t="s">
        <v>42</v>
      </c>
      <c r="E45" s="45" t="s">
        <v>634</v>
      </c>
      <c r="F45" s="45" t="s">
        <v>635</v>
      </c>
      <c r="G45" s="23">
        <v>27963600</v>
      </c>
      <c r="H45" s="31">
        <v>0</v>
      </c>
      <c r="I45" s="31">
        <v>0</v>
      </c>
      <c r="J45" s="31">
        <v>0</v>
      </c>
      <c r="K45" s="31">
        <f t="shared" si="18"/>
        <v>2796360</v>
      </c>
      <c r="L45" s="31">
        <f t="shared" si="19"/>
        <v>-2796360</v>
      </c>
      <c r="M45" s="23">
        <f t="shared" si="20"/>
        <v>27963600</v>
      </c>
      <c r="N45" s="16">
        <v>0</v>
      </c>
      <c r="O45" s="23">
        <f t="shared" si="21"/>
        <v>27963600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24"/>
        <v>31</v>
      </c>
      <c r="B46" s="11" t="s">
        <v>632</v>
      </c>
      <c r="C46" s="11" t="s">
        <v>636</v>
      </c>
      <c r="D46" s="46" t="s">
        <v>48</v>
      </c>
      <c r="E46" s="45" t="s">
        <v>340</v>
      </c>
      <c r="F46" s="45" t="s">
        <v>637</v>
      </c>
      <c r="G46" s="23">
        <v>10981575</v>
      </c>
      <c r="H46" s="31">
        <v>0</v>
      </c>
      <c r="I46" s="31">
        <v>0</v>
      </c>
      <c r="J46" s="31">
        <v>0</v>
      </c>
      <c r="K46" s="31">
        <f t="shared" si="18"/>
        <v>1098157.5</v>
      </c>
      <c r="L46" s="31">
        <f t="shared" si="19"/>
        <v>-1098157.5</v>
      </c>
      <c r="M46" s="23">
        <f t="shared" si="20"/>
        <v>10981575</v>
      </c>
      <c r="N46" s="16">
        <v>0</v>
      </c>
      <c r="O46" s="23">
        <f t="shared" si="21"/>
        <v>10981575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24"/>
        <v>32</v>
      </c>
      <c r="B47" s="11" t="s">
        <v>632</v>
      </c>
      <c r="C47" s="11" t="s">
        <v>638</v>
      </c>
      <c r="D47" s="46" t="s">
        <v>639</v>
      </c>
      <c r="E47" s="45" t="s">
        <v>640</v>
      </c>
      <c r="F47" s="45" t="s">
        <v>641</v>
      </c>
      <c r="G47" s="23">
        <v>13643775</v>
      </c>
      <c r="H47" s="31">
        <v>0</v>
      </c>
      <c r="I47" s="31">
        <v>4000000</v>
      </c>
      <c r="J47" s="31">
        <v>0</v>
      </c>
      <c r="K47" s="31">
        <f t="shared" si="18"/>
        <v>1364377.5</v>
      </c>
      <c r="L47" s="31">
        <f t="shared" si="19"/>
        <v>-1364377.5</v>
      </c>
      <c r="M47" s="23">
        <f t="shared" si="20"/>
        <v>17643775</v>
      </c>
      <c r="N47" s="16">
        <v>0</v>
      </c>
      <c r="O47" s="23">
        <f t="shared" si="21"/>
        <v>17643775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24"/>
        <v>33</v>
      </c>
      <c r="B48" s="11" t="s">
        <v>632</v>
      </c>
      <c r="C48" s="11" t="s">
        <v>651</v>
      </c>
      <c r="D48" s="46" t="s">
        <v>648</v>
      </c>
      <c r="E48" s="45" t="s">
        <v>649</v>
      </c>
      <c r="F48" s="45" t="s">
        <v>652</v>
      </c>
      <c r="G48" s="23">
        <v>115805700</v>
      </c>
      <c r="H48" s="31">
        <v>0</v>
      </c>
      <c r="I48" s="31">
        <v>0</v>
      </c>
      <c r="J48" s="31">
        <v>0</v>
      </c>
      <c r="K48" s="31">
        <f t="shared" si="18"/>
        <v>11580570</v>
      </c>
      <c r="L48" s="31">
        <f t="shared" si="19"/>
        <v>-11580570</v>
      </c>
      <c r="M48" s="23">
        <f t="shared" si="20"/>
        <v>115805700</v>
      </c>
      <c r="N48" s="16">
        <v>0</v>
      </c>
      <c r="O48" s="23">
        <f t="shared" si="21"/>
        <v>115805700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>+A48+1</f>
        <v>34</v>
      </c>
      <c r="B49" s="11" t="s">
        <v>656</v>
      </c>
      <c r="C49" s="11" t="s">
        <v>658</v>
      </c>
      <c r="D49" s="46" t="s">
        <v>659</v>
      </c>
      <c r="E49" s="45" t="s">
        <v>660</v>
      </c>
      <c r="F49" s="45" t="s">
        <v>661</v>
      </c>
      <c r="G49" s="23">
        <v>27953100</v>
      </c>
      <c r="H49" s="31">
        <v>0</v>
      </c>
      <c r="I49" s="31">
        <v>0</v>
      </c>
      <c r="J49" s="31">
        <v>0</v>
      </c>
      <c r="K49" s="31">
        <f t="shared" si="18"/>
        <v>2795310</v>
      </c>
      <c r="L49" s="31">
        <f t="shared" si="19"/>
        <v>-2795310</v>
      </c>
      <c r="M49" s="23">
        <f t="shared" si="20"/>
        <v>27953100</v>
      </c>
      <c r="N49" s="16">
        <v>0</v>
      </c>
      <c r="O49" s="23">
        <f t="shared" si="21"/>
        <v>27953100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ref="A50:A57" si="25">+A49+1</f>
        <v>35</v>
      </c>
      <c r="B50" s="11" t="s">
        <v>656</v>
      </c>
      <c r="C50" s="11" t="s">
        <v>662</v>
      </c>
      <c r="D50" s="46" t="s">
        <v>659</v>
      </c>
      <c r="E50" s="45" t="s">
        <v>663</v>
      </c>
      <c r="F50" s="45" t="s">
        <v>661</v>
      </c>
      <c r="G50" s="23">
        <v>27953100</v>
      </c>
      <c r="H50" s="31">
        <v>0</v>
      </c>
      <c r="I50" s="31">
        <v>0</v>
      </c>
      <c r="J50" s="31">
        <v>0</v>
      </c>
      <c r="K50" s="31">
        <f t="shared" si="18"/>
        <v>2795310</v>
      </c>
      <c r="L50" s="31">
        <f t="shared" si="19"/>
        <v>-2795310</v>
      </c>
      <c r="M50" s="23">
        <f t="shared" si="20"/>
        <v>27953100</v>
      </c>
      <c r="N50" s="16">
        <v>0</v>
      </c>
      <c r="O50" s="23">
        <f t="shared" si="21"/>
        <v>27953100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25"/>
        <v>36</v>
      </c>
      <c r="B51" s="11" t="s">
        <v>664</v>
      </c>
      <c r="C51" s="11" t="s">
        <v>665</v>
      </c>
      <c r="D51" s="46" t="s">
        <v>487</v>
      </c>
      <c r="E51" s="45" t="s">
        <v>488</v>
      </c>
      <c r="F51" s="45" t="s">
        <v>666</v>
      </c>
      <c r="G51" s="23">
        <v>9308600</v>
      </c>
      <c r="H51" s="31">
        <v>0</v>
      </c>
      <c r="I51" s="31">
        <v>0</v>
      </c>
      <c r="J51" s="31">
        <v>0</v>
      </c>
      <c r="K51" s="31">
        <f t="shared" si="18"/>
        <v>930860</v>
      </c>
      <c r="L51" s="31">
        <f t="shared" si="19"/>
        <v>-930860</v>
      </c>
      <c r="M51" s="23">
        <f t="shared" si="20"/>
        <v>9308600</v>
      </c>
      <c r="N51" s="16">
        <v>0</v>
      </c>
      <c r="O51" s="23">
        <f t="shared" si="21"/>
        <v>9308600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>+A51+1</f>
        <v>37</v>
      </c>
      <c r="B52" s="11" t="s">
        <v>676</v>
      </c>
      <c r="C52" s="11" t="s">
        <v>675</v>
      </c>
      <c r="D52" s="46" t="s">
        <v>50</v>
      </c>
      <c r="E52" s="45" t="s">
        <v>677</v>
      </c>
      <c r="F52" s="45" t="s">
        <v>678</v>
      </c>
      <c r="G52" s="23">
        <v>73803900</v>
      </c>
      <c r="H52" s="31">
        <v>0</v>
      </c>
      <c r="I52" s="31">
        <v>0</v>
      </c>
      <c r="J52" s="31">
        <v>0</v>
      </c>
      <c r="K52" s="31">
        <f t="shared" si="18"/>
        <v>7380390</v>
      </c>
      <c r="L52" s="31">
        <f t="shared" si="19"/>
        <v>-7380390</v>
      </c>
      <c r="M52" s="23">
        <f t="shared" si="20"/>
        <v>73803900</v>
      </c>
      <c r="N52" s="16">
        <v>0</v>
      </c>
      <c r="O52" s="23">
        <f t="shared" si="21"/>
        <v>73803900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25"/>
        <v>38</v>
      </c>
      <c r="B53" s="11" t="s">
        <v>676</v>
      </c>
      <c r="C53" s="11" t="s">
        <v>679</v>
      </c>
      <c r="D53" s="46" t="s">
        <v>48</v>
      </c>
      <c r="E53" s="45" t="s">
        <v>498</v>
      </c>
      <c r="F53" s="45" t="s">
        <v>680</v>
      </c>
      <c r="G53" s="23">
        <v>12312675</v>
      </c>
      <c r="H53" s="31">
        <v>0</v>
      </c>
      <c r="I53" s="31">
        <v>0</v>
      </c>
      <c r="J53" s="31">
        <v>0</v>
      </c>
      <c r="K53" s="31">
        <f t="shared" si="18"/>
        <v>1231267.5</v>
      </c>
      <c r="L53" s="31">
        <f t="shared" si="19"/>
        <v>-1231267.5</v>
      </c>
      <c r="M53" s="23">
        <f t="shared" si="20"/>
        <v>12312675</v>
      </c>
      <c r="N53" s="16">
        <v>0</v>
      </c>
      <c r="O53" s="23">
        <f t="shared" si="21"/>
        <v>12312675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25"/>
        <v>39</v>
      </c>
      <c r="B54" s="11" t="s">
        <v>674</v>
      </c>
      <c r="C54" s="11" t="s">
        <v>681</v>
      </c>
      <c r="D54" s="46" t="s">
        <v>48</v>
      </c>
      <c r="E54" s="45" t="s">
        <v>418</v>
      </c>
      <c r="F54" s="45" t="s">
        <v>682</v>
      </c>
      <c r="G54" s="23">
        <v>12312675</v>
      </c>
      <c r="H54" s="31">
        <v>0</v>
      </c>
      <c r="I54" s="31">
        <v>0</v>
      </c>
      <c r="J54" s="31">
        <v>0</v>
      </c>
      <c r="K54" s="31">
        <f t="shared" si="18"/>
        <v>1231267.5</v>
      </c>
      <c r="L54" s="31">
        <f t="shared" si="19"/>
        <v>-1231267.5</v>
      </c>
      <c r="M54" s="23">
        <f t="shared" si="20"/>
        <v>12312675</v>
      </c>
      <c r="N54" s="16">
        <v>0</v>
      </c>
      <c r="O54" s="23">
        <f t="shared" si="21"/>
        <v>12312675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25"/>
        <v>40</v>
      </c>
      <c r="B55" s="11" t="s">
        <v>674</v>
      </c>
      <c r="C55" s="11" t="s">
        <v>683</v>
      </c>
      <c r="D55" s="46" t="s">
        <v>48</v>
      </c>
      <c r="E55" s="45" t="s">
        <v>419</v>
      </c>
      <c r="F55" s="45" t="s">
        <v>684</v>
      </c>
      <c r="G55" s="23">
        <v>12312675</v>
      </c>
      <c r="H55" s="31">
        <v>0</v>
      </c>
      <c r="I55" s="31">
        <v>0</v>
      </c>
      <c r="J55" s="31">
        <v>0</v>
      </c>
      <c r="K55" s="31">
        <f t="shared" si="18"/>
        <v>1231267.5</v>
      </c>
      <c r="L55" s="31">
        <f t="shared" si="19"/>
        <v>-1231267.5</v>
      </c>
      <c r="M55" s="23">
        <f t="shared" si="20"/>
        <v>12312675</v>
      </c>
      <c r="N55" s="16">
        <v>0</v>
      </c>
      <c r="O55" s="23">
        <f t="shared" si="21"/>
        <v>12312675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25"/>
        <v>41</v>
      </c>
      <c r="B56" s="11" t="s">
        <v>674</v>
      </c>
      <c r="C56" s="11" t="s">
        <v>685</v>
      </c>
      <c r="D56" s="46" t="s">
        <v>48</v>
      </c>
      <c r="E56" s="45" t="s">
        <v>508</v>
      </c>
      <c r="F56" s="45" t="s">
        <v>684</v>
      </c>
      <c r="G56" s="23">
        <v>12312675</v>
      </c>
      <c r="H56" s="31">
        <v>0</v>
      </c>
      <c r="I56" s="31">
        <v>0</v>
      </c>
      <c r="J56" s="31">
        <v>0</v>
      </c>
      <c r="K56" s="31">
        <f t="shared" si="18"/>
        <v>1231267.5</v>
      </c>
      <c r="L56" s="31">
        <f t="shared" si="19"/>
        <v>-1231267.5</v>
      </c>
      <c r="M56" s="23">
        <f t="shared" si="20"/>
        <v>12312675</v>
      </c>
      <c r="N56" s="16">
        <v>0</v>
      </c>
      <c r="O56" s="23">
        <f t="shared" si="21"/>
        <v>12312675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25"/>
        <v>42</v>
      </c>
      <c r="B57" s="11" t="s">
        <v>674</v>
      </c>
      <c r="C57" s="11" t="s">
        <v>686</v>
      </c>
      <c r="D57" s="46" t="s">
        <v>48</v>
      </c>
      <c r="E57" s="45" t="s">
        <v>510</v>
      </c>
      <c r="F57" s="45" t="s">
        <v>684</v>
      </c>
      <c r="G57" s="23">
        <v>10981575</v>
      </c>
      <c r="H57" s="31">
        <v>0</v>
      </c>
      <c r="I57" s="31">
        <v>0</v>
      </c>
      <c r="J57" s="31">
        <v>0</v>
      </c>
      <c r="K57" s="31">
        <f t="shared" si="18"/>
        <v>1098157.5</v>
      </c>
      <c r="L57" s="31">
        <f t="shared" si="19"/>
        <v>-1098157.5</v>
      </c>
      <c r="M57" s="23">
        <f t="shared" si="20"/>
        <v>10981575</v>
      </c>
      <c r="N57" s="16">
        <v>0</v>
      </c>
      <c r="O57" s="23">
        <f t="shared" si="21"/>
        <v>10981575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>+A57+1</f>
        <v>43</v>
      </c>
      <c r="B58" s="11" t="s">
        <v>691</v>
      </c>
      <c r="C58" s="11" t="s">
        <v>696</v>
      </c>
      <c r="D58" s="46" t="s">
        <v>40</v>
      </c>
      <c r="E58" s="45" t="s">
        <v>697</v>
      </c>
      <c r="F58" s="45" t="s">
        <v>695</v>
      </c>
      <c r="G58" s="23">
        <v>11635750</v>
      </c>
      <c r="H58" s="31">
        <v>0</v>
      </c>
      <c r="I58" s="31">
        <v>0</v>
      </c>
      <c r="J58" s="31">
        <v>0</v>
      </c>
      <c r="K58" s="31">
        <f t="shared" si="18"/>
        <v>1163575</v>
      </c>
      <c r="L58" s="31">
        <f t="shared" si="19"/>
        <v>-1163575</v>
      </c>
      <c r="M58" s="23">
        <f t="shared" si="20"/>
        <v>11635750</v>
      </c>
      <c r="N58" s="16">
        <v>0</v>
      </c>
      <c r="O58" s="23">
        <f t="shared" si="21"/>
        <v>11635750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7.25" thickBot="1">
      <c r="A59" s="11">
        <f>+A58+1</f>
        <v>44</v>
      </c>
      <c r="B59" s="11" t="s">
        <v>691</v>
      </c>
      <c r="C59" s="11" t="s">
        <v>732</v>
      </c>
      <c r="D59" s="46" t="s">
        <v>71</v>
      </c>
      <c r="E59" s="45" t="s">
        <v>733</v>
      </c>
      <c r="F59" s="45" t="s">
        <v>734</v>
      </c>
      <c r="G59" s="62">
        <v>311477400</v>
      </c>
      <c r="H59" s="63">
        <v>0</v>
      </c>
      <c r="I59" s="63">
        <v>4000000</v>
      </c>
      <c r="J59" s="63">
        <v>0</v>
      </c>
      <c r="K59" s="63">
        <f t="shared" si="18"/>
        <v>31147740</v>
      </c>
      <c r="L59" s="63">
        <f t="shared" si="19"/>
        <v>-31147740</v>
      </c>
      <c r="M59" s="62">
        <f t="shared" si="20"/>
        <v>315477400</v>
      </c>
      <c r="N59" s="64">
        <v>0</v>
      </c>
      <c r="O59" s="62">
        <f t="shared" si="21"/>
        <v>315477400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8.75" thickTop="1" thickBot="1">
      <c r="A60" s="11"/>
      <c r="B60" s="11"/>
      <c r="C60" s="11"/>
      <c r="D60" s="46"/>
      <c r="E60" s="45"/>
      <c r="F60" s="17" t="s">
        <v>566</v>
      </c>
      <c r="G60" s="49">
        <f>SUM(G16:G59)</f>
        <v>1740713587</v>
      </c>
      <c r="H60" s="49">
        <f t="shared" ref="H60:O60" si="26">SUM(H16:H59)</f>
        <v>0</v>
      </c>
      <c r="I60" s="49">
        <f t="shared" si="26"/>
        <v>12000000</v>
      </c>
      <c r="J60" s="49">
        <f t="shared" si="26"/>
        <v>0</v>
      </c>
      <c r="K60" s="49">
        <f t="shared" si="26"/>
        <v>174071358.69999999</v>
      </c>
      <c r="L60" s="49">
        <f t="shared" si="26"/>
        <v>-174071358.69999999</v>
      </c>
      <c r="M60" s="49">
        <f t="shared" si="26"/>
        <v>1752713587</v>
      </c>
      <c r="N60" s="49">
        <f t="shared" si="26"/>
        <v>0</v>
      </c>
      <c r="O60" s="49">
        <f t="shared" si="26"/>
        <v>1752713587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8" thickTop="1">
      <c r="A61" s="11"/>
      <c r="B61" s="104" t="s">
        <v>698</v>
      </c>
      <c r="C61" s="105"/>
      <c r="D61" s="46"/>
      <c r="E61" s="45"/>
      <c r="F61" s="45"/>
      <c r="G61" s="23"/>
      <c r="H61" s="31"/>
      <c r="I61" s="31"/>
      <c r="J61" s="31"/>
      <c r="K61" s="31"/>
      <c r="L61" s="31"/>
      <c r="M61" s="23"/>
      <c r="N61" s="16"/>
      <c r="O61" s="23"/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v>1</v>
      </c>
      <c r="B62" s="11" t="s">
        <v>710</v>
      </c>
      <c r="C62" s="11" t="s">
        <v>711</v>
      </c>
      <c r="D62" s="46" t="s">
        <v>42</v>
      </c>
      <c r="E62" s="45" t="s">
        <v>391</v>
      </c>
      <c r="F62" s="45" t="s">
        <v>712</v>
      </c>
      <c r="G62" s="23">
        <v>27963600</v>
      </c>
      <c r="H62" s="31">
        <v>0</v>
      </c>
      <c r="I62" s="31">
        <v>0</v>
      </c>
      <c r="J62" s="31">
        <v>0</v>
      </c>
      <c r="K62" s="31">
        <f t="shared" ref="K62" si="27">+G62*10%</f>
        <v>2796360</v>
      </c>
      <c r="L62" s="31">
        <f t="shared" ref="L62" si="28">-G62*10%</f>
        <v>-2796360</v>
      </c>
      <c r="M62" s="23">
        <f t="shared" ref="M62" si="29">SUM(G62:L62)</f>
        <v>27963600</v>
      </c>
      <c r="N62" s="16">
        <v>0</v>
      </c>
      <c r="O62" s="23">
        <f t="shared" ref="O62" si="30">+M62-N62</f>
        <v>27963600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ref="A63:A71" si="31">+A62+1</f>
        <v>2</v>
      </c>
      <c r="B63" s="11" t="s">
        <v>710</v>
      </c>
      <c r="C63" s="11" t="s">
        <v>713</v>
      </c>
      <c r="D63" s="46" t="s">
        <v>42</v>
      </c>
      <c r="E63" s="45" t="s">
        <v>703</v>
      </c>
      <c r="F63" s="45" t="s">
        <v>712</v>
      </c>
      <c r="G63" s="23">
        <v>27963600</v>
      </c>
      <c r="H63" s="31">
        <v>0</v>
      </c>
      <c r="I63" s="31">
        <v>0</v>
      </c>
      <c r="J63" s="31">
        <v>0</v>
      </c>
      <c r="K63" s="31">
        <f t="shared" ref="K63" si="32">+G63*10%</f>
        <v>2796360</v>
      </c>
      <c r="L63" s="31">
        <f t="shared" ref="L63" si="33">-G63*10%</f>
        <v>-2796360</v>
      </c>
      <c r="M63" s="23">
        <f t="shared" ref="M63" si="34">SUM(G63:L63)</f>
        <v>27963600</v>
      </c>
      <c r="N63" s="16">
        <v>0</v>
      </c>
      <c r="O63" s="23">
        <f t="shared" ref="O63" si="35">+M63-N63</f>
        <v>27963600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31"/>
        <v>3</v>
      </c>
      <c r="B64" s="11" t="s">
        <v>710</v>
      </c>
      <c r="C64" s="11" t="s">
        <v>714</v>
      </c>
      <c r="D64" s="46" t="s">
        <v>42</v>
      </c>
      <c r="E64" s="45" t="s">
        <v>704</v>
      </c>
      <c r="F64" s="45" t="s">
        <v>712</v>
      </c>
      <c r="G64" s="23">
        <v>27963600</v>
      </c>
      <c r="H64" s="31">
        <v>0</v>
      </c>
      <c r="I64" s="31">
        <v>0</v>
      </c>
      <c r="J64" s="31">
        <v>0</v>
      </c>
      <c r="K64" s="31">
        <f t="shared" ref="K64" si="36">+G64*10%</f>
        <v>2796360</v>
      </c>
      <c r="L64" s="31">
        <f t="shared" ref="L64" si="37">-G64*10%</f>
        <v>-2796360</v>
      </c>
      <c r="M64" s="23">
        <f t="shared" ref="M64" si="38">SUM(G64:L64)</f>
        <v>27963600</v>
      </c>
      <c r="N64" s="16">
        <v>0</v>
      </c>
      <c r="O64" s="23">
        <f t="shared" ref="O64" si="39">+M64-N64</f>
        <v>27963600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31"/>
        <v>4</v>
      </c>
      <c r="B65" s="11" t="s">
        <v>710</v>
      </c>
      <c r="C65" s="11" t="s">
        <v>715</v>
      </c>
      <c r="D65" s="46" t="s">
        <v>40</v>
      </c>
      <c r="E65" s="45" t="s">
        <v>705</v>
      </c>
      <c r="F65" s="45" t="s">
        <v>716</v>
      </c>
      <c r="G65" s="23">
        <v>19282100</v>
      </c>
      <c r="H65" s="31">
        <v>0</v>
      </c>
      <c r="I65" s="31">
        <v>4000000</v>
      </c>
      <c r="J65" s="31">
        <v>0</v>
      </c>
      <c r="K65" s="31">
        <f t="shared" ref="K65:K84" si="40">+G65*10%</f>
        <v>1928210</v>
      </c>
      <c r="L65" s="31">
        <f t="shared" ref="L65:L84" si="41">-G65*10%</f>
        <v>-1928210</v>
      </c>
      <c r="M65" s="23">
        <f t="shared" ref="M65:M84" si="42">SUM(G65:L65)</f>
        <v>23282100</v>
      </c>
      <c r="N65" s="16">
        <v>0</v>
      </c>
      <c r="O65" s="23">
        <f t="shared" ref="O65:O84" si="43">+M65-N65</f>
        <v>23282100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31"/>
        <v>5</v>
      </c>
      <c r="B66" s="11" t="s">
        <v>710</v>
      </c>
      <c r="C66" s="11" t="s">
        <v>717</v>
      </c>
      <c r="D66" s="46" t="s">
        <v>31</v>
      </c>
      <c r="E66" s="45" t="s">
        <v>536</v>
      </c>
      <c r="F66" s="45" t="s">
        <v>718</v>
      </c>
      <c r="G66" s="23">
        <v>10660000</v>
      </c>
      <c r="H66" s="31">
        <v>0</v>
      </c>
      <c r="I66" s="31">
        <v>0</v>
      </c>
      <c r="J66" s="31">
        <v>0</v>
      </c>
      <c r="K66" s="31">
        <f t="shared" si="40"/>
        <v>1066000</v>
      </c>
      <c r="L66" s="31">
        <f t="shared" si="41"/>
        <v>-1066000</v>
      </c>
      <c r="M66" s="23">
        <f t="shared" si="42"/>
        <v>10660000</v>
      </c>
      <c r="N66" s="16">
        <v>0</v>
      </c>
      <c r="O66" s="23">
        <f t="shared" si="43"/>
        <v>10660000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31"/>
        <v>6</v>
      </c>
      <c r="B67" s="11" t="s">
        <v>710</v>
      </c>
      <c r="C67" s="11" t="s">
        <v>719</v>
      </c>
      <c r="D67" s="46" t="s">
        <v>36</v>
      </c>
      <c r="E67" s="45" t="s">
        <v>111</v>
      </c>
      <c r="F67" s="45" t="s">
        <v>718</v>
      </c>
      <c r="G67" s="23">
        <v>12991875</v>
      </c>
      <c r="H67" s="31">
        <v>0</v>
      </c>
      <c r="I67" s="31">
        <v>0</v>
      </c>
      <c r="J67" s="31">
        <v>0</v>
      </c>
      <c r="K67" s="31">
        <f t="shared" si="40"/>
        <v>1299187.5</v>
      </c>
      <c r="L67" s="31">
        <f t="shared" si="41"/>
        <v>-1299187.5</v>
      </c>
      <c r="M67" s="23">
        <f t="shared" si="42"/>
        <v>12991875</v>
      </c>
      <c r="N67" s="16">
        <v>0</v>
      </c>
      <c r="O67" s="23">
        <f t="shared" si="43"/>
        <v>12991875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31"/>
        <v>7</v>
      </c>
      <c r="B68" s="11" t="s">
        <v>710</v>
      </c>
      <c r="C68" s="11" t="s">
        <v>720</v>
      </c>
      <c r="D68" s="46" t="s">
        <v>102</v>
      </c>
      <c r="E68" s="45" t="s">
        <v>342</v>
      </c>
      <c r="F68" s="45" t="s">
        <v>718</v>
      </c>
      <c r="G68" s="23">
        <v>9327500</v>
      </c>
      <c r="H68" s="31">
        <v>0</v>
      </c>
      <c r="I68" s="31">
        <v>0</v>
      </c>
      <c r="J68" s="31">
        <v>0</v>
      </c>
      <c r="K68" s="31">
        <f t="shared" si="40"/>
        <v>932750</v>
      </c>
      <c r="L68" s="31">
        <f t="shared" si="41"/>
        <v>-932750</v>
      </c>
      <c r="M68" s="23">
        <f t="shared" si="42"/>
        <v>9327500</v>
      </c>
      <c r="N68" s="16">
        <v>0</v>
      </c>
      <c r="O68" s="23">
        <f t="shared" si="43"/>
        <v>9327500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 t="shared" si="31"/>
        <v>8</v>
      </c>
      <c r="B69" s="11" t="s">
        <v>721</v>
      </c>
      <c r="C69" s="11" t="s">
        <v>722</v>
      </c>
      <c r="D69" s="46" t="s">
        <v>102</v>
      </c>
      <c r="E69" s="45" t="s">
        <v>608</v>
      </c>
      <c r="F69" s="45" t="s">
        <v>723</v>
      </c>
      <c r="G69" s="23">
        <v>4663750</v>
      </c>
      <c r="H69" s="31">
        <v>0</v>
      </c>
      <c r="I69" s="31">
        <v>0</v>
      </c>
      <c r="J69" s="31">
        <v>0</v>
      </c>
      <c r="K69" s="31">
        <f t="shared" si="40"/>
        <v>466375</v>
      </c>
      <c r="L69" s="31">
        <f t="shared" si="41"/>
        <v>-466375</v>
      </c>
      <c r="M69" s="23">
        <f t="shared" si="42"/>
        <v>4663750</v>
      </c>
      <c r="N69" s="16">
        <v>0</v>
      </c>
      <c r="O69" s="23">
        <f t="shared" si="43"/>
        <v>4663750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 t="shared" si="31"/>
        <v>9</v>
      </c>
      <c r="B70" s="11" t="s">
        <v>721</v>
      </c>
      <c r="C70" s="11" t="s">
        <v>725</v>
      </c>
      <c r="D70" s="46" t="s">
        <v>484</v>
      </c>
      <c r="E70" s="45" t="s">
        <v>605</v>
      </c>
      <c r="F70" s="45" t="s">
        <v>726</v>
      </c>
      <c r="G70" s="23">
        <v>6495938</v>
      </c>
      <c r="H70" s="31">
        <v>0</v>
      </c>
      <c r="I70" s="31">
        <v>0</v>
      </c>
      <c r="J70" s="31">
        <v>0</v>
      </c>
      <c r="K70" s="31">
        <f t="shared" si="40"/>
        <v>649593.80000000005</v>
      </c>
      <c r="L70" s="31">
        <f t="shared" si="41"/>
        <v>-649593.80000000005</v>
      </c>
      <c r="M70" s="23">
        <f t="shared" si="42"/>
        <v>6495938</v>
      </c>
      <c r="N70" s="16">
        <v>0</v>
      </c>
      <c r="O70" s="23">
        <f t="shared" si="43"/>
        <v>6495938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 t="shared" si="31"/>
        <v>10</v>
      </c>
      <c r="B71" s="11" t="s">
        <v>721</v>
      </c>
      <c r="C71" s="11" t="s">
        <v>727</v>
      </c>
      <c r="D71" s="46" t="s">
        <v>47</v>
      </c>
      <c r="E71" s="45" t="s">
        <v>369</v>
      </c>
      <c r="F71" s="45" t="s">
        <v>728</v>
      </c>
      <c r="G71" s="23">
        <v>12991875</v>
      </c>
      <c r="H71" s="31">
        <v>0</v>
      </c>
      <c r="I71" s="31">
        <v>0</v>
      </c>
      <c r="J71" s="31">
        <v>0</v>
      </c>
      <c r="K71" s="31">
        <f t="shared" si="40"/>
        <v>1299187.5</v>
      </c>
      <c r="L71" s="31">
        <f t="shared" si="41"/>
        <v>-1299187.5</v>
      </c>
      <c r="M71" s="23">
        <f t="shared" si="42"/>
        <v>12991875</v>
      </c>
      <c r="N71" s="16">
        <v>0</v>
      </c>
      <c r="O71" s="23">
        <f t="shared" si="43"/>
        <v>12991875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>
        <f>+A71+1</f>
        <v>11</v>
      </c>
      <c r="B72" s="11" t="s">
        <v>721</v>
      </c>
      <c r="C72" s="11" t="s">
        <v>735</v>
      </c>
      <c r="D72" s="46" t="s">
        <v>48</v>
      </c>
      <c r="E72" s="45" t="s">
        <v>437</v>
      </c>
      <c r="F72" s="45" t="s">
        <v>718</v>
      </c>
      <c r="G72" s="23">
        <v>12325625</v>
      </c>
      <c r="H72" s="31">
        <v>0</v>
      </c>
      <c r="I72" s="31">
        <v>0</v>
      </c>
      <c r="J72" s="31">
        <v>0</v>
      </c>
      <c r="K72" s="31">
        <f t="shared" si="40"/>
        <v>1232562.5</v>
      </c>
      <c r="L72" s="31">
        <f t="shared" si="41"/>
        <v>-1232562.5</v>
      </c>
      <c r="M72" s="23">
        <f t="shared" si="42"/>
        <v>12325625</v>
      </c>
      <c r="N72" s="16">
        <v>0</v>
      </c>
      <c r="O72" s="23">
        <f t="shared" si="43"/>
        <v>12325625</v>
      </c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>
        <f>+A72+1</f>
        <v>12</v>
      </c>
      <c r="B73" s="11" t="s">
        <v>721</v>
      </c>
      <c r="C73" s="11" t="s">
        <v>736</v>
      </c>
      <c r="D73" s="46" t="s">
        <v>48</v>
      </c>
      <c r="E73" s="45" t="s">
        <v>583</v>
      </c>
      <c r="F73" s="45" t="s">
        <v>737</v>
      </c>
      <c r="G73" s="23">
        <v>12325625</v>
      </c>
      <c r="H73" s="31">
        <v>0</v>
      </c>
      <c r="I73" s="31">
        <v>0</v>
      </c>
      <c r="J73" s="31">
        <v>0</v>
      </c>
      <c r="K73" s="31">
        <f t="shared" si="40"/>
        <v>1232562.5</v>
      </c>
      <c r="L73" s="31">
        <f t="shared" si="41"/>
        <v>-1232562.5</v>
      </c>
      <c r="M73" s="23">
        <f t="shared" si="42"/>
        <v>12325625</v>
      </c>
      <c r="N73" s="16">
        <v>0</v>
      </c>
      <c r="O73" s="23">
        <f t="shared" si="43"/>
        <v>12325625</v>
      </c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1">
        <f>+A73+1</f>
        <v>13</v>
      </c>
      <c r="B74" s="11" t="s">
        <v>721</v>
      </c>
      <c r="C74" s="11" t="s">
        <v>738</v>
      </c>
      <c r="D74" s="46" t="s">
        <v>48</v>
      </c>
      <c r="E74" s="45" t="s">
        <v>364</v>
      </c>
      <c r="F74" s="45" t="s">
        <v>739</v>
      </c>
      <c r="G74" s="23">
        <v>12325625</v>
      </c>
      <c r="H74" s="31">
        <v>0</v>
      </c>
      <c r="I74" s="31">
        <v>0</v>
      </c>
      <c r="J74" s="31">
        <v>0</v>
      </c>
      <c r="K74" s="31">
        <f t="shared" si="40"/>
        <v>1232562.5</v>
      </c>
      <c r="L74" s="31">
        <f t="shared" si="41"/>
        <v>-1232562.5</v>
      </c>
      <c r="M74" s="23">
        <f t="shared" si="42"/>
        <v>12325625</v>
      </c>
      <c r="N74" s="16">
        <v>0</v>
      </c>
      <c r="O74" s="23">
        <f t="shared" si="43"/>
        <v>12325625</v>
      </c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1">
        <f>+A74+1</f>
        <v>14</v>
      </c>
      <c r="B75" s="11" t="s">
        <v>721</v>
      </c>
      <c r="C75" s="11" t="s">
        <v>740</v>
      </c>
      <c r="D75" s="46" t="s">
        <v>48</v>
      </c>
      <c r="E75" s="45" t="s">
        <v>440</v>
      </c>
      <c r="F75" s="45" t="s">
        <v>739</v>
      </c>
      <c r="G75" s="23">
        <v>12325625</v>
      </c>
      <c r="H75" s="31">
        <v>0</v>
      </c>
      <c r="I75" s="31">
        <v>0</v>
      </c>
      <c r="J75" s="31">
        <v>0</v>
      </c>
      <c r="K75" s="31">
        <f t="shared" si="40"/>
        <v>1232562.5</v>
      </c>
      <c r="L75" s="31">
        <f t="shared" si="41"/>
        <v>-1232562.5</v>
      </c>
      <c r="M75" s="23">
        <f t="shared" si="42"/>
        <v>12325625</v>
      </c>
      <c r="N75" s="16">
        <v>0</v>
      </c>
      <c r="O75" s="23">
        <f t="shared" si="43"/>
        <v>12325625</v>
      </c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1">
        <f>+A75+1</f>
        <v>15</v>
      </c>
      <c r="B76" s="11" t="s">
        <v>721</v>
      </c>
      <c r="C76" s="11" t="s">
        <v>741</v>
      </c>
      <c r="D76" s="46" t="s">
        <v>48</v>
      </c>
      <c r="E76" s="45" t="s">
        <v>375</v>
      </c>
      <c r="F76" s="45" t="s">
        <v>728</v>
      </c>
      <c r="G76" s="23">
        <v>12325625</v>
      </c>
      <c r="H76" s="31">
        <v>0</v>
      </c>
      <c r="I76" s="31">
        <v>0</v>
      </c>
      <c r="J76" s="31">
        <v>0</v>
      </c>
      <c r="K76" s="31">
        <f t="shared" si="40"/>
        <v>1232562.5</v>
      </c>
      <c r="L76" s="31">
        <f t="shared" si="41"/>
        <v>-1232562.5</v>
      </c>
      <c r="M76" s="23">
        <f t="shared" si="42"/>
        <v>12325625</v>
      </c>
      <c r="N76" s="16">
        <v>0</v>
      </c>
      <c r="O76" s="23">
        <f t="shared" si="43"/>
        <v>12325625</v>
      </c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1">
        <f>+A76+1</f>
        <v>16</v>
      </c>
      <c r="B77" s="11" t="s">
        <v>721</v>
      </c>
      <c r="C77" s="11" t="s">
        <v>742</v>
      </c>
      <c r="D77" s="46" t="s">
        <v>48</v>
      </c>
      <c r="E77" s="45" t="s">
        <v>377</v>
      </c>
      <c r="F77" s="45" t="s">
        <v>728</v>
      </c>
      <c r="G77" s="23">
        <v>12325625</v>
      </c>
      <c r="H77" s="31">
        <v>0</v>
      </c>
      <c r="I77" s="31">
        <v>0</v>
      </c>
      <c r="J77" s="31">
        <v>0</v>
      </c>
      <c r="K77" s="31">
        <f t="shared" si="40"/>
        <v>1232562.5</v>
      </c>
      <c r="L77" s="31">
        <f t="shared" si="41"/>
        <v>-1232562.5</v>
      </c>
      <c r="M77" s="23">
        <f t="shared" si="42"/>
        <v>12325625</v>
      </c>
      <c r="N77" s="16">
        <v>0</v>
      </c>
      <c r="O77" s="23">
        <f t="shared" si="43"/>
        <v>12325625</v>
      </c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1">
        <f>+A77+1</f>
        <v>17</v>
      </c>
      <c r="B78" s="11" t="s">
        <v>721</v>
      </c>
      <c r="C78" s="11" t="s">
        <v>743</v>
      </c>
      <c r="D78" s="46" t="s">
        <v>48</v>
      </c>
      <c r="E78" s="45" t="s">
        <v>379</v>
      </c>
      <c r="F78" s="45" t="s">
        <v>728</v>
      </c>
      <c r="G78" s="23">
        <v>12325625</v>
      </c>
      <c r="H78" s="31">
        <v>0</v>
      </c>
      <c r="I78" s="31">
        <v>0</v>
      </c>
      <c r="J78" s="31">
        <v>0</v>
      </c>
      <c r="K78" s="31">
        <f t="shared" si="40"/>
        <v>1232562.5</v>
      </c>
      <c r="L78" s="31">
        <f t="shared" si="41"/>
        <v>-1232562.5</v>
      </c>
      <c r="M78" s="23">
        <f t="shared" si="42"/>
        <v>12325625</v>
      </c>
      <c r="N78" s="16">
        <v>0</v>
      </c>
      <c r="O78" s="23">
        <f t="shared" si="43"/>
        <v>12325625</v>
      </c>
      <c r="P78" s="54"/>
      <c r="Q78" s="1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1">
        <f>+A78+1</f>
        <v>18</v>
      </c>
      <c r="B79" s="11" t="s">
        <v>721</v>
      </c>
      <c r="C79" s="11" t="s">
        <v>744</v>
      </c>
      <c r="D79" s="46" t="s">
        <v>48</v>
      </c>
      <c r="E79" s="45" t="s">
        <v>381</v>
      </c>
      <c r="F79" s="45" t="s">
        <v>728</v>
      </c>
      <c r="G79" s="23">
        <v>12325625</v>
      </c>
      <c r="H79" s="31">
        <v>0</v>
      </c>
      <c r="I79" s="31">
        <v>0</v>
      </c>
      <c r="J79" s="31">
        <v>0</v>
      </c>
      <c r="K79" s="31">
        <f t="shared" si="40"/>
        <v>1232562.5</v>
      </c>
      <c r="L79" s="31">
        <f t="shared" si="41"/>
        <v>-1232562.5</v>
      </c>
      <c r="M79" s="23">
        <f t="shared" si="42"/>
        <v>12325625</v>
      </c>
      <c r="N79" s="16">
        <v>0</v>
      </c>
      <c r="O79" s="23">
        <f t="shared" si="43"/>
        <v>12325625</v>
      </c>
      <c r="P79" s="54"/>
      <c r="Q79" s="1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1">
        <f>+A79+1</f>
        <v>19</v>
      </c>
      <c r="B80" s="11" t="s">
        <v>721</v>
      </c>
      <c r="C80" s="11" t="s">
        <v>745</v>
      </c>
      <c r="D80" s="46" t="s">
        <v>48</v>
      </c>
      <c r="E80" s="45" t="s">
        <v>383</v>
      </c>
      <c r="F80" s="45" t="s">
        <v>728</v>
      </c>
      <c r="G80" s="23">
        <v>12325625</v>
      </c>
      <c r="H80" s="31">
        <v>0</v>
      </c>
      <c r="I80" s="31">
        <v>0</v>
      </c>
      <c r="J80" s="31">
        <v>0</v>
      </c>
      <c r="K80" s="31">
        <f t="shared" si="40"/>
        <v>1232562.5</v>
      </c>
      <c r="L80" s="31">
        <f t="shared" si="41"/>
        <v>-1232562.5</v>
      </c>
      <c r="M80" s="23">
        <f t="shared" si="42"/>
        <v>12325625</v>
      </c>
      <c r="N80" s="16">
        <v>0</v>
      </c>
      <c r="O80" s="23">
        <f t="shared" si="43"/>
        <v>12325625</v>
      </c>
      <c r="P80" s="54"/>
      <c r="Q80" s="1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1">
        <f>+A80+1</f>
        <v>20</v>
      </c>
      <c r="B81" s="11" t="s">
        <v>721</v>
      </c>
      <c r="C81" s="11" t="s">
        <v>746</v>
      </c>
      <c r="D81" s="46" t="s">
        <v>747</v>
      </c>
      <c r="E81" s="45" t="s">
        <v>748</v>
      </c>
      <c r="F81" s="45" t="s">
        <v>728</v>
      </c>
      <c r="G81" s="23">
        <v>12991875</v>
      </c>
      <c r="H81" s="31">
        <v>0</v>
      </c>
      <c r="I81" s="31">
        <v>4000000</v>
      </c>
      <c r="J81" s="31">
        <v>0</v>
      </c>
      <c r="K81" s="31">
        <f t="shared" si="40"/>
        <v>1299187.5</v>
      </c>
      <c r="L81" s="31">
        <f t="shared" si="41"/>
        <v>-1299187.5</v>
      </c>
      <c r="M81" s="23">
        <f t="shared" si="42"/>
        <v>16991875</v>
      </c>
      <c r="N81" s="16">
        <v>0</v>
      </c>
      <c r="O81" s="23">
        <f t="shared" si="43"/>
        <v>16991875</v>
      </c>
      <c r="P81" s="54"/>
      <c r="Q81" s="1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1">
        <f>+A81+1</f>
        <v>21</v>
      </c>
      <c r="B82" s="11" t="s">
        <v>749</v>
      </c>
      <c r="C82" s="11" t="s">
        <v>750</v>
      </c>
      <c r="D82" s="46" t="s">
        <v>751</v>
      </c>
      <c r="E82" s="45" t="s">
        <v>752</v>
      </c>
      <c r="F82" s="45" t="s">
        <v>753</v>
      </c>
      <c r="G82" s="23">
        <v>12325625</v>
      </c>
      <c r="H82" s="31">
        <v>0</v>
      </c>
      <c r="I82" s="31">
        <v>0</v>
      </c>
      <c r="J82" s="31">
        <v>0</v>
      </c>
      <c r="K82" s="31">
        <f t="shared" si="40"/>
        <v>1232562.5</v>
      </c>
      <c r="L82" s="31">
        <f t="shared" si="41"/>
        <v>-1232562.5</v>
      </c>
      <c r="M82" s="23">
        <f t="shared" si="42"/>
        <v>12325625</v>
      </c>
      <c r="N82" s="16">
        <v>0</v>
      </c>
      <c r="O82" s="23">
        <f t="shared" si="43"/>
        <v>12325625</v>
      </c>
      <c r="P82" s="54"/>
      <c r="Q82" s="1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1">
        <f>+A82+1</f>
        <v>22</v>
      </c>
      <c r="B83" s="11" t="s">
        <v>754</v>
      </c>
      <c r="C83" s="11" t="s">
        <v>755</v>
      </c>
      <c r="D83" s="46" t="s">
        <v>25</v>
      </c>
      <c r="E83" s="45" t="s">
        <v>33</v>
      </c>
      <c r="F83" s="45" t="s">
        <v>756</v>
      </c>
      <c r="G83" s="23">
        <v>12325625</v>
      </c>
      <c r="H83" s="31">
        <v>0</v>
      </c>
      <c r="I83" s="31">
        <v>0</v>
      </c>
      <c r="J83" s="31">
        <v>0</v>
      </c>
      <c r="K83" s="31">
        <f t="shared" si="40"/>
        <v>1232562.5</v>
      </c>
      <c r="L83" s="31">
        <f t="shared" si="41"/>
        <v>-1232562.5</v>
      </c>
      <c r="M83" s="23">
        <f t="shared" si="42"/>
        <v>12325625</v>
      </c>
      <c r="N83" s="16">
        <v>0</v>
      </c>
      <c r="O83" s="23">
        <f t="shared" si="43"/>
        <v>12325625</v>
      </c>
      <c r="P83" s="54"/>
      <c r="Q83" s="1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1">
        <f>+A83+1</f>
        <v>23</v>
      </c>
      <c r="B84" s="11" t="s">
        <v>757</v>
      </c>
      <c r="C84" s="11" t="s">
        <v>758</v>
      </c>
      <c r="D84" s="46" t="s">
        <v>48</v>
      </c>
      <c r="E84" s="45" t="s">
        <v>475</v>
      </c>
      <c r="F84" s="45" t="s">
        <v>759</v>
      </c>
      <c r="G84" s="23">
        <v>12325625</v>
      </c>
      <c r="H84" s="31">
        <v>0</v>
      </c>
      <c r="I84" s="31">
        <v>0</v>
      </c>
      <c r="J84" s="31">
        <v>0</v>
      </c>
      <c r="K84" s="31">
        <f t="shared" si="40"/>
        <v>1232562.5</v>
      </c>
      <c r="L84" s="31">
        <f t="shared" si="41"/>
        <v>-1232562.5</v>
      </c>
      <c r="M84" s="23">
        <f t="shared" si="42"/>
        <v>12325625</v>
      </c>
      <c r="N84" s="16">
        <v>0</v>
      </c>
      <c r="O84" s="23">
        <f t="shared" si="43"/>
        <v>12325625</v>
      </c>
      <c r="P84" s="54"/>
      <c r="Q84" s="1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1"/>
      <c r="B85" s="11"/>
      <c r="C85" s="11"/>
      <c r="D85" s="46"/>
      <c r="E85" s="45"/>
      <c r="F85" s="45"/>
      <c r="G85" s="23"/>
      <c r="H85" s="31"/>
      <c r="I85" s="31"/>
      <c r="J85" s="31"/>
      <c r="K85" s="31"/>
      <c r="L85" s="31"/>
      <c r="M85" s="23"/>
      <c r="N85" s="16"/>
      <c r="O85" s="23"/>
      <c r="P85" s="54"/>
      <c r="Q85" s="1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1"/>
      <c r="B86" s="11"/>
      <c r="C86" s="11"/>
      <c r="D86" s="46"/>
      <c r="E86" s="45"/>
      <c r="F86" s="45"/>
      <c r="G86" s="23"/>
      <c r="H86" s="31"/>
      <c r="I86" s="31"/>
      <c r="J86" s="31"/>
      <c r="K86" s="31"/>
      <c r="L86" s="31"/>
      <c r="M86" s="23"/>
      <c r="N86" s="16"/>
      <c r="O86" s="23"/>
      <c r="P86" s="54"/>
      <c r="Q86" s="1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7.25" thickBot="1">
      <c r="A87" s="11"/>
      <c r="B87" s="11"/>
      <c r="C87" s="11"/>
      <c r="D87" s="46"/>
      <c r="E87" s="45"/>
      <c r="F87" s="45"/>
      <c r="G87" s="62"/>
      <c r="H87" s="63"/>
      <c r="I87" s="63"/>
      <c r="J87" s="63"/>
      <c r="K87" s="63"/>
      <c r="L87" s="63"/>
      <c r="M87" s="62"/>
      <c r="N87" s="64"/>
      <c r="O87" s="62"/>
      <c r="P87" s="54"/>
      <c r="Q87" s="13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8.75" thickTop="1" thickBot="1">
      <c r="A88" s="11"/>
      <c r="B88" s="11"/>
      <c r="C88" s="11"/>
      <c r="D88" s="46"/>
      <c r="E88" s="45"/>
      <c r="F88" s="17" t="s">
        <v>724</v>
      </c>
      <c r="G88" s="49">
        <f>SUM(G62:G87)</f>
        <v>321203213</v>
      </c>
      <c r="H88" s="49">
        <f t="shared" ref="H88:O88" si="44">SUM(H62:H87)</f>
        <v>0</v>
      </c>
      <c r="I88" s="49">
        <f t="shared" si="44"/>
        <v>8000000</v>
      </c>
      <c r="J88" s="49">
        <f t="shared" si="44"/>
        <v>0</v>
      </c>
      <c r="K88" s="49">
        <f t="shared" si="44"/>
        <v>32120321.300000001</v>
      </c>
      <c r="L88" s="49">
        <f t="shared" si="44"/>
        <v>-32120321.300000001</v>
      </c>
      <c r="M88" s="49">
        <f t="shared" si="44"/>
        <v>329203213</v>
      </c>
      <c r="N88" s="49">
        <f t="shared" si="44"/>
        <v>0</v>
      </c>
      <c r="O88" s="49">
        <f t="shared" si="44"/>
        <v>329203213</v>
      </c>
      <c r="P88" s="54"/>
      <c r="Q88" s="13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7.25" thickTop="1">
      <c r="A89" s="11"/>
      <c r="B89" s="11"/>
      <c r="C89" s="11"/>
      <c r="D89" s="46"/>
      <c r="E89" s="45"/>
      <c r="F89" s="45"/>
      <c r="G89" s="23"/>
      <c r="H89" s="31"/>
      <c r="I89" s="31"/>
      <c r="J89" s="31"/>
      <c r="K89" s="31"/>
      <c r="L89" s="31"/>
      <c r="M89" s="23"/>
      <c r="N89" s="16"/>
      <c r="O89" s="23"/>
      <c r="P89" s="54"/>
      <c r="Q89" s="13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1"/>
      <c r="B90" s="11"/>
      <c r="C90" s="11"/>
      <c r="D90" s="46"/>
      <c r="E90" s="45"/>
      <c r="F90" s="45"/>
      <c r="G90" s="23"/>
      <c r="H90" s="31"/>
      <c r="I90" s="31"/>
      <c r="J90" s="31"/>
      <c r="K90" s="31"/>
      <c r="L90" s="31"/>
      <c r="M90" s="23"/>
      <c r="N90" s="31"/>
      <c r="O90" s="23"/>
      <c r="P90" s="54"/>
      <c r="Q90" s="13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7.25">
      <c r="A91" s="11"/>
      <c r="B91" s="12"/>
      <c r="C91" s="11"/>
      <c r="D91" s="12"/>
      <c r="E91" s="11"/>
      <c r="F91" s="17" t="s">
        <v>34</v>
      </c>
      <c r="G91" s="25">
        <f>+G88+G60+G14</f>
        <v>2148420400</v>
      </c>
      <c r="H91" s="25">
        <f>+H88+H60+H14</f>
        <v>0</v>
      </c>
      <c r="I91" s="25">
        <f>+I88+I60+I14</f>
        <v>20000000</v>
      </c>
      <c r="J91" s="25">
        <f>+J88+J60+J14</f>
        <v>0</v>
      </c>
      <c r="K91" s="25">
        <f>+K88+K60+K14</f>
        <v>214842040</v>
      </c>
      <c r="L91" s="25">
        <f>+L88+L60+L14</f>
        <v>-214842040</v>
      </c>
      <c r="M91" s="25">
        <f>+M88+M60+M14</f>
        <v>2168420400</v>
      </c>
      <c r="N91" s="25">
        <f>+N88+N60+N14</f>
        <v>0</v>
      </c>
      <c r="O91" s="25">
        <f>+O88+O60+O14</f>
        <v>2168420400</v>
      </c>
      <c r="P91" s="21"/>
      <c r="Q91" s="13"/>
      <c r="R91" s="1" t="s">
        <v>29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7.25" thickBot="1">
      <c r="A92" s="18"/>
      <c r="B92" s="19"/>
      <c r="C92" s="18"/>
      <c r="D92" s="19"/>
      <c r="E92" s="18"/>
      <c r="F92" s="18"/>
      <c r="G92" s="20"/>
      <c r="H92" s="20"/>
      <c r="I92" s="20"/>
      <c r="J92" s="20"/>
      <c r="K92" s="20"/>
      <c r="L92" s="20"/>
      <c r="M92" s="20"/>
      <c r="N92" s="20"/>
      <c r="O92" s="20"/>
      <c r="P92" s="19"/>
      <c r="Q92" s="13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50"/>
      <c r="B93" s="51"/>
      <c r="C93" s="50"/>
      <c r="D93" s="51"/>
      <c r="E93" s="50"/>
      <c r="F93" s="50"/>
      <c r="G93" s="52"/>
      <c r="H93" s="52"/>
      <c r="I93" s="52"/>
      <c r="J93" s="52"/>
      <c r="K93" s="52"/>
      <c r="L93" s="52"/>
      <c r="M93" s="52"/>
      <c r="N93" s="52"/>
      <c r="O93" s="52"/>
      <c r="P93" s="51"/>
      <c r="Q93" s="13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>
        <v>1</v>
      </c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 t="s">
        <v>29</v>
      </c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4"/>
      <c r="H190" s="14"/>
      <c r="I190" s="14"/>
      <c r="J190" s="14"/>
      <c r="K190" s="14"/>
      <c r="L190" s="14"/>
      <c r="M190" s="14"/>
      <c r="N190" s="14"/>
      <c r="O190" s="1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4"/>
      <c r="H191" s="14"/>
      <c r="I191" s="14"/>
      <c r="J191" s="14"/>
      <c r="K191" s="14"/>
      <c r="L191" s="14"/>
      <c r="M191" s="14"/>
      <c r="N191" s="14"/>
      <c r="O191" s="1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4"/>
      <c r="H192" s="14"/>
      <c r="I192" s="14"/>
      <c r="J192" s="14"/>
      <c r="K192" s="14"/>
      <c r="L192" s="14"/>
      <c r="M192" s="14"/>
      <c r="N192" s="14"/>
      <c r="O192" s="14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4"/>
      <c r="H193" s="14"/>
      <c r="I193" s="14"/>
      <c r="J193" s="14"/>
      <c r="K193" s="14"/>
      <c r="L193" s="14"/>
      <c r="M193" s="14"/>
      <c r="N193" s="14"/>
      <c r="O193" s="14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4"/>
      <c r="H194" s="14"/>
      <c r="I194" s="14"/>
      <c r="J194" s="14"/>
      <c r="K194" s="14"/>
      <c r="L194" s="14"/>
      <c r="M194" s="14"/>
      <c r="N194" s="14"/>
      <c r="O194" s="14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4"/>
      <c r="H195" s="14"/>
      <c r="I195" s="14"/>
      <c r="J195" s="14"/>
      <c r="K195" s="14"/>
      <c r="L195" s="14"/>
      <c r="M195" s="14"/>
      <c r="N195" s="14"/>
      <c r="O195" s="14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4"/>
      <c r="H196" s="14"/>
      <c r="I196" s="14"/>
      <c r="J196" s="14"/>
      <c r="K196" s="14"/>
      <c r="L196" s="14"/>
      <c r="M196" s="14"/>
      <c r="N196" s="14"/>
      <c r="O196" s="14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4"/>
      <c r="H197" s="14"/>
      <c r="I197" s="14"/>
      <c r="J197" s="14"/>
      <c r="K197" s="14"/>
      <c r="L197" s="14"/>
      <c r="M197" s="14"/>
      <c r="N197" s="14"/>
      <c r="O197" s="14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4"/>
      <c r="H198" s="14"/>
      <c r="I198" s="14"/>
      <c r="J198" s="14"/>
      <c r="K198" s="14"/>
      <c r="L198" s="14"/>
      <c r="M198" s="14"/>
      <c r="N198" s="14"/>
      <c r="O198" s="14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4"/>
      <c r="H199" s="14"/>
      <c r="I199" s="14"/>
      <c r="J199" s="14"/>
      <c r="K199" s="14"/>
      <c r="L199" s="14"/>
      <c r="M199" s="14"/>
      <c r="N199" s="14"/>
      <c r="O199" s="14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4"/>
      <c r="H200" s="14"/>
      <c r="I200" s="14"/>
      <c r="J200" s="14"/>
      <c r="K200" s="14"/>
      <c r="L200" s="14"/>
      <c r="M200" s="14"/>
      <c r="N200" s="14"/>
      <c r="O200" s="14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4"/>
      <c r="H201" s="14"/>
      <c r="I201" s="14"/>
      <c r="J201" s="14"/>
      <c r="K201" s="14"/>
      <c r="L201" s="14"/>
      <c r="M201" s="14"/>
      <c r="N201" s="14"/>
      <c r="O201" s="14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4"/>
      <c r="H202" s="14"/>
      <c r="I202" s="14"/>
      <c r="J202" s="14"/>
      <c r="K202" s="14"/>
      <c r="L202" s="14"/>
      <c r="M202" s="14"/>
      <c r="N202" s="14"/>
      <c r="O202" s="14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  <row r="1242" spans="1:31" ht="16.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</row>
    <row r="1243" spans="1:31" ht="16.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</row>
    <row r="1244" spans="1:31" ht="16.5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</row>
    <row r="1245" spans="1:31" ht="16.5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</row>
    <row r="1246" spans="1:31" ht="16.5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</row>
    <row r="1247" spans="1:31" ht="16.5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</row>
    <row r="1248" spans="1:31" ht="16.5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</row>
    <row r="1249" spans="1:31" ht="16.5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</row>
    <row r="1250" spans="1:31" ht="16.5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</row>
    <row r="1251" spans="1:31" ht="16.5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</row>
    <row r="1252" spans="1:31" ht="16.5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</row>
    <row r="1253" spans="1:31" ht="16.5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</row>
    <row r="1254" spans="1:31" ht="16.5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</row>
  </sheetData>
  <mergeCells count="4">
    <mergeCell ref="G5:L5"/>
    <mergeCell ref="B8:C8"/>
    <mergeCell ref="B15:C15"/>
    <mergeCell ref="B61:C61"/>
  </mergeCells>
  <pageMargins left="1.0236220472440944" right="0.11811023622047245" top="0.11811023622047245" bottom="0.15748031496062992" header="0.11811023622047245" footer="0.15748031496062992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26"/>
  <sheetViews>
    <sheetView topLeftCell="A319" workbookViewId="0">
      <selection activeCell="B326" sqref="B326:B327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406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1" t="s">
        <v>4</v>
      </c>
      <c r="D6" s="103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38</v>
      </c>
      <c r="C9" s="11"/>
      <c r="D9" s="11"/>
    </row>
    <row r="10" spans="1:4" ht="18" customHeight="1">
      <c r="A10" s="11"/>
      <c r="B10" s="48" t="s">
        <v>230</v>
      </c>
      <c r="C10" s="11" t="s">
        <v>204</v>
      </c>
      <c r="D10" s="11" t="s">
        <v>207</v>
      </c>
    </row>
    <row r="11" spans="1:4" ht="18" customHeight="1">
      <c r="A11" s="11"/>
      <c r="B11" s="48"/>
      <c r="C11" s="11"/>
      <c r="D11" s="11"/>
    </row>
    <row r="12" spans="1:4" ht="18" customHeight="1">
      <c r="A12" s="11"/>
      <c r="B12" s="48" t="s">
        <v>304</v>
      </c>
      <c r="C12" s="11" t="s">
        <v>234</v>
      </c>
      <c r="D12" s="11" t="s">
        <v>235</v>
      </c>
    </row>
    <row r="13" spans="1:4" ht="18" customHeight="1">
      <c r="A13" s="11"/>
      <c r="B13" s="48"/>
      <c r="C13" s="11" t="s">
        <v>234</v>
      </c>
      <c r="D13" s="11" t="s">
        <v>236</v>
      </c>
    </row>
    <row r="14" spans="1:4" ht="18" customHeight="1">
      <c r="A14" s="11"/>
      <c r="B14" s="48"/>
      <c r="C14" s="11" t="s">
        <v>234</v>
      </c>
      <c r="D14" s="11" t="s">
        <v>237</v>
      </c>
    </row>
    <row r="15" spans="1:4" ht="18" customHeight="1">
      <c r="A15" s="11"/>
      <c r="B15" s="48"/>
      <c r="C15" s="11"/>
      <c r="D15" s="11"/>
    </row>
    <row r="16" spans="1:4" ht="18" customHeight="1">
      <c r="A16" s="11"/>
      <c r="B16" s="48" t="s">
        <v>396</v>
      </c>
      <c r="C16" s="11" t="s">
        <v>308</v>
      </c>
      <c r="D16" s="11" t="s">
        <v>311</v>
      </c>
    </row>
    <row r="17" spans="1:4" ht="18" customHeight="1">
      <c r="A17" s="11"/>
      <c r="B17" s="48"/>
      <c r="C17" s="11" t="s">
        <v>308</v>
      </c>
      <c r="D17" s="11" t="s">
        <v>312</v>
      </c>
    </row>
    <row r="18" spans="1:4" ht="18" customHeight="1">
      <c r="A18" s="11"/>
      <c r="B18" s="48"/>
      <c r="C18" s="11" t="s">
        <v>314</v>
      </c>
      <c r="D18" s="11" t="s">
        <v>315</v>
      </c>
    </row>
    <row r="19" spans="1:4" ht="18" customHeight="1">
      <c r="A19" s="11"/>
      <c r="B19" s="48"/>
      <c r="C19" s="11"/>
      <c r="D19" s="11"/>
    </row>
    <row r="20" spans="1:4" ht="18" customHeight="1">
      <c r="A20" s="11"/>
      <c r="B20" s="48" t="s">
        <v>416</v>
      </c>
      <c r="C20" s="11" t="s">
        <v>417</v>
      </c>
      <c r="D20" s="11" t="s">
        <v>370</v>
      </c>
    </row>
    <row r="21" spans="1:4" ht="18" customHeight="1">
      <c r="A21" s="11"/>
      <c r="B21" s="48"/>
      <c r="C21" s="11" t="s">
        <v>417</v>
      </c>
      <c r="D21" s="11" t="s">
        <v>371</v>
      </c>
    </row>
    <row r="22" spans="1:4" ht="18" customHeight="1">
      <c r="A22" s="11"/>
      <c r="B22" s="48"/>
      <c r="C22" s="11"/>
      <c r="D22" s="11"/>
    </row>
    <row r="23" spans="1:4" ht="18" customHeight="1">
      <c r="A23" s="11"/>
      <c r="B23" s="48" t="s">
        <v>777</v>
      </c>
      <c r="C23" s="11" t="s">
        <v>513</v>
      </c>
      <c r="D23" s="11" t="s">
        <v>514</v>
      </c>
    </row>
    <row r="24" spans="1:4" ht="18" customHeight="1">
      <c r="A24" s="11"/>
      <c r="B24" s="48"/>
      <c r="C24" s="11"/>
      <c r="D24" s="11"/>
    </row>
    <row r="25" spans="1:4" ht="18" customHeight="1">
      <c r="A25" s="11">
        <f>+A9+1</f>
        <v>2</v>
      </c>
      <c r="B25" s="12" t="s">
        <v>36</v>
      </c>
      <c r="C25" s="11"/>
      <c r="D25" s="11"/>
    </row>
    <row r="26" spans="1:4" ht="18" customHeight="1">
      <c r="A26" s="11"/>
      <c r="B26" s="48" t="s">
        <v>214</v>
      </c>
      <c r="C26" s="11" t="s">
        <v>175</v>
      </c>
      <c r="D26" s="11" t="s">
        <v>176</v>
      </c>
    </row>
    <row r="27" spans="1:4" ht="18" customHeight="1">
      <c r="A27" s="11"/>
      <c r="B27" s="48"/>
      <c r="C27" s="11" t="s">
        <v>193</v>
      </c>
      <c r="D27" s="11" t="s">
        <v>194</v>
      </c>
    </row>
    <row r="28" spans="1:4" ht="18" customHeight="1">
      <c r="A28" s="11"/>
      <c r="B28" s="48"/>
      <c r="C28" s="11" t="s">
        <v>193</v>
      </c>
      <c r="D28" s="11" t="s">
        <v>195</v>
      </c>
    </row>
    <row r="29" spans="1:4" ht="18" customHeight="1">
      <c r="A29" s="11"/>
      <c r="B29" s="48"/>
      <c r="C29" s="11"/>
      <c r="D29" s="11"/>
    </row>
    <row r="30" spans="1:4" ht="18" customHeight="1">
      <c r="A30" s="11"/>
      <c r="B30" s="48" t="s">
        <v>303</v>
      </c>
      <c r="C30" s="11" t="s">
        <v>222</v>
      </c>
      <c r="D30" s="11" t="s">
        <v>229</v>
      </c>
    </row>
    <row r="31" spans="1:4" ht="18" customHeight="1">
      <c r="A31" s="11"/>
      <c r="B31" s="48"/>
      <c r="C31" s="11" t="s">
        <v>253</v>
      </c>
      <c r="D31" s="11" t="s">
        <v>254</v>
      </c>
    </row>
    <row r="32" spans="1:4" ht="18" customHeight="1">
      <c r="A32" s="11"/>
      <c r="B32" s="48"/>
      <c r="C32" s="11" t="s">
        <v>253</v>
      </c>
      <c r="D32" s="11" t="s">
        <v>255</v>
      </c>
    </row>
    <row r="33" spans="1:4" ht="18" customHeight="1">
      <c r="A33" s="11"/>
      <c r="B33" s="48"/>
      <c r="C33" s="11"/>
      <c r="D33" s="11"/>
    </row>
    <row r="34" spans="1:4" ht="18" customHeight="1">
      <c r="A34" s="11"/>
      <c r="B34" s="48" t="s">
        <v>357</v>
      </c>
      <c r="C34" s="11" t="s">
        <v>322</v>
      </c>
      <c r="D34" s="11" t="s">
        <v>323</v>
      </c>
    </row>
    <row r="35" spans="1:4" ht="18" customHeight="1">
      <c r="A35" s="11"/>
      <c r="B35" s="48"/>
      <c r="C35" s="11" t="s">
        <v>322</v>
      </c>
      <c r="D35" s="11" t="s">
        <v>324</v>
      </c>
    </row>
    <row r="36" spans="1:4" ht="18" customHeight="1">
      <c r="A36" s="11"/>
      <c r="B36" s="48"/>
      <c r="C36" s="11"/>
      <c r="D36" s="11"/>
    </row>
    <row r="37" spans="1:4" ht="18" customHeight="1">
      <c r="A37" s="11"/>
      <c r="B37" s="48" t="s">
        <v>404</v>
      </c>
      <c r="C37" s="11" t="s">
        <v>294</v>
      </c>
      <c r="D37" s="11" t="s">
        <v>300</v>
      </c>
    </row>
    <row r="38" spans="1:4" ht="18" customHeight="1">
      <c r="A38" s="11"/>
      <c r="B38" s="48"/>
      <c r="C38" s="11"/>
      <c r="D38" s="11"/>
    </row>
    <row r="39" spans="1:4" ht="18" customHeight="1">
      <c r="A39" s="11"/>
      <c r="B39" s="48" t="s">
        <v>459</v>
      </c>
      <c r="C39" s="11" t="s">
        <v>415</v>
      </c>
      <c r="D39" s="11" t="s">
        <v>362</v>
      </c>
    </row>
    <row r="40" spans="1:4" ht="18" customHeight="1">
      <c r="A40" s="11"/>
      <c r="B40" s="48"/>
      <c r="C40" s="11" t="s">
        <v>398</v>
      </c>
      <c r="D40" s="11" t="s">
        <v>399</v>
      </c>
    </row>
    <row r="41" spans="1:4" ht="18" customHeight="1">
      <c r="A41" s="11"/>
      <c r="B41" s="48"/>
      <c r="C41" s="11"/>
      <c r="D41" s="11"/>
    </row>
    <row r="42" spans="1:4" ht="18" customHeight="1">
      <c r="A42" s="11"/>
      <c r="B42" s="48" t="s">
        <v>529</v>
      </c>
      <c r="C42" s="11" t="s">
        <v>428</v>
      </c>
      <c r="D42" s="11" t="s">
        <v>432</v>
      </c>
    </row>
    <row r="43" spans="1:4" ht="18" customHeight="1">
      <c r="A43" s="11"/>
      <c r="B43" s="48"/>
      <c r="C43" s="11" t="s">
        <v>481</v>
      </c>
      <c r="D43" s="11" t="s">
        <v>482</v>
      </c>
    </row>
    <row r="44" spans="1:4" ht="18" customHeight="1">
      <c r="A44" s="11"/>
      <c r="B44" s="48"/>
      <c r="C44" s="11"/>
      <c r="D44" s="11"/>
    </row>
    <row r="45" spans="1:4" ht="18" customHeight="1">
      <c r="A45" s="11">
        <f>+A25+1</f>
        <v>3</v>
      </c>
      <c r="B45" s="12" t="s">
        <v>37</v>
      </c>
      <c r="C45" s="11"/>
      <c r="D45" s="11"/>
    </row>
    <row r="46" spans="1:4" ht="18" customHeight="1">
      <c r="A46" s="11"/>
      <c r="B46" s="48" t="s">
        <v>45</v>
      </c>
      <c r="C46" s="11" t="s">
        <v>43</v>
      </c>
      <c r="D46" s="11" t="s">
        <v>46</v>
      </c>
    </row>
    <row r="47" spans="1:4" ht="18" customHeight="1">
      <c r="A47" s="11"/>
      <c r="B47" s="48"/>
      <c r="C47" s="11"/>
      <c r="D47" s="11"/>
    </row>
    <row r="48" spans="1:4" ht="18" customHeight="1">
      <c r="A48" s="11"/>
      <c r="B48" s="48" t="s">
        <v>403</v>
      </c>
      <c r="C48" s="11" t="s">
        <v>285</v>
      </c>
      <c r="D48" s="11" t="s">
        <v>286</v>
      </c>
    </row>
    <row r="49" spans="1:4" ht="18" customHeight="1">
      <c r="A49" s="11"/>
      <c r="B49" s="48"/>
      <c r="C49" s="11"/>
      <c r="D49" s="11"/>
    </row>
    <row r="50" spans="1:4" ht="18" customHeight="1">
      <c r="A50" s="11"/>
      <c r="B50" s="96" t="s">
        <v>612</v>
      </c>
      <c r="C50" s="97" t="s">
        <v>505</v>
      </c>
      <c r="D50" s="97" t="s">
        <v>512</v>
      </c>
    </row>
    <row r="51" spans="1:4" ht="18" customHeight="1">
      <c r="A51" s="11"/>
      <c r="B51" s="48"/>
      <c r="C51" s="11"/>
      <c r="D51" s="11"/>
    </row>
    <row r="52" spans="1:4" ht="18" customHeight="1">
      <c r="A52" s="11">
        <f>+A45+1</f>
        <v>4</v>
      </c>
      <c r="B52" s="12" t="s">
        <v>41</v>
      </c>
      <c r="C52" s="11"/>
      <c r="D52" s="11"/>
    </row>
    <row r="53" spans="1:4" ht="18" customHeight="1">
      <c r="A53" s="11"/>
      <c r="B53" s="48" t="s">
        <v>197</v>
      </c>
      <c r="C53" s="11" t="s">
        <v>94</v>
      </c>
      <c r="D53" s="11" t="s">
        <v>95</v>
      </c>
    </row>
    <row r="54" spans="1:4" ht="18" customHeight="1">
      <c r="A54" s="11"/>
      <c r="B54" s="48"/>
      <c r="C54" s="11" t="s">
        <v>121</v>
      </c>
      <c r="D54" s="11" t="s">
        <v>122</v>
      </c>
    </row>
    <row r="55" spans="1:4" ht="18" customHeight="1">
      <c r="A55" s="11"/>
      <c r="B55" s="48"/>
      <c r="C55" s="11" t="s">
        <v>121</v>
      </c>
      <c r="D55" s="11" t="s">
        <v>123</v>
      </c>
    </row>
    <row r="56" spans="1:4" ht="18" customHeight="1">
      <c r="A56" s="11"/>
      <c r="B56" s="48"/>
      <c r="C56" s="11" t="s">
        <v>121</v>
      </c>
      <c r="D56" s="11" t="s">
        <v>124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213</v>
      </c>
      <c r="C58" s="11" t="s">
        <v>148</v>
      </c>
      <c r="D58" s="11" t="s">
        <v>154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278</v>
      </c>
      <c r="C60" s="11" t="s">
        <v>204</v>
      </c>
      <c r="D60" s="11" t="s">
        <v>206</v>
      </c>
    </row>
    <row r="61" spans="1:4" ht="18" customHeight="1">
      <c r="A61" s="11"/>
      <c r="B61" s="48"/>
      <c r="C61" s="11"/>
      <c r="D61" s="11"/>
    </row>
    <row r="62" spans="1:4" ht="18" customHeight="1">
      <c r="A62" s="11"/>
      <c r="B62" s="48" t="s">
        <v>302</v>
      </c>
      <c r="C62" s="11" t="s">
        <v>217</v>
      </c>
      <c r="D62" s="11" t="s">
        <v>219</v>
      </c>
    </row>
    <row r="63" spans="1:4" ht="18" customHeight="1">
      <c r="A63" s="11"/>
      <c r="B63" s="48"/>
      <c r="C63" s="11"/>
      <c r="D63" s="11"/>
    </row>
    <row r="64" spans="1:4" ht="18" customHeight="1">
      <c r="A64" s="11"/>
      <c r="B64" s="48" t="s">
        <v>334</v>
      </c>
      <c r="C64" s="11" t="s">
        <v>173</v>
      </c>
      <c r="D64" s="11" t="s">
        <v>174</v>
      </c>
    </row>
    <row r="65" spans="1:4" ht="18" customHeight="1">
      <c r="A65" s="11"/>
      <c r="B65" s="48"/>
      <c r="C65" s="11"/>
      <c r="D65" s="11"/>
    </row>
    <row r="66" spans="1:4" ht="18" customHeight="1">
      <c r="A66" s="11"/>
      <c r="B66" s="48" t="s">
        <v>337</v>
      </c>
      <c r="C66" s="11" t="s">
        <v>220</v>
      </c>
      <c r="D66" s="11" t="s">
        <v>221</v>
      </c>
    </row>
    <row r="67" spans="1:4" ht="18" customHeight="1">
      <c r="A67" s="11"/>
      <c r="B67" s="48"/>
      <c r="C67" s="11" t="s">
        <v>338</v>
      </c>
      <c r="D67" s="11" t="s">
        <v>223</v>
      </c>
    </row>
    <row r="68" spans="1:4" ht="18" customHeight="1">
      <c r="A68" s="11"/>
      <c r="B68" s="48"/>
      <c r="C68" s="11" t="s">
        <v>338</v>
      </c>
      <c r="D68" s="11" t="s">
        <v>224</v>
      </c>
    </row>
    <row r="69" spans="1:4" ht="18" customHeight="1">
      <c r="A69" s="11"/>
      <c r="B69" s="48"/>
      <c r="C69" s="11" t="s">
        <v>338</v>
      </c>
      <c r="D69" s="11" t="s">
        <v>225</v>
      </c>
    </row>
    <row r="70" spans="1:4" ht="18" customHeight="1">
      <c r="A70" s="11"/>
      <c r="B70" s="48"/>
      <c r="C70" s="11" t="s">
        <v>264</v>
      </c>
      <c r="D70" s="11" t="s">
        <v>263</v>
      </c>
    </row>
    <row r="71" spans="1:4" ht="18" customHeight="1">
      <c r="A71" s="11"/>
      <c r="B71" s="48"/>
      <c r="C71" s="11"/>
      <c r="D71" s="11"/>
    </row>
    <row r="72" spans="1:4" ht="18" customHeight="1">
      <c r="A72" s="11"/>
      <c r="B72" s="48" t="s">
        <v>355</v>
      </c>
      <c r="C72" s="11" t="s">
        <v>256</v>
      </c>
      <c r="D72" s="11" t="s">
        <v>257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395</v>
      </c>
      <c r="C74" s="11" t="s">
        <v>264</v>
      </c>
      <c r="D74" s="11" t="s">
        <v>263</v>
      </c>
    </row>
    <row r="75" spans="1:4" ht="18" customHeight="1">
      <c r="A75" s="11"/>
      <c r="B75" s="48"/>
      <c r="C75" s="11"/>
      <c r="D75" s="11"/>
    </row>
    <row r="76" spans="1:4" ht="18" customHeight="1">
      <c r="A76" s="11"/>
      <c r="B76" s="48" t="s">
        <v>456</v>
      </c>
      <c r="C76" s="11" t="s">
        <v>294</v>
      </c>
      <c r="D76" s="11" t="s">
        <v>299</v>
      </c>
    </row>
    <row r="77" spans="1:4" ht="18" customHeight="1">
      <c r="A77" s="11"/>
      <c r="B77" s="48"/>
      <c r="C77" s="11"/>
      <c r="D77" s="11"/>
    </row>
    <row r="78" spans="1:4" ht="18" customHeight="1">
      <c r="A78" s="11"/>
      <c r="B78" s="48" t="s">
        <v>464</v>
      </c>
      <c r="C78" s="11" t="s">
        <v>343</v>
      </c>
      <c r="D78" s="11" t="s">
        <v>344</v>
      </c>
    </row>
    <row r="79" spans="1:4" ht="18" customHeight="1">
      <c r="A79" s="11"/>
      <c r="B79" s="48"/>
      <c r="C79" s="11" t="s">
        <v>358</v>
      </c>
      <c r="D79" s="11" t="s">
        <v>360</v>
      </c>
    </row>
    <row r="80" spans="1:4" ht="18" customHeight="1">
      <c r="A80" s="11"/>
      <c r="B80" s="48"/>
      <c r="C80" s="11"/>
      <c r="D80" s="11"/>
    </row>
    <row r="81" spans="1:4" ht="18" customHeight="1">
      <c r="A81" s="11"/>
      <c r="B81" s="48" t="s">
        <v>495</v>
      </c>
      <c r="C81" s="11" t="s">
        <v>347</v>
      </c>
      <c r="D81" s="11" t="s">
        <v>348</v>
      </c>
    </row>
    <row r="82" spans="1:4" ht="18" customHeight="1">
      <c r="A82" s="11"/>
      <c r="B82" s="48"/>
      <c r="C82" s="11" t="s">
        <v>347</v>
      </c>
      <c r="D82" s="11" t="s">
        <v>349</v>
      </c>
    </row>
    <row r="83" spans="1:4" ht="18" customHeight="1">
      <c r="A83" s="11"/>
      <c r="B83" s="48"/>
      <c r="C83" s="11"/>
      <c r="D83" s="11"/>
    </row>
    <row r="84" spans="1:4" ht="18" customHeight="1">
      <c r="A84" s="11"/>
      <c r="B84" s="48" t="s">
        <v>609</v>
      </c>
      <c r="C84" s="11" t="s">
        <v>415</v>
      </c>
      <c r="D84" s="11" t="s">
        <v>360</v>
      </c>
    </row>
    <row r="85" spans="1:4" ht="18" customHeight="1">
      <c r="A85" s="11"/>
      <c r="B85" s="48"/>
      <c r="C85" s="11" t="s">
        <v>400</v>
      </c>
      <c r="D85" s="11" t="s">
        <v>401</v>
      </c>
    </row>
    <row r="86" spans="1:4" ht="18" customHeight="1">
      <c r="A86" s="11"/>
      <c r="B86" s="48"/>
      <c r="C86" s="11" t="s">
        <v>409</v>
      </c>
      <c r="D86" s="11" t="s">
        <v>410</v>
      </c>
    </row>
    <row r="87" spans="1:4" ht="18" customHeight="1">
      <c r="A87" s="11"/>
      <c r="B87" s="48"/>
      <c r="C87" s="11"/>
      <c r="D87" s="11"/>
    </row>
    <row r="88" spans="1:4" ht="18" customHeight="1">
      <c r="A88" s="11">
        <f>+A52+1</f>
        <v>5</v>
      </c>
      <c r="B88" s="12" t="s">
        <v>42</v>
      </c>
      <c r="C88" s="11"/>
      <c r="D88" s="11"/>
    </row>
    <row r="89" spans="1:4" ht="18" customHeight="1">
      <c r="A89" s="11"/>
      <c r="B89" s="48" t="s">
        <v>278</v>
      </c>
      <c r="C89" s="11" t="s">
        <v>217</v>
      </c>
      <c r="D89" s="11" t="s">
        <v>218</v>
      </c>
    </row>
    <row r="90" spans="1:4" ht="18" customHeight="1">
      <c r="A90" s="11"/>
      <c r="B90" s="48"/>
      <c r="C90" s="11" t="s">
        <v>222</v>
      </c>
      <c r="D90" s="11" t="s">
        <v>226</v>
      </c>
    </row>
    <row r="91" spans="1:4" ht="18" customHeight="1">
      <c r="A91" s="11"/>
      <c r="B91" s="48"/>
      <c r="C91" s="11" t="s">
        <v>222</v>
      </c>
      <c r="D91" s="11" t="s">
        <v>227</v>
      </c>
    </row>
    <row r="92" spans="1:4" ht="18" customHeight="1">
      <c r="A92" s="11"/>
      <c r="B92" s="48"/>
      <c r="C92" s="11" t="s">
        <v>222</v>
      </c>
      <c r="D92" s="11" t="s">
        <v>228</v>
      </c>
    </row>
    <row r="93" spans="1:4" ht="18" customHeight="1">
      <c r="A93" s="11"/>
      <c r="B93" s="48"/>
      <c r="C93" s="11"/>
      <c r="D93" s="11"/>
    </row>
    <row r="94" spans="1:4" ht="18" customHeight="1">
      <c r="A94" s="11"/>
      <c r="B94" s="48" t="s">
        <v>302</v>
      </c>
      <c r="C94" s="11" t="s">
        <v>238</v>
      </c>
      <c r="D94" s="11" t="s">
        <v>239</v>
      </c>
    </row>
    <row r="95" spans="1:4" ht="18" customHeight="1">
      <c r="A95" s="11"/>
      <c r="B95" s="48"/>
      <c r="C95" s="11" t="s">
        <v>240</v>
      </c>
      <c r="D95" s="11" t="s">
        <v>241</v>
      </c>
    </row>
    <row r="96" spans="1:4" ht="18" customHeight="1">
      <c r="A96" s="11"/>
      <c r="B96" s="48"/>
      <c r="C96" s="11" t="s">
        <v>264</v>
      </c>
      <c r="D96" s="11" t="s">
        <v>265</v>
      </c>
    </row>
    <row r="97" spans="1:4" ht="18" customHeight="1">
      <c r="A97" s="11"/>
      <c r="B97" s="48"/>
      <c r="C97" s="11"/>
      <c r="D97" s="11"/>
    </row>
    <row r="98" spans="1:4" ht="18" customHeight="1">
      <c r="A98" s="11"/>
      <c r="B98" s="48" t="s">
        <v>345</v>
      </c>
      <c r="C98" s="11" t="s">
        <v>273</v>
      </c>
      <c r="D98" s="11" t="s">
        <v>274</v>
      </c>
    </row>
    <row r="99" spans="1:4" ht="18" customHeight="1">
      <c r="A99" s="11"/>
      <c r="B99" s="48"/>
      <c r="C99" s="11"/>
      <c r="D99" s="11"/>
    </row>
    <row r="100" spans="1:4" ht="18" customHeight="1">
      <c r="A100" s="11"/>
      <c r="B100" s="48" t="s">
        <v>356</v>
      </c>
      <c r="C100" s="11" t="s">
        <v>273</v>
      </c>
      <c r="D100" s="11" t="s">
        <v>275</v>
      </c>
    </row>
    <row r="101" spans="1:4" ht="18" customHeight="1">
      <c r="A101" s="11"/>
      <c r="B101" s="48"/>
      <c r="C101" s="11" t="s">
        <v>287</v>
      </c>
      <c r="D101" s="11" t="s">
        <v>288</v>
      </c>
    </row>
    <row r="102" spans="1:4" ht="18" customHeight="1">
      <c r="A102" s="11"/>
      <c r="B102" s="48"/>
      <c r="C102" s="11" t="s">
        <v>287</v>
      </c>
      <c r="D102" s="11" t="s">
        <v>292</v>
      </c>
    </row>
    <row r="103" spans="1:4" ht="18" customHeight="1">
      <c r="A103" s="11"/>
      <c r="B103" s="48"/>
      <c r="C103" s="11" t="s">
        <v>287</v>
      </c>
      <c r="D103" s="11" t="s">
        <v>293</v>
      </c>
    </row>
    <row r="104" spans="1:4" ht="18" customHeight="1">
      <c r="A104" s="11"/>
      <c r="B104" s="48"/>
      <c r="C104" s="11" t="s">
        <v>294</v>
      </c>
      <c r="D104" s="11" t="s">
        <v>295</v>
      </c>
    </row>
    <row r="105" spans="1:4" ht="18" customHeight="1">
      <c r="A105" s="11"/>
      <c r="B105" s="48"/>
      <c r="C105" s="11" t="s">
        <v>294</v>
      </c>
      <c r="D105" s="11" t="s">
        <v>296</v>
      </c>
    </row>
    <row r="106" spans="1:4" ht="18" customHeight="1">
      <c r="A106" s="11"/>
      <c r="B106" s="48"/>
      <c r="C106" s="11" t="s">
        <v>294</v>
      </c>
      <c r="D106" s="11" t="s">
        <v>297</v>
      </c>
    </row>
    <row r="107" spans="1:4" ht="18" customHeight="1">
      <c r="A107" s="11"/>
      <c r="B107" s="48"/>
      <c r="C107" s="11" t="s">
        <v>308</v>
      </c>
      <c r="D107" s="11" t="s">
        <v>313</v>
      </c>
    </row>
    <row r="108" spans="1:4" ht="18" customHeight="1">
      <c r="A108" s="11"/>
      <c r="B108" s="48"/>
      <c r="C108" s="11" t="s">
        <v>294</v>
      </c>
      <c r="D108" s="11" t="s">
        <v>298</v>
      </c>
    </row>
    <row r="109" spans="1:4" ht="18" customHeight="1">
      <c r="A109" s="11"/>
      <c r="B109" s="48"/>
      <c r="C109" s="11"/>
      <c r="D109" s="11"/>
    </row>
    <row r="110" spans="1:4" ht="18" customHeight="1">
      <c r="A110" s="11"/>
      <c r="B110" s="48" t="s">
        <v>412</v>
      </c>
      <c r="C110" s="11" t="s">
        <v>326</v>
      </c>
      <c r="D110" s="11" t="s">
        <v>327</v>
      </c>
    </row>
    <row r="111" spans="1:4" ht="18" customHeight="1">
      <c r="A111" s="11"/>
      <c r="B111" s="48"/>
      <c r="C111" s="11"/>
      <c r="D111" s="11"/>
    </row>
    <row r="112" spans="1:4" ht="18" customHeight="1">
      <c r="A112" s="11"/>
      <c r="B112" s="48" t="s">
        <v>529</v>
      </c>
      <c r="C112" s="11" t="s">
        <v>415</v>
      </c>
      <c r="D112" s="11" t="s">
        <v>359</v>
      </c>
    </row>
    <row r="113" spans="1:4" ht="18" customHeight="1">
      <c r="A113" s="11"/>
      <c r="B113" s="48"/>
      <c r="C113" s="11" t="s">
        <v>423</v>
      </c>
      <c r="D113" s="11" t="s">
        <v>427</v>
      </c>
    </row>
    <row r="114" spans="1:4" ht="18" customHeight="1">
      <c r="A114" s="11"/>
      <c r="B114" s="48"/>
      <c r="C114" s="11" t="s">
        <v>428</v>
      </c>
      <c r="D114" s="11" t="s">
        <v>429</v>
      </c>
    </row>
    <row r="115" spans="1:4" ht="18" customHeight="1">
      <c r="A115" s="11"/>
      <c r="B115" s="48"/>
      <c r="C115" s="11" t="s">
        <v>428</v>
      </c>
      <c r="D115" s="11" t="s">
        <v>430</v>
      </c>
    </row>
    <row r="116" spans="1:4" ht="18" customHeight="1">
      <c r="A116" s="11"/>
      <c r="B116" s="48"/>
      <c r="C116" s="11" t="s">
        <v>428</v>
      </c>
      <c r="D116" s="11" t="s">
        <v>431</v>
      </c>
    </row>
    <row r="117" spans="1:4" ht="18" customHeight="1">
      <c r="A117" s="11"/>
      <c r="B117" s="48"/>
      <c r="C117" s="11" t="s">
        <v>460</v>
      </c>
      <c r="D117" s="11" t="s">
        <v>461</v>
      </c>
    </row>
    <row r="118" spans="1:4" ht="18" customHeight="1">
      <c r="A118" s="11"/>
      <c r="B118" s="48"/>
      <c r="C118" s="11" t="s">
        <v>462</v>
      </c>
      <c r="D118" s="11" t="s">
        <v>463</v>
      </c>
    </row>
    <row r="119" spans="1:4" ht="18" customHeight="1">
      <c r="A119" s="11"/>
      <c r="B119" s="48"/>
      <c r="C119" s="11"/>
      <c r="D119" s="11"/>
    </row>
    <row r="120" spans="1:4" ht="18" customHeight="1">
      <c r="A120" s="11"/>
      <c r="B120" s="48" t="s">
        <v>655</v>
      </c>
      <c r="C120" s="11" t="s">
        <v>611</v>
      </c>
      <c r="D120" s="11" t="s">
        <v>390</v>
      </c>
    </row>
    <row r="121" spans="1:4" ht="18" customHeight="1">
      <c r="A121" s="11"/>
      <c r="B121" s="48"/>
      <c r="C121" s="11" t="s">
        <v>611</v>
      </c>
      <c r="D121" s="11" t="s">
        <v>392</v>
      </c>
    </row>
    <row r="122" spans="1:4" ht="18" customHeight="1">
      <c r="A122" s="11"/>
      <c r="B122" s="48"/>
      <c r="C122" s="11" t="s">
        <v>496</v>
      </c>
      <c r="D122" s="11" t="s">
        <v>499</v>
      </c>
    </row>
    <row r="123" spans="1:4" ht="18" customHeight="1">
      <c r="A123" s="11"/>
      <c r="B123" s="48"/>
      <c r="C123" s="11" t="s">
        <v>496</v>
      </c>
      <c r="D123" s="11" t="s">
        <v>500</v>
      </c>
    </row>
    <row r="124" spans="1:4" ht="18" customHeight="1">
      <c r="A124" s="11"/>
      <c r="B124" s="48"/>
      <c r="C124" s="11" t="s">
        <v>519</v>
      </c>
      <c r="D124" s="11" t="s">
        <v>520</v>
      </c>
    </row>
    <row r="125" spans="1:4" ht="18" customHeight="1">
      <c r="A125" s="11"/>
      <c r="B125" s="48"/>
      <c r="C125" s="11" t="s">
        <v>519</v>
      </c>
      <c r="D125" s="11" t="s">
        <v>521</v>
      </c>
    </row>
    <row r="126" spans="1:4" ht="18" customHeight="1">
      <c r="A126" s="11"/>
      <c r="B126" s="48"/>
      <c r="C126" s="11" t="s">
        <v>519</v>
      </c>
      <c r="D126" s="11" t="s">
        <v>522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>
        <f>+A88+1</f>
        <v>6</v>
      </c>
      <c r="B128" s="12" t="s">
        <v>48</v>
      </c>
      <c r="C128" s="11"/>
      <c r="D128" s="11"/>
    </row>
    <row r="129" spans="1:4" ht="18" customHeight="1">
      <c r="A129" s="11"/>
      <c r="B129" s="48" t="s">
        <v>86</v>
      </c>
      <c r="C129" s="11" t="s">
        <v>53</v>
      </c>
      <c r="D129" s="11" t="s">
        <v>54</v>
      </c>
    </row>
    <row r="130" spans="1:4" ht="18" customHeight="1">
      <c r="A130" s="11"/>
      <c r="B130" s="48"/>
      <c r="C130" s="11" t="s">
        <v>57</v>
      </c>
      <c r="D130" s="11" t="s">
        <v>58</v>
      </c>
    </row>
    <row r="131" spans="1:4" ht="18" customHeight="1">
      <c r="A131" s="11"/>
      <c r="B131" s="48"/>
      <c r="C131" s="11" t="s">
        <v>59</v>
      </c>
      <c r="D131" s="11" t="s">
        <v>60</v>
      </c>
    </row>
    <row r="132" spans="1:4" ht="18" customHeight="1">
      <c r="A132" s="11"/>
      <c r="B132" s="48"/>
      <c r="C132" s="11" t="s">
        <v>59</v>
      </c>
      <c r="D132" s="11" t="s">
        <v>61</v>
      </c>
    </row>
    <row r="133" spans="1:4" ht="18" customHeight="1">
      <c r="A133" s="11"/>
      <c r="B133" s="48"/>
      <c r="C133" s="11" t="s">
        <v>59</v>
      </c>
      <c r="D133" s="11" t="s">
        <v>62</v>
      </c>
    </row>
    <row r="134" spans="1:4" ht="18" customHeight="1">
      <c r="A134" s="11"/>
      <c r="B134" s="48"/>
      <c r="C134" s="11" t="s">
        <v>64</v>
      </c>
      <c r="D134" s="11" t="s">
        <v>68</v>
      </c>
    </row>
    <row r="135" spans="1:4" ht="18" customHeight="1">
      <c r="A135" s="11"/>
      <c r="B135" s="48"/>
      <c r="C135" s="11"/>
      <c r="D135" s="11"/>
    </row>
    <row r="136" spans="1:4" ht="18" customHeight="1">
      <c r="A136" s="11"/>
      <c r="B136" s="48" t="s">
        <v>146</v>
      </c>
      <c r="C136" s="11" t="s">
        <v>73</v>
      </c>
      <c r="D136" s="11" t="s">
        <v>74</v>
      </c>
    </row>
    <row r="137" spans="1:4" ht="18" customHeight="1">
      <c r="A137" s="11"/>
      <c r="B137" s="48"/>
      <c r="C137" s="11" t="s">
        <v>73</v>
      </c>
      <c r="D137" s="11" t="s">
        <v>75</v>
      </c>
    </row>
    <row r="138" spans="1:4" ht="18" customHeight="1">
      <c r="A138" s="11"/>
      <c r="B138" s="48"/>
      <c r="C138" s="11" t="s">
        <v>73</v>
      </c>
      <c r="D138" s="11" t="s">
        <v>76</v>
      </c>
    </row>
    <row r="139" spans="1:4" ht="18" customHeight="1">
      <c r="A139" s="11"/>
      <c r="B139" s="48"/>
      <c r="C139" s="11"/>
      <c r="D139" s="11"/>
    </row>
    <row r="140" spans="1:4" ht="18" customHeight="1">
      <c r="A140" s="11"/>
      <c r="B140" s="48" t="s">
        <v>196</v>
      </c>
      <c r="C140" s="11" t="s">
        <v>94</v>
      </c>
      <c r="D140" s="11" t="s">
        <v>194</v>
      </c>
    </row>
    <row r="141" spans="1:4" ht="18" customHeight="1">
      <c r="A141" s="11"/>
      <c r="B141" s="48"/>
      <c r="C141" s="11"/>
      <c r="D141" s="11"/>
    </row>
    <row r="142" spans="1:4" ht="18" customHeight="1">
      <c r="A142" s="11"/>
      <c r="B142" s="48" t="s">
        <v>211</v>
      </c>
      <c r="C142" s="11" t="s">
        <v>99</v>
      </c>
      <c r="D142" s="11" t="s">
        <v>100</v>
      </c>
    </row>
    <row r="143" spans="1:4" ht="18" customHeight="1">
      <c r="A143" s="11"/>
      <c r="B143" s="48"/>
      <c r="C143" s="11"/>
      <c r="D143" s="11"/>
    </row>
    <row r="144" spans="1:4" ht="18" customHeight="1">
      <c r="A144" s="11"/>
      <c r="B144" s="48" t="s">
        <v>244</v>
      </c>
      <c r="C144" s="11" t="s">
        <v>245</v>
      </c>
      <c r="D144" s="11" t="s">
        <v>246</v>
      </c>
    </row>
    <row r="145" spans="1:4" ht="18" customHeight="1">
      <c r="A145" s="11"/>
      <c r="B145" s="48"/>
      <c r="C145" s="11" t="s">
        <v>245</v>
      </c>
      <c r="D145" s="11" t="s">
        <v>247</v>
      </c>
    </row>
    <row r="146" spans="1:4" ht="18" customHeight="1">
      <c r="A146" s="11"/>
      <c r="B146" s="48"/>
      <c r="C146" s="11" t="s">
        <v>245</v>
      </c>
      <c r="D146" s="11" t="s">
        <v>248</v>
      </c>
    </row>
    <row r="147" spans="1:4" ht="18" customHeight="1">
      <c r="A147" s="11"/>
      <c r="B147" s="48"/>
      <c r="C147" s="11"/>
      <c r="D147" s="11"/>
    </row>
    <row r="148" spans="1:4" ht="18" customHeight="1">
      <c r="A148" s="11"/>
      <c r="B148" s="48" t="s">
        <v>276</v>
      </c>
      <c r="C148" s="11" t="s">
        <v>277</v>
      </c>
      <c r="D148" s="11" t="s">
        <v>185</v>
      </c>
    </row>
    <row r="149" spans="1:4" ht="18" customHeight="1">
      <c r="A149" s="11"/>
      <c r="B149" s="48"/>
      <c r="C149" s="11"/>
      <c r="D149" s="11"/>
    </row>
    <row r="150" spans="1:4" ht="18" customHeight="1">
      <c r="A150" s="11"/>
      <c r="B150" s="48" t="s">
        <v>318</v>
      </c>
      <c r="C150" s="11" t="s">
        <v>277</v>
      </c>
      <c r="D150" s="11" t="s">
        <v>186</v>
      </c>
    </row>
    <row r="151" spans="1:4" ht="18" customHeight="1">
      <c r="A151" s="11"/>
      <c r="B151" s="48"/>
      <c r="C151" s="11"/>
      <c r="D151" s="11"/>
    </row>
    <row r="152" spans="1:4" ht="18" customHeight="1">
      <c r="A152" s="11"/>
      <c r="B152" s="48" t="s">
        <v>345</v>
      </c>
      <c r="C152" s="11" t="s">
        <v>277</v>
      </c>
      <c r="D152" s="11" t="s">
        <v>187</v>
      </c>
    </row>
    <row r="153" spans="1:4" ht="18" customHeight="1">
      <c r="A153" s="11"/>
      <c r="B153" s="48"/>
      <c r="C153" s="11" t="s">
        <v>277</v>
      </c>
      <c r="D153" s="11" t="s">
        <v>188</v>
      </c>
    </row>
    <row r="154" spans="1:4" ht="18" customHeight="1">
      <c r="A154" s="11"/>
      <c r="B154" s="48"/>
      <c r="C154" s="11" t="s">
        <v>277</v>
      </c>
      <c r="D154" s="11" t="s">
        <v>189</v>
      </c>
    </row>
    <row r="155" spans="1:4" ht="18" customHeight="1">
      <c r="A155" s="11"/>
      <c r="B155" s="48"/>
      <c r="C155" s="11" t="s">
        <v>277</v>
      </c>
      <c r="D155" s="11" t="s">
        <v>190</v>
      </c>
    </row>
    <row r="156" spans="1:4" ht="18" customHeight="1">
      <c r="A156" s="11"/>
      <c r="B156" s="48"/>
      <c r="C156" s="11"/>
      <c r="D156" s="11"/>
    </row>
    <row r="157" spans="1:4" ht="18" customHeight="1">
      <c r="A157" s="11"/>
      <c r="B157" s="48" t="s">
        <v>394</v>
      </c>
      <c r="C157" s="11" t="s">
        <v>210</v>
      </c>
      <c r="D157" s="11" t="s">
        <v>215</v>
      </c>
    </row>
    <row r="158" spans="1:4" ht="18" customHeight="1">
      <c r="A158" s="11"/>
      <c r="B158" s="48"/>
      <c r="C158" s="11" t="s">
        <v>210</v>
      </c>
      <c r="D158" s="11" t="s">
        <v>216</v>
      </c>
    </row>
    <row r="159" spans="1:4" ht="18" customHeight="1">
      <c r="A159" s="11"/>
      <c r="B159" s="48"/>
      <c r="C159" s="11" t="s">
        <v>222</v>
      </c>
      <c r="D159" s="11" t="s">
        <v>231</v>
      </c>
    </row>
    <row r="160" spans="1:4" ht="18" customHeight="1">
      <c r="A160" s="11"/>
      <c r="B160" s="48"/>
      <c r="C160" s="11" t="s">
        <v>232</v>
      </c>
      <c r="D160" s="11" t="s">
        <v>233</v>
      </c>
    </row>
    <row r="161" spans="1:4" ht="18" customHeight="1">
      <c r="A161" s="11"/>
      <c r="B161" s="48"/>
      <c r="C161" s="11"/>
      <c r="D161" s="11"/>
    </row>
    <row r="162" spans="1:4" ht="18" customHeight="1">
      <c r="A162" s="11"/>
      <c r="B162" s="48" t="s">
        <v>402</v>
      </c>
      <c r="C162" s="11" t="s">
        <v>240</v>
      </c>
      <c r="D162" s="11" t="s">
        <v>243</v>
      </c>
    </row>
    <row r="163" spans="1:4" ht="18" customHeight="1">
      <c r="A163" s="11"/>
      <c r="B163" s="48"/>
      <c r="C163" s="11" t="s">
        <v>259</v>
      </c>
      <c r="D163" s="11" t="s">
        <v>262</v>
      </c>
    </row>
    <row r="164" spans="1:4" ht="18" customHeight="1">
      <c r="A164" s="11"/>
      <c r="B164" s="48"/>
      <c r="C164" s="11" t="s">
        <v>264</v>
      </c>
      <c r="D164" s="11" t="s">
        <v>270</v>
      </c>
    </row>
    <row r="165" spans="1:4" ht="18" customHeight="1">
      <c r="A165" s="11"/>
      <c r="B165" s="48"/>
      <c r="C165" s="11"/>
      <c r="D165" s="11"/>
    </row>
    <row r="166" spans="1:4" ht="18" customHeight="1">
      <c r="A166" s="11"/>
      <c r="B166" s="48" t="s">
        <v>454</v>
      </c>
      <c r="C166" s="11" t="s">
        <v>279</v>
      </c>
      <c r="D166" s="11" t="s">
        <v>280</v>
      </c>
    </row>
    <row r="167" spans="1:4" ht="18" customHeight="1">
      <c r="A167" s="11"/>
      <c r="B167" s="48"/>
      <c r="C167" s="11" t="s">
        <v>279</v>
      </c>
      <c r="D167" s="11" t="s">
        <v>281</v>
      </c>
    </row>
    <row r="168" spans="1:4" ht="18" customHeight="1">
      <c r="A168" s="11"/>
      <c r="B168" s="48"/>
      <c r="C168" s="11" t="s">
        <v>279</v>
      </c>
      <c r="D168" s="11" t="s">
        <v>282</v>
      </c>
    </row>
    <row r="169" spans="1:4" ht="18" customHeight="1">
      <c r="A169" s="11"/>
      <c r="B169" s="48"/>
      <c r="C169" s="11" t="s">
        <v>305</v>
      </c>
      <c r="D169" s="11" t="s">
        <v>306</v>
      </c>
    </row>
    <row r="170" spans="1:4" ht="18" customHeight="1">
      <c r="A170" s="11"/>
      <c r="B170" s="48"/>
      <c r="C170" s="11" t="s">
        <v>308</v>
      </c>
      <c r="D170" s="11" t="s">
        <v>307</v>
      </c>
    </row>
    <row r="171" spans="1:4" ht="18" customHeight="1">
      <c r="A171" s="11"/>
      <c r="B171" s="48"/>
      <c r="C171" s="11" t="s">
        <v>314</v>
      </c>
      <c r="D171" s="11" t="s">
        <v>317</v>
      </c>
    </row>
    <row r="172" spans="1:4" ht="18" customHeight="1">
      <c r="A172" s="11"/>
      <c r="B172" s="48"/>
      <c r="C172" s="11" t="s">
        <v>333</v>
      </c>
      <c r="D172" s="11" t="s">
        <v>339</v>
      </c>
    </row>
    <row r="173" spans="1:4" ht="18" customHeight="1">
      <c r="A173" s="11"/>
      <c r="B173" s="48"/>
      <c r="C173" s="11"/>
      <c r="D173" s="11"/>
    </row>
    <row r="174" spans="1:4" ht="18" customHeight="1">
      <c r="A174" s="11"/>
      <c r="B174" s="48" t="s">
        <v>458</v>
      </c>
      <c r="C174" s="11" t="s">
        <v>347</v>
      </c>
      <c r="D174" s="11" t="s">
        <v>350</v>
      </c>
    </row>
    <row r="175" spans="1:4" ht="18" customHeight="1">
      <c r="A175" s="11"/>
      <c r="B175" s="48"/>
      <c r="C175" s="11" t="s">
        <v>358</v>
      </c>
      <c r="D175" s="11" t="s">
        <v>363</v>
      </c>
    </row>
    <row r="176" spans="1:4" ht="18" customHeight="1">
      <c r="A176" s="11"/>
      <c r="B176" s="48"/>
      <c r="C176" s="11" t="s">
        <v>358</v>
      </c>
      <c r="D176" s="11" t="s">
        <v>365</v>
      </c>
    </row>
    <row r="177" spans="1:4" ht="18" customHeight="1">
      <c r="A177" s="11"/>
      <c r="B177" s="48"/>
      <c r="C177" s="11" t="s">
        <v>368</v>
      </c>
      <c r="D177" s="11" t="s">
        <v>372</v>
      </c>
    </row>
    <row r="178" spans="1:4" ht="18" customHeight="1">
      <c r="A178" s="11"/>
      <c r="B178" s="48"/>
      <c r="C178" s="11" t="s">
        <v>368</v>
      </c>
      <c r="D178" s="11" t="s">
        <v>374</v>
      </c>
    </row>
    <row r="179" spans="1:4" ht="18" customHeight="1">
      <c r="A179" s="11"/>
      <c r="B179" s="48"/>
      <c r="C179" s="11" t="s">
        <v>368</v>
      </c>
      <c r="D179" s="11" t="s">
        <v>376</v>
      </c>
    </row>
    <row r="180" spans="1:4" ht="18" customHeight="1">
      <c r="A180" s="11"/>
      <c r="B180" s="48"/>
      <c r="C180" s="11" t="s">
        <v>368</v>
      </c>
      <c r="D180" s="11" t="s">
        <v>378</v>
      </c>
    </row>
    <row r="181" spans="1:4" ht="18" customHeight="1">
      <c r="A181" s="11"/>
      <c r="B181" s="48"/>
      <c r="C181" s="11" t="s">
        <v>368</v>
      </c>
      <c r="D181" s="11" t="s">
        <v>380</v>
      </c>
    </row>
    <row r="182" spans="1:4" ht="18" customHeight="1">
      <c r="A182" s="11"/>
      <c r="B182" s="48"/>
      <c r="C182" s="11" t="s">
        <v>368</v>
      </c>
      <c r="D182" s="11" t="s">
        <v>382</v>
      </c>
    </row>
    <row r="183" spans="1:4" ht="18" customHeight="1">
      <c r="A183" s="11"/>
      <c r="B183" s="48"/>
      <c r="C183" s="11"/>
      <c r="D183" s="11"/>
    </row>
    <row r="184" spans="1:4" ht="18" customHeight="1">
      <c r="A184" s="11"/>
      <c r="B184" s="48" t="s">
        <v>525</v>
      </c>
      <c r="C184" s="11" t="s">
        <v>407</v>
      </c>
      <c r="D184" s="11" t="s">
        <v>526</v>
      </c>
    </row>
    <row r="185" spans="1:4" ht="18" customHeight="1">
      <c r="A185" s="11"/>
      <c r="B185" s="48"/>
      <c r="C185" s="11" t="s">
        <v>420</v>
      </c>
      <c r="D185" s="11" t="s">
        <v>527</v>
      </c>
    </row>
    <row r="186" spans="1:4" ht="18" customHeight="1">
      <c r="A186" s="11"/>
      <c r="B186" s="48"/>
      <c r="C186" s="11" t="s">
        <v>420</v>
      </c>
      <c r="D186" s="11" t="s">
        <v>528</v>
      </c>
    </row>
    <row r="187" spans="1:4" ht="18" customHeight="1">
      <c r="A187" s="11"/>
      <c r="B187" s="48"/>
      <c r="C187" s="11"/>
      <c r="D187" s="11"/>
    </row>
    <row r="188" spans="1:4" ht="18" customHeight="1">
      <c r="A188" s="11"/>
      <c r="B188" s="48" t="s">
        <v>653</v>
      </c>
      <c r="C188" s="11" t="s">
        <v>259</v>
      </c>
      <c r="D188" s="11" t="s">
        <v>260</v>
      </c>
    </row>
    <row r="189" spans="1:4" ht="18" customHeight="1">
      <c r="A189" s="11"/>
      <c r="B189" s="48"/>
      <c r="C189" s="11" t="s">
        <v>423</v>
      </c>
      <c r="D189" s="11" t="s">
        <v>425</v>
      </c>
    </row>
    <row r="190" spans="1:4" ht="18" customHeight="1">
      <c r="A190" s="11"/>
      <c r="B190" s="48"/>
      <c r="C190" s="11" t="s">
        <v>435</v>
      </c>
      <c r="D190" s="11" t="s">
        <v>436</v>
      </c>
    </row>
    <row r="191" spans="1:4" ht="18" customHeight="1">
      <c r="A191" s="11"/>
      <c r="B191" s="48"/>
      <c r="C191" s="11" t="s">
        <v>435</v>
      </c>
      <c r="D191" s="11" t="s">
        <v>438</v>
      </c>
    </row>
    <row r="192" spans="1:4" ht="18" customHeight="1">
      <c r="A192" s="11"/>
      <c r="B192" s="48"/>
      <c r="C192" s="11" t="s">
        <v>435</v>
      </c>
      <c r="D192" s="11" t="s">
        <v>439</v>
      </c>
    </row>
    <row r="193" spans="1:4" ht="18" customHeight="1">
      <c r="A193" s="11"/>
      <c r="B193" s="48"/>
      <c r="C193" s="11" t="s">
        <v>435</v>
      </c>
      <c r="D193" s="11" t="s">
        <v>441</v>
      </c>
    </row>
    <row r="194" spans="1:4" ht="18" customHeight="1">
      <c r="A194" s="11"/>
      <c r="B194" s="48"/>
      <c r="C194" s="11" t="s">
        <v>442</v>
      </c>
      <c r="D194" s="11" t="s">
        <v>443</v>
      </c>
    </row>
    <row r="195" spans="1:4" ht="18" customHeight="1">
      <c r="A195" s="11"/>
      <c r="B195" s="48"/>
      <c r="C195" s="11" t="s">
        <v>442</v>
      </c>
      <c r="D195" s="11" t="s">
        <v>444</v>
      </c>
    </row>
    <row r="196" spans="1:4" ht="18" customHeight="1">
      <c r="A196" s="11"/>
      <c r="B196" s="48"/>
      <c r="C196" s="11" t="s">
        <v>442</v>
      </c>
      <c r="D196" s="11" t="s">
        <v>445</v>
      </c>
    </row>
    <row r="197" spans="1:4" ht="18" customHeight="1">
      <c r="A197" s="11"/>
      <c r="B197" s="48"/>
      <c r="C197" s="11" t="s">
        <v>442</v>
      </c>
      <c r="D197" s="11" t="s">
        <v>446</v>
      </c>
    </row>
    <row r="198" spans="1:4" ht="18" customHeight="1">
      <c r="A198" s="11"/>
      <c r="B198" s="48"/>
      <c r="C198" s="11" t="s">
        <v>442</v>
      </c>
      <c r="D198" s="11" t="s">
        <v>447</v>
      </c>
    </row>
    <row r="199" spans="1:4" ht="18" customHeight="1">
      <c r="A199" s="11"/>
      <c r="B199" s="48"/>
      <c r="C199" s="11" t="s">
        <v>442</v>
      </c>
      <c r="D199" s="11" t="s">
        <v>448</v>
      </c>
    </row>
    <row r="200" spans="1:4" ht="18" customHeight="1">
      <c r="A200" s="11"/>
      <c r="B200" s="48"/>
      <c r="C200" s="11" t="s">
        <v>462</v>
      </c>
      <c r="D200" s="11" t="s">
        <v>474</v>
      </c>
    </row>
    <row r="201" spans="1:4" ht="18" customHeight="1">
      <c r="A201" s="11"/>
      <c r="B201" s="48"/>
      <c r="C201" s="11" t="s">
        <v>481</v>
      </c>
      <c r="D201" s="11" t="s">
        <v>483</v>
      </c>
    </row>
    <row r="202" spans="1:4" ht="18" customHeight="1">
      <c r="A202" s="11"/>
      <c r="B202" s="48"/>
      <c r="C202" s="11" t="s">
        <v>489</v>
      </c>
      <c r="D202" s="11" t="s">
        <v>490</v>
      </c>
    </row>
    <row r="203" spans="1:4" ht="18" customHeight="1">
      <c r="A203" s="11"/>
      <c r="B203" s="48"/>
      <c r="C203" s="11" t="s">
        <v>496</v>
      </c>
      <c r="D203" s="11" t="s">
        <v>497</v>
      </c>
    </row>
    <row r="204" spans="1:4" ht="18" customHeight="1">
      <c r="A204" s="11"/>
      <c r="B204" s="48"/>
      <c r="C204" s="11" t="s">
        <v>503</v>
      </c>
      <c r="D204" s="11" t="s">
        <v>504</v>
      </c>
    </row>
    <row r="205" spans="1:4" ht="18" customHeight="1">
      <c r="A205" s="11"/>
      <c r="B205" s="48"/>
      <c r="C205" s="11" t="s">
        <v>505</v>
      </c>
      <c r="D205" s="11" t="s">
        <v>506</v>
      </c>
    </row>
    <row r="206" spans="1:4" ht="18" customHeight="1">
      <c r="A206" s="11"/>
      <c r="B206" s="48"/>
      <c r="C206" s="11" t="s">
        <v>505</v>
      </c>
      <c r="D206" s="11" t="s">
        <v>507</v>
      </c>
    </row>
    <row r="207" spans="1:4" ht="18" customHeight="1">
      <c r="A207" s="11"/>
      <c r="B207" s="48"/>
      <c r="C207" s="11" t="s">
        <v>505</v>
      </c>
      <c r="D207" s="11" t="s">
        <v>509</v>
      </c>
    </row>
    <row r="208" spans="1:4" ht="18" customHeight="1">
      <c r="A208" s="11"/>
      <c r="B208" s="48"/>
      <c r="C208" s="11"/>
      <c r="D208" s="11"/>
    </row>
    <row r="209" spans="1:4" ht="18" customHeight="1">
      <c r="A209" s="11">
        <f>+A128+1</f>
        <v>7</v>
      </c>
      <c r="B209" s="12" t="s">
        <v>49</v>
      </c>
      <c r="C209" s="11"/>
      <c r="D209" s="11"/>
    </row>
    <row r="210" spans="1:4" ht="18" customHeight="1">
      <c r="A210" s="11"/>
      <c r="B210" s="48" t="s">
        <v>470</v>
      </c>
      <c r="C210" s="11" t="s">
        <v>423</v>
      </c>
      <c r="D210" s="11" t="s">
        <v>424</v>
      </c>
    </row>
    <row r="211" spans="1:4" ht="18" customHeight="1">
      <c r="A211" s="11"/>
      <c r="B211" s="12"/>
      <c r="C211" s="11"/>
      <c r="D211" s="11"/>
    </row>
    <row r="212" spans="1:4" ht="18" customHeight="1">
      <c r="A212" s="11">
        <f>+A209+1</f>
        <v>8</v>
      </c>
      <c r="B212" s="12" t="s">
        <v>40</v>
      </c>
      <c r="C212" s="11"/>
      <c r="D212" s="11"/>
    </row>
    <row r="213" spans="1:4" ht="18" customHeight="1">
      <c r="A213" s="11"/>
      <c r="B213" s="48" t="s">
        <v>335</v>
      </c>
      <c r="C213" s="11" t="s">
        <v>191</v>
      </c>
      <c r="D213" s="11" t="s">
        <v>192</v>
      </c>
    </row>
    <row r="214" spans="1:4" ht="18" customHeight="1">
      <c r="A214" s="11"/>
      <c r="B214" s="48"/>
      <c r="C214" s="11" t="s">
        <v>198</v>
      </c>
      <c r="D214" s="11" t="s">
        <v>199</v>
      </c>
    </row>
    <row r="215" spans="1:4" ht="18" customHeight="1">
      <c r="A215" s="11"/>
      <c r="B215" s="48"/>
      <c r="C215" s="11" t="s">
        <v>204</v>
      </c>
      <c r="D215" s="11" t="s">
        <v>205</v>
      </c>
    </row>
    <row r="216" spans="1:4" ht="18" customHeight="1">
      <c r="A216" s="11"/>
      <c r="B216" s="48"/>
      <c r="C216" s="11"/>
      <c r="D216" s="11"/>
    </row>
    <row r="217" spans="1:4" ht="18" customHeight="1">
      <c r="A217" s="11"/>
      <c r="B217" s="48" t="s">
        <v>411</v>
      </c>
      <c r="C217" s="11" t="s">
        <v>287</v>
      </c>
      <c r="D217" s="11" t="s">
        <v>290</v>
      </c>
    </row>
    <row r="218" spans="1:4" ht="18" customHeight="1">
      <c r="A218" s="11"/>
      <c r="B218" s="48"/>
      <c r="C218" s="11" t="s">
        <v>287</v>
      </c>
      <c r="D218" s="11" t="s">
        <v>291</v>
      </c>
    </row>
    <row r="219" spans="1:4" ht="18" customHeight="1">
      <c r="A219" s="11"/>
      <c r="B219" s="48"/>
      <c r="C219" s="11"/>
      <c r="D219" s="11"/>
    </row>
    <row r="220" spans="1:4" ht="18" customHeight="1">
      <c r="A220" s="11"/>
      <c r="B220" s="48" t="s">
        <v>465</v>
      </c>
      <c r="C220" s="11" t="s">
        <v>322</v>
      </c>
      <c r="D220" s="11" t="s">
        <v>325</v>
      </c>
    </row>
    <row r="221" spans="1:4" ht="18" customHeight="1">
      <c r="A221" s="11"/>
      <c r="B221" s="48"/>
      <c r="C221" s="11" t="s">
        <v>351</v>
      </c>
      <c r="D221" s="11" t="s">
        <v>352</v>
      </c>
    </row>
    <row r="222" spans="1:4" ht="18" customHeight="1">
      <c r="A222" s="11"/>
      <c r="B222" s="48"/>
      <c r="C222" s="11" t="s">
        <v>351</v>
      </c>
      <c r="D222" s="11" t="s">
        <v>353</v>
      </c>
    </row>
    <row r="223" spans="1:4" ht="18" customHeight="1">
      <c r="A223" s="11"/>
      <c r="B223" s="48"/>
      <c r="C223" s="11"/>
      <c r="D223" s="11"/>
    </row>
    <row r="224" spans="1:4" ht="18" customHeight="1">
      <c r="A224" s="11"/>
      <c r="B224" s="48" t="s">
        <v>654</v>
      </c>
      <c r="C224" s="11" t="s">
        <v>420</v>
      </c>
      <c r="D224" s="11" t="s">
        <v>421</v>
      </c>
    </row>
    <row r="225" spans="1:4" ht="18" customHeight="1">
      <c r="A225" s="11"/>
      <c r="B225" s="48"/>
      <c r="C225" s="11" t="s">
        <v>428</v>
      </c>
      <c r="D225" s="11" t="s">
        <v>433</v>
      </c>
    </row>
    <row r="226" spans="1:4" ht="18" customHeight="1">
      <c r="A226" s="11"/>
      <c r="B226" s="48"/>
      <c r="C226" s="11"/>
      <c r="D226" s="11"/>
    </row>
    <row r="227" spans="1:4" ht="18" customHeight="1">
      <c r="A227" s="11">
        <f>+A212+1</f>
        <v>9</v>
      </c>
      <c r="B227" s="12" t="s">
        <v>30</v>
      </c>
      <c r="C227" s="11"/>
      <c r="D227" s="11"/>
    </row>
    <row r="228" spans="1:4" ht="18" customHeight="1">
      <c r="A228" s="11"/>
      <c r="B228" s="48" t="s">
        <v>97</v>
      </c>
      <c r="C228" s="11" t="s">
        <v>51</v>
      </c>
      <c r="D228" s="11" t="s">
        <v>52</v>
      </c>
    </row>
    <row r="229" spans="1:4" ht="18" customHeight="1">
      <c r="A229" s="11"/>
      <c r="B229" s="12"/>
      <c r="C229" s="11"/>
      <c r="D229" s="11"/>
    </row>
    <row r="230" spans="1:4" ht="18" customHeight="1">
      <c r="A230" s="11"/>
      <c r="B230" s="48" t="s">
        <v>98</v>
      </c>
      <c r="C230" s="11" t="s">
        <v>55</v>
      </c>
      <c r="D230" s="11" t="s">
        <v>56</v>
      </c>
    </row>
    <row r="231" spans="1:4" ht="18" customHeight="1">
      <c r="A231" s="11"/>
      <c r="B231" s="48"/>
      <c r="C231" s="11"/>
      <c r="D231" s="11"/>
    </row>
    <row r="232" spans="1:4" ht="18" customHeight="1">
      <c r="A232" s="11"/>
      <c r="B232" s="48" t="s">
        <v>202</v>
      </c>
      <c r="C232" s="11" t="s">
        <v>106</v>
      </c>
      <c r="D232" s="11" t="s">
        <v>107</v>
      </c>
    </row>
    <row r="233" spans="1:4" ht="18" customHeight="1">
      <c r="A233" s="11"/>
      <c r="B233" s="48"/>
      <c r="C233" s="11"/>
      <c r="D233" s="11"/>
    </row>
    <row r="234" spans="1:4" ht="18" customHeight="1">
      <c r="A234" s="11"/>
      <c r="B234" s="48" t="s">
        <v>212</v>
      </c>
      <c r="C234" s="11" t="s">
        <v>121</v>
      </c>
      <c r="D234" s="11" t="s">
        <v>133</v>
      </c>
    </row>
    <row r="235" spans="1:4" ht="18" customHeight="1">
      <c r="A235" s="11"/>
      <c r="B235" s="48"/>
      <c r="C235" s="11"/>
      <c r="D235" s="11"/>
    </row>
    <row r="236" spans="1:4" ht="18" customHeight="1">
      <c r="A236" s="11"/>
      <c r="B236" s="48" t="s">
        <v>455</v>
      </c>
      <c r="C236" s="11" t="s">
        <v>287</v>
      </c>
      <c r="D236" s="11" t="s">
        <v>289</v>
      </c>
    </row>
    <row r="237" spans="1:4" ht="18" customHeight="1">
      <c r="A237" s="11"/>
      <c r="B237" s="48"/>
      <c r="C237" s="11" t="s">
        <v>308</v>
      </c>
      <c r="D237" s="11" t="s">
        <v>309</v>
      </c>
    </row>
    <row r="238" spans="1:4" ht="18" customHeight="1">
      <c r="A238" s="11"/>
      <c r="B238" s="48"/>
      <c r="C238" s="11"/>
      <c r="D238" s="11"/>
    </row>
    <row r="239" spans="1:4" ht="18" customHeight="1">
      <c r="A239" s="11">
        <f>+A227+1</f>
        <v>10</v>
      </c>
      <c r="B239" s="12" t="s">
        <v>77</v>
      </c>
      <c r="C239" s="11"/>
      <c r="D239" s="11"/>
    </row>
    <row r="240" spans="1:4" ht="18" customHeight="1">
      <c r="A240" s="11"/>
      <c r="B240" s="48" t="s">
        <v>319</v>
      </c>
      <c r="C240" s="11" t="s">
        <v>264</v>
      </c>
      <c r="D240" s="11" t="s">
        <v>266</v>
      </c>
    </row>
    <row r="241" spans="1:4" ht="18" customHeight="1">
      <c r="A241" s="11"/>
      <c r="B241" s="48"/>
      <c r="C241" s="11"/>
      <c r="D241" s="11"/>
    </row>
    <row r="242" spans="1:4" ht="18" customHeight="1">
      <c r="A242" s="11"/>
      <c r="B242" s="48" t="s">
        <v>336</v>
      </c>
      <c r="C242" s="11" t="s">
        <v>208</v>
      </c>
      <c r="D242" s="11" t="s">
        <v>209</v>
      </c>
    </row>
    <row r="243" spans="1:4" ht="18" customHeight="1">
      <c r="A243" s="11"/>
      <c r="B243" s="48"/>
      <c r="C243" s="11"/>
      <c r="D243" s="11"/>
    </row>
    <row r="244" spans="1:4" ht="18" customHeight="1">
      <c r="A244" s="11"/>
      <c r="B244" s="48" t="s">
        <v>469</v>
      </c>
      <c r="C244" s="11" t="s">
        <v>420</v>
      </c>
      <c r="D244" s="11" t="s">
        <v>422</v>
      </c>
    </row>
    <row r="245" spans="1:4" ht="18" customHeight="1">
      <c r="A245" s="11"/>
      <c r="B245" s="48"/>
      <c r="C245" s="11"/>
      <c r="D245" s="11"/>
    </row>
    <row r="246" spans="1:4" ht="18" customHeight="1">
      <c r="A246" s="11"/>
      <c r="B246" s="48" t="s">
        <v>776</v>
      </c>
      <c r="C246" s="11" t="s">
        <v>496</v>
      </c>
      <c r="D246" s="11" t="s">
        <v>501</v>
      </c>
    </row>
    <row r="247" spans="1:4" ht="18" customHeight="1">
      <c r="A247" s="11"/>
      <c r="B247" s="48"/>
      <c r="C247" s="11"/>
      <c r="D247" s="11"/>
    </row>
    <row r="248" spans="1:4" ht="18" customHeight="1">
      <c r="A248" s="11">
        <f>+A239+1</f>
        <v>11</v>
      </c>
      <c r="B248" s="12" t="s">
        <v>102</v>
      </c>
      <c r="C248" s="11"/>
      <c r="D248" s="11"/>
    </row>
    <row r="249" spans="1:4" ht="18" customHeight="1">
      <c r="A249" s="11"/>
      <c r="B249" s="12" t="s">
        <v>320</v>
      </c>
      <c r="C249" s="11" t="s">
        <v>264</v>
      </c>
      <c r="D249" s="11" t="s">
        <v>267</v>
      </c>
    </row>
    <row r="250" spans="1:4" ht="18" customHeight="1">
      <c r="A250" s="11"/>
      <c r="B250" s="12"/>
      <c r="C250" s="11" t="s">
        <v>264</v>
      </c>
      <c r="D250" s="11" t="s">
        <v>268</v>
      </c>
    </row>
    <row r="251" spans="1:4" ht="18" customHeight="1">
      <c r="A251" s="11"/>
      <c r="B251" s="12"/>
      <c r="C251" s="11" t="s">
        <v>264</v>
      </c>
      <c r="D251" s="11" t="s">
        <v>269</v>
      </c>
    </row>
    <row r="252" spans="1:4" ht="18" customHeight="1">
      <c r="A252" s="11"/>
      <c r="B252" s="12"/>
      <c r="C252" s="11"/>
      <c r="D252" s="11"/>
    </row>
    <row r="253" spans="1:4" ht="18" customHeight="1">
      <c r="A253" s="11"/>
      <c r="B253" s="12" t="s">
        <v>355</v>
      </c>
      <c r="C253" s="11" t="s">
        <v>314</v>
      </c>
      <c r="D253" s="11" t="s">
        <v>316</v>
      </c>
    </row>
    <row r="254" spans="1:4" ht="18" customHeight="1">
      <c r="A254" s="11"/>
      <c r="B254" s="12"/>
      <c r="C254" s="11"/>
      <c r="D254" s="11"/>
    </row>
    <row r="255" spans="1:4" ht="18" customHeight="1">
      <c r="A255" s="11"/>
      <c r="B255" s="12" t="s">
        <v>413</v>
      </c>
      <c r="C255" s="11" t="s">
        <v>417</v>
      </c>
      <c r="D255" s="11" t="s">
        <v>385</v>
      </c>
    </row>
    <row r="256" spans="1:4" ht="18" customHeight="1">
      <c r="A256" s="11"/>
      <c r="B256" s="12"/>
      <c r="C256" s="11" t="s">
        <v>417</v>
      </c>
      <c r="D256" s="11" t="s">
        <v>386</v>
      </c>
    </row>
    <row r="257" spans="1:4" ht="18" customHeight="1">
      <c r="A257" s="11"/>
      <c r="B257" s="12"/>
      <c r="C257" s="11"/>
      <c r="D257" s="11"/>
    </row>
    <row r="258" spans="1:4" ht="18" customHeight="1">
      <c r="A258" s="11"/>
      <c r="B258" s="12" t="s">
        <v>458</v>
      </c>
      <c r="C258" s="11" t="s">
        <v>333</v>
      </c>
      <c r="D258" s="11" t="s">
        <v>341</v>
      </c>
    </row>
    <row r="259" spans="1:4" ht="18" customHeight="1">
      <c r="A259" s="11"/>
      <c r="B259" s="12"/>
      <c r="C259" s="11"/>
      <c r="D259" s="11"/>
    </row>
    <row r="260" spans="1:4" ht="18" customHeight="1">
      <c r="A260" s="11"/>
      <c r="B260" s="12" t="s">
        <v>468</v>
      </c>
      <c r="C260" s="11" t="s">
        <v>407</v>
      </c>
      <c r="D260" s="11" t="s">
        <v>408</v>
      </c>
    </row>
    <row r="261" spans="1:4" ht="18" customHeight="1">
      <c r="A261" s="11"/>
      <c r="B261" s="12"/>
      <c r="C261" s="11"/>
      <c r="D261" s="11"/>
    </row>
    <row r="262" spans="1:4" ht="18" customHeight="1">
      <c r="A262" s="11"/>
      <c r="B262" s="12" t="s">
        <v>495</v>
      </c>
      <c r="C262" s="11" t="s">
        <v>442</v>
      </c>
      <c r="D262" s="11" t="s">
        <v>453</v>
      </c>
    </row>
    <row r="263" spans="1:4" ht="18" customHeight="1">
      <c r="A263" s="11"/>
      <c r="B263" s="12"/>
      <c r="C263" s="11"/>
      <c r="D263" s="11"/>
    </row>
    <row r="264" spans="1:4" ht="18" customHeight="1">
      <c r="A264" s="11"/>
      <c r="B264" s="12" t="s">
        <v>532</v>
      </c>
      <c r="C264" s="11" t="s">
        <v>462</v>
      </c>
      <c r="D264" s="11" t="s">
        <v>476</v>
      </c>
    </row>
    <row r="265" spans="1:4" ht="18" customHeight="1">
      <c r="A265" s="11"/>
      <c r="B265" s="12"/>
      <c r="C265" s="11"/>
      <c r="D265" s="11"/>
    </row>
    <row r="266" spans="1:4" ht="18" customHeight="1">
      <c r="A266" s="11"/>
      <c r="B266" s="12" t="s">
        <v>780</v>
      </c>
      <c r="C266" s="11" t="s">
        <v>781</v>
      </c>
      <c r="D266" s="11" t="s">
        <v>565</v>
      </c>
    </row>
    <row r="267" spans="1:4" ht="18" customHeight="1">
      <c r="A267" s="11"/>
      <c r="B267" s="12"/>
      <c r="C267" s="11" t="s">
        <v>782</v>
      </c>
      <c r="D267" s="11" t="s">
        <v>607</v>
      </c>
    </row>
    <row r="268" spans="1:4" ht="18" customHeight="1">
      <c r="A268" s="11"/>
      <c r="B268" s="12"/>
      <c r="C268" s="11"/>
      <c r="D268" s="11"/>
    </row>
    <row r="269" spans="1:4" ht="18" customHeight="1">
      <c r="A269" s="11"/>
      <c r="B269" s="12" t="s">
        <v>785</v>
      </c>
      <c r="C269" s="11" t="s">
        <v>786</v>
      </c>
      <c r="D269" s="11" t="s">
        <v>657</v>
      </c>
    </row>
    <row r="270" spans="1:4" ht="18" customHeight="1">
      <c r="A270" s="11"/>
      <c r="B270" s="12"/>
      <c r="C270" s="11"/>
      <c r="D270" s="11"/>
    </row>
    <row r="271" spans="1:4" ht="18" customHeight="1">
      <c r="A271" s="11">
        <f>+A248+1</f>
        <v>12</v>
      </c>
      <c r="B271" s="12" t="s">
        <v>71</v>
      </c>
      <c r="C271" s="11"/>
      <c r="D271" s="11"/>
    </row>
    <row r="272" spans="1:4" ht="18" customHeight="1">
      <c r="A272" s="11"/>
      <c r="B272" s="48" t="s">
        <v>162</v>
      </c>
      <c r="C272" s="11" t="s">
        <v>69</v>
      </c>
      <c r="D272" s="11" t="s">
        <v>70</v>
      </c>
    </row>
    <row r="273" spans="1:4" ht="18" customHeight="1">
      <c r="A273" s="11"/>
      <c r="B273" s="12"/>
      <c r="C273" s="11" t="s">
        <v>69</v>
      </c>
      <c r="D273" s="11" t="s">
        <v>72</v>
      </c>
    </row>
    <row r="274" spans="1:4" ht="18" customHeight="1">
      <c r="A274" s="11"/>
      <c r="B274" s="12"/>
      <c r="C274" s="11" t="s">
        <v>83</v>
      </c>
      <c r="D274" s="11" t="s">
        <v>84</v>
      </c>
    </row>
    <row r="275" spans="1:4" ht="18" customHeight="1">
      <c r="A275" s="11"/>
      <c r="B275" s="12"/>
      <c r="C275" s="11" t="s">
        <v>87</v>
      </c>
      <c r="D275" s="11" t="s">
        <v>89</v>
      </c>
    </row>
    <row r="276" spans="1:4" ht="18" customHeight="1">
      <c r="A276" s="11"/>
      <c r="B276" s="12"/>
      <c r="C276" s="11"/>
      <c r="D276" s="11"/>
    </row>
    <row r="277" spans="1:4" ht="18" customHeight="1">
      <c r="A277" s="11"/>
      <c r="B277" s="48" t="s">
        <v>395</v>
      </c>
      <c r="C277" s="11" t="s">
        <v>240</v>
      </c>
      <c r="D277" s="11" t="s">
        <v>242</v>
      </c>
    </row>
    <row r="278" spans="1:4" ht="18" customHeight="1">
      <c r="A278" s="11"/>
      <c r="B278" s="12"/>
      <c r="C278" s="11"/>
      <c r="D278" s="11"/>
    </row>
    <row r="279" spans="1:4" ht="18" customHeight="1">
      <c r="A279" s="11">
        <f>+A271+1</f>
        <v>13</v>
      </c>
      <c r="B279" s="12" t="s">
        <v>31</v>
      </c>
      <c r="C279" s="11"/>
      <c r="D279" s="11"/>
    </row>
    <row r="280" spans="1:4" ht="18" customHeight="1">
      <c r="A280" s="11"/>
      <c r="B280" s="48" t="s">
        <v>457</v>
      </c>
      <c r="C280" s="11" t="s">
        <v>294</v>
      </c>
      <c r="D280" s="11" t="s">
        <v>301</v>
      </c>
    </row>
    <row r="281" spans="1:4" ht="18" customHeight="1">
      <c r="A281" s="11"/>
      <c r="B281" s="48"/>
      <c r="C281" s="11" t="s">
        <v>415</v>
      </c>
      <c r="D281" s="11" t="s">
        <v>361</v>
      </c>
    </row>
    <row r="282" spans="1:4" ht="18" customHeight="1">
      <c r="A282" s="11"/>
      <c r="B282" s="48"/>
      <c r="C282" s="11"/>
      <c r="D282" s="11"/>
    </row>
    <row r="283" spans="1:4" ht="18" customHeight="1">
      <c r="A283" s="11"/>
      <c r="B283" s="48" t="s">
        <v>495</v>
      </c>
      <c r="C283" s="11" t="s">
        <v>428</v>
      </c>
      <c r="D283" s="11" t="s">
        <v>434</v>
      </c>
    </row>
    <row r="284" spans="1:4" ht="18" customHeight="1">
      <c r="A284" s="11"/>
      <c r="B284" s="48"/>
      <c r="C284" s="11"/>
      <c r="D284" s="11"/>
    </row>
    <row r="285" spans="1:4" ht="18" customHeight="1">
      <c r="A285" s="11">
        <f>+A279+1</f>
        <v>14</v>
      </c>
      <c r="B285" s="12" t="s">
        <v>203</v>
      </c>
      <c r="C285" s="11"/>
      <c r="D285" s="11"/>
    </row>
    <row r="286" spans="1:4" ht="18" customHeight="1">
      <c r="A286" s="11"/>
      <c r="B286" s="48" t="s">
        <v>249</v>
      </c>
      <c r="C286" s="11" t="s">
        <v>204</v>
      </c>
      <c r="D286" s="11" t="s">
        <v>250</v>
      </c>
    </row>
    <row r="287" spans="1:4" ht="18" customHeight="1">
      <c r="A287" s="11"/>
      <c r="B287" s="48"/>
      <c r="C287" s="11"/>
      <c r="D287" s="11"/>
    </row>
    <row r="288" spans="1:4" ht="18" customHeight="1">
      <c r="A288" s="11">
        <f>+A285+1</f>
        <v>15</v>
      </c>
      <c r="B288" s="12" t="s">
        <v>284</v>
      </c>
      <c r="C288" s="11"/>
      <c r="D288" s="11"/>
    </row>
    <row r="289" spans="1:4" ht="18" customHeight="1">
      <c r="A289" s="11"/>
      <c r="B289" s="48" t="s">
        <v>321</v>
      </c>
      <c r="C289" s="11" t="s">
        <v>279</v>
      </c>
      <c r="D289" s="11" t="s">
        <v>283</v>
      </c>
    </row>
    <row r="290" spans="1:4" ht="18" customHeight="1">
      <c r="A290" s="11"/>
      <c r="B290" s="48"/>
      <c r="C290" s="11"/>
      <c r="D290" s="11"/>
    </row>
    <row r="291" spans="1:4" ht="18" customHeight="1">
      <c r="A291" s="11">
        <f>+A288+1</f>
        <v>16</v>
      </c>
      <c r="B291" s="12" t="s">
        <v>47</v>
      </c>
      <c r="C291" s="11"/>
      <c r="D291" s="11"/>
    </row>
    <row r="292" spans="1:4" ht="18" customHeight="1">
      <c r="A292" s="11"/>
      <c r="B292" s="48" t="s">
        <v>530</v>
      </c>
      <c r="C292" s="11" t="s">
        <v>531</v>
      </c>
      <c r="D292" s="11" t="s">
        <v>449</v>
      </c>
    </row>
    <row r="293" spans="1:4" ht="18" customHeight="1">
      <c r="A293" s="11"/>
      <c r="B293" s="48"/>
      <c r="C293" s="11"/>
      <c r="D293" s="11"/>
    </row>
    <row r="294" spans="1:4" ht="18" customHeight="1">
      <c r="A294" s="11"/>
      <c r="B294" s="48" t="s">
        <v>778</v>
      </c>
      <c r="C294" s="11" t="s">
        <v>779</v>
      </c>
      <c r="D294" s="11" t="s">
        <v>547</v>
      </c>
    </row>
    <row r="295" spans="1:4" ht="18" customHeight="1">
      <c r="A295" s="11"/>
      <c r="B295" s="48"/>
      <c r="C295" s="11"/>
      <c r="D295" s="11"/>
    </row>
    <row r="296" spans="1:4" ht="18" customHeight="1">
      <c r="A296" s="11">
        <f>+A291+1</f>
        <v>17</v>
      </c>
      <c r="B296" s="12" t="s">
        <v>252</v>
      </c>
      <c r="C296" s="11"/>
      <c r="D296" s="11"/>
    </row>
    <row r="297" spans="1:4" ht="18" customHeight="1">
      <c r="A297" s="11"/>
      <c r="B297" s="48" t="s">
        <v>345</v>
      </c>
      <c r="C297" s="11" t="s">
        <v>346</v>
      </c>
      <c r="D297" s="11" t="s">
        <v>251</v>
      </c>
    </row>
    <row r="298" spans="1:4" ht="18" customHeight="1">
      <c r="A298" s="11"/>
      <c r="B298" s="48"/>
      <c r="C298" s="11"/>
      <c r="D298" s="11"/>
    </row>
    <row r="299" spans="1:4" ht="18" customHeight="1">
      <c r="A299" s="11">
        <f>+A296+1</f>
        <v>18</v>
      </c>
      <c r="B299" s="12" t="s">
        <v>328</v>
      </c>
      <c r="C299" s="11"/>
      <c r="D299" s="11"/>
    </row>
    <row r="300" spans="1:4" ht="18" customHeight="1">
      <c r="A300" s="11"/>
      <c r="B300" s="48" t="s">
        <v>397</v>
      </c>
      <c r="C300" s="11" t="s">
        <v>330</v>
      </c>
      <c r="D300" s="11" t="s">
        <v>331</v>
      </c>
    </row>
    <row r="301" spans="1:4" ht="18" customHeight="1">
      <c r="A301" s="11"/>
      <c r="B301" s="48"/>
      <c r="C301" s="11" t="s">
        <v>322</v>
      </c>
      <c r="D301" s="11" t="s">
        <v>332</v>
      </c>
    </row>
    <row r="302" spans="1:4" ht="18" customHeight="1">
      <c r="A302" s="11"/>
      <c r="B302" s="48"/>
      <c r="C302" s="11"/>
      <c r="D302" s="11"/>
    </row>
    <row r="303" spans="1:4" ht="18" customHeight="1">
      <c r="A303" s="11">
        <f>+A299+1</f>
        <v>19</v>
      </c>
      <c r="B303" s="12" t="s">
        <v>44</v>
      </c>
      <c r="C303" s="11"/>
      <c r="D303" s="11"/>
    </row>
    <row r="304" spans="1:4" ht="18" customHeight="1">
      <c r="A304" s="11"/>
      <c r="B304" s="12" t="s">
        <v>403</v>
      </c>
      <c r="C304" s="11" t="s">
        <v>256</v>
      </c>
      <c r="D304" s="11" t="s">
        <v>258</v>
      </c>
    </row>
    <row r="305" spans="1:4" ht="18" customHeight="1">
      <c r="A305" s="11"/>
      <c r="B305" s="48"/>
      <c r="C305" s="11"/>
      <c r="D305" s="11"/>
    </row>
    <row r="306" spans="1:4" ht="18" customHeight="1">
      <c r="A306" s="11">
        <f>+A303+1</f>
        <v>20</v>
      </c>
      <c r="B306" s="12" t="s">
        <v>272</v>
      </c>
      <c r="C306" s="11"/>
      <c r="D306" s="11"/>
    </row>
    <row r="307" spans="1:4" ht="18" customHeight="1">
      <c r="A307" s="11"/>
      <c r="B307" s="48" t="s">
        <v>403</v>
      </c>
      <c r="C307" s="11" t="s">
        <v>264</v>
      </c>
      <c r="D307" s="11" t="s">
        <v>271</v>
      </c>
    </row>
    <row r="308" spans="1:4" ht="18" customHeight="1">
      <c r="A308" s="11"/>
      <c r="B308" s="48"/>
      <c r="C308" s="11"/>
      <c r="D308" s="11"/>
    </row>
    <row r="309" spans="1:4" ht="18" customHeight="1">
      <c r="A309" s="11"/>
      <c r="B309" s="48" t="s">
        <v>413</v>
      </c>
      <c r="C309" s="11" t="s">
        <v>326</v>
      </c>
      <c r="D309" s="11" t="s">
        <v>329</v>
      </c>
    </row>
    <row r="310" spans="1:4" ht="18" customHeight="1">
      <c r="A310" s="11"/>
      <c r="B310" s="48"/>
      <c r="C310" s="11"/>
      <c r="D310" s="11"/>
    </row>
    <row r="311" spans="1:4" ht="18" customHeight="1">
      <c r="A311" s="11">
        <f>+A306+1</f>
        <v>21</v>
      </c>
      <c r="B311" s="12" t="s">
        <v>405</v>
      </c>
      <c r="C311" s="11"/>
      <c r="D311" s="11"/>
    </row>
    <row r="312" spans="1:4" ht="18" customHeight="1">
      <c r="A312" s="11"/>
      <c r="B312" s="48" t="s">
        <v>404</v>
      </c>
      <c r="C312" s="11" t="s">
        <v>308</v>
      </c>
      <c r="D312" s="11" t="s">
        <v>310</v>
      </c>
    </row>
    <row r="313" spans="1:4" ht="18" customHeight="1">
      <c r="A313" s="11"/>
      <c r="B313" s="48"/>
      <c r="C313" s="11"/>
      <c r="D313" s="11"/>
    </row>
    <row r="314" spans="1:4" ht="18" customHeight="1">
      <c r="A314" s="11"/>
      <c r="B314" s="48" t="s">
        <v>466</v>
      </c>
      <c r="C314" s="11" t="s">
        <v>467</v>
      </c>
      <c r="D314" s="11" t="s">
        <v>387</v>
      </c>
    </row>
    <row r="315" spans="1:4" ht="18" customHeight="1">
      <c r="A315" s="11"/>
      <c r="B315" s="48"/>
      <c r="C315" s="11"/>
      <c r="D315" s="11"/>
    </row>
    <row r="316" spans="1:4" ht="18" customHeight="1">
      <c r="A316" s="11">
        <f>+A311+1</f>
        <v>22</v>
      </c>
      <c r="B316" s="12" t="s">
        <v>367</v>
      </c>
      <c r="C316" s="11"/>
      <c r="D316" s="11"/>
    </row>
    <row r="317" spans="1:4" ht="18" customHeight="1">
      <c r="A317" s="11"/>
      <c r="B317" s="48" t="s">
        <v>414</v>
      </c>
      <c r="C317" s="11" t="s">
        <v>415</v>
      </c>
      <c r="D317" s="11" t="s">
        <v>366</v>
      </c>
    </row>
    <row r="318" spans="1:4" ht="18" customHeight="1">
      <c r="A318" s="11"/>
      <c r="B318" s="48"/>
      <c r="C318" s="11"/>
      <c r="D318" s="11"/>
    </row>
    <row r="319" spans="1:4" ht="18" customHeight="1">
      <c r="A319" s="11">
        <f>+A316+1</f>
        <v>23</v>
      </c>
      <c r="B319" s="12" t="s">
        <v>25</v>
      </c>
      <c r="C319" s="11"/>
      <c r="D319" s="11"/>
    </row>
    <row r="320" spans="1:4" ht="18" customHeight="1">
      <c r="A320" s="11"/>
      <c r="B320" s="48" t="s">
        <v>610</v>
      </c>
      <c r="C320" s="11" t="s">
        <v>611</v>
      </c>
      <c r="D320" s="11" t="s">
        <v>388</v>
      </c>
    </row>
    <row r="321" spans="1:4" ht="18" customHeight="1">
      <c r="A321" s="11"/>
      <c r="B321" s="48"/>
      <c r="C321" s="11" t="s">
        <v>611</v>
      </c>
      <c r="D321" s="11" t="s">
        <v>389</v>
      </c>
    </row>
    <row r="322" spans="1:4" ht="18" customHeight="1">
      <c r="A322" s="11"/>
      <c r="B322" s="48"/>
      <c r="C322" s="11"/>
      <c r="D322" s="11"/>
    </row>
    <row r="323" spans="1:4" ht="18" customHeight="1">
      <c r="A323" s="11">
        <f>+A319+1</f>
        <v>24</v>
      </c>
      <c r="B323" s="12" t="s">
        <v>622</v>
      </c>
      <c r="C323" s="11"/>
      <c r="D323" s="11"/>
    </row>
    <row r="324" spans="1:4" ht="18" customHeight="1">
      <c r="A324" s="11"/>
      <c r="B324" s="48" t="s">
        <v>783</v>
      </c>
      <c r="C324" s="11" t="s">
        <v>784</v>
      </c>
      <c r="D324" s="11" t="s">
        <v>621</v>
      </c>
    </row>
    <row r="325" spans="1:4" ht="18" customHeight="1">
      <c r="A325" s="11"/>
      <c r="B325" s="48"/>
      <c r="C325" s="11"/>
      <c r="D325" s="11"/>
    </row>
    <row r="326" spans="1:4" ht="18" customHeight="1">
      <c r="A326" s="67"/>
      <c r="B326" s="69"/>
      <c r="C326" s="67"/>
      <c r="D326" s="67"/>
    </row>
    <row r="327" spans="1:4" ht="18" customHeight="1">
      <c r="A327" s="13"/>
      <c r="B327" s="13"/>
      <c r="C327" s="13"/>
      <c r="D327" s="13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  <c r="D374" s="1"/>
    </row>
    <row r="375" spans="1:4" ht="18" customHeight="1">
      <c r="A375" s="1"/>
      <c r="B375" s="1"/>
      <c r="C375" s="1"/>
      <c r="D375" s="1"/>
    </row>
    <row r="376" spans="1:4" ht="18" customHeight="1">
      <c r="A376" s="1"/>
      <c r="B376" s="1"/>
      <c r="C376" s="1"/>
      <c r="D376" s="1"/>
    </row>
    <row r="377" spans="1:4" ht="18" customHeight="1">
      <c r="A377" s="1"/>
      <c r="B377" s="1"/>
      <c r="C377" s="1"/>
      <c r="D377" s="1"/>
    </row>
    <row r="378" spans="1:4" ht="18" customHeight="1">
      <c r="A378" s="1"/>
      <c r="B378" s="1"/>
      <c r="C378" s="1"/>
      <c r="D378" s="1"/>
    </row>
    <row r="379" spans="1:4" ht="18" customHeight="1">
      <c r="A379" s="1"/>
      <c r="B379" s="1"/>
      <c r="C379" s="1"/>
      <c r="D379" s="1"/>
    </row>
    <row r="380" spans="1:4" ht="18" customHeight="1">
      <c r="A380" s="1"/>
      <c r="B380" s="1"/>
      <c r="C380" s="1"/>
      <c r="D380" s="1"/>
    </row>
    <row r="381" spans="1:4" ht="18" customHeight="1">
      <c r="A381" s="1"/>
      <c r="B381" s="1"/>
      <c r="C381" s="1"/>
      <c r="D381" s="1"/>
    </row>
    <row r="382" spans="1:4" ht="18" customHeight="1">
      <c r="A382" s="1"/>
      <c r="B382" s="1"/>
      <c r="C382" s="1"/>
      <c r="D382" s="1"/>
    </row>
    <row r="383" spans="1:4" ht="18" customHeight="1">
      <c r="A383" s="1"/>
      <c r="B383" s="1"/>
      <c r="C383" s="1"/>
      <c r="D383" s="1"/>
    </row>
    <row r="384" spans="1:4" ht="18" customHeight="1">
      <c r="A384" s="1"/>
      <c r="B384" s="1"/>
      <c r="C384" s="1"/>
      <c r="D384" s="1"/>
    </row>
    <row r="385" spans="1:4" ht="18" customHeight="1">
      <c r="A385" s="1"/>
      <c r="B385" s="1"/>
      <c r="C385" s="1"/>
      <c r="D385" s="1"/>
    </row>
    <row r="386" spans="1:4" ht="18" customHeight="1">
      <c r="A386" s="1"/>
      <c r="B386" s="1"/>
      <c r="C386" s="1"/>
      <c r="D386" s="1"/>
    </row>
    <row r="387" spans="1:4" ht="18" customHeight="1">
      <c r="A387" s="1"/>
      <c r="B387" s="1"/>
      <c r="C387" s="1"/>
      <c r="D387" s="1"/>
    </row>
    <row r="388" spans="1:4" ht="18" customHeight="1">
      <c r="A388" s="1"/>
      <c r="B388" s="1"/>
      <c r="C388" s="1"/>
      <c r="D388" s="1"/>
    </row>
    <row r="389" spans="1:4" ht="18" customHeight="1">
      <c r="A389" s="1"/>
      <c r="B389" s="1"/>
      <c r="C389" s="1"/>
      <c r="D389" s="1"/>
    </row>
    <row r="390" spans="1:4" ht="18" customHeight="1">
      <c r="A390" s="1"/>
      <c r="B390" s="1"/>
      <c r="C390" s="1"/>
      <c r="D390" s="1"/>
    </row>
    <row r="391" spans="1:4" ht="18" customHeight="1">
      <c r="A391" s="1"/>
      <c r="B391" s="1"/>
      <c r="C391" s="1"/>
      <c r="D391" s="1"/>
    </row>
    <row r="392" spans="1:4" ht="18" customHeight="1">
      <c r="A392" s="1"/>
      <c r="B392" s="1"/>
      <c r="C392" s="1"/>
      <c r="D392" s="1"/>
    </row>
    <row r="393" spans="1:4" ht="18" customHeight="1">
      <c r="A393" s="1"/>
      <c r="B393" s="1"/>
      <c r="C393" s="1"/>
      <c r="D393" s="1"/>
    </row>
    <row r="394" spans="1:4" ht="18" customHeight="1">
      <c r="A394" s="1"/>
      <c r="B394" s="1"/>
      <c r="C394" s="1"/>
      <c r="D394" s="1"/>
    </row>
    <row r="395" spans="1:4" ht="18" customHeight="1">
      <c r="A395" s="1"/>
      <c r="B395" s="1"/>
      <c r="C395" s="1"/>
      <c r="D395" s="1"/>
    </row>
    <row r="396" spans="1:4" ht="18" customHeight="1">
      <c r="A396" s="1"/>
      <c r="B396" s="1"/>
      <c r="C396" s="1"/>
      <c r="D396" s="1"/>
    </row>
    <row r="397" spans="1:4" ht="18" customHeight="1">
      <c r="A397" s="1"/>
      <c r="B397" s="1"/>
      <c r="C397" s="1"/>
      <c r="D397" s="1"/>
    </row>
    <row r="398" spans="1:4" ht="18" customHeight="1">
      <c r="A398" s="1"/>
      <c r="B398" s="1"/>
      <c r="C398" s="1"/>
      <c r="D398" s="1"/>
    </row>
    <row r="399" spans="1:4" ht="18" customHeight="1">
      <c r="A399" s="1"/>
      <c r="B399" s="1"/>
      <c r="C399" s="1"/>
      <c r="D399" s="1"/>
    </row>
    <row r="400" spans="1:4" ht="18" customHeight="1">
      <c r="A400" s="1"/>
      <c r="B400" s="1"/>
      <c r="C400" s="1"/>
      <c r="D400" s="1"/>
    </row>
    <row r="401" spans="1:4" ht="18" customHeight="1">
      <c r="A401" s="1"/>
      <c r="B401" s="1"/>
      <c r="C401" s="1"/>
      <c r="D401" s="1"/>
    </row>
    <row r="402" spans="1:4" ht="18" customHeight="1">
      <c r="A402" s="1"/>
      <c r="B402" s="1"/>
      <c r="C402" s="1"/>
      <c r="D402" s="1"/>
    </row>
    <row r="403" spans="1:4" ht="18" customHeight="1">
      <c r="A403" s="1"/>
      <c r="B403" s="1"/>
      <c r="C403" s="1"/>
      <c r="D403" s="1"/>
    </row>
    <row r="404" spans="1:4" ht="18" customHeight="1">
      <c r="A404" s="1"/>
      <c r="B404" s="1"/>
      <c r="C404" s="1"/>
      <c r="D404" s="1"/>
    </row>
    <row r="405" spans="1:4" ht="18" customHeight="1">
      <c r="A405" s="1"/>
      <c r="B405" s="1"/>
      <c r="C405" s="1"/>
      <c r="D405" s="1"/>
    </row>
    <row r="406" spans="1:4" ht="18" customHeight="1">
      <c r="A406" s="1"/>
      <c r="B406" s="1"/>
      <c r="C406" s="1"/>
      <c r="D406" s="1"/>
    </row>
    <row r="407" spans="1:4" ht="18" customHeight="1">
      <c r="A407" s="1"/>
      <c r="B407" s="1"/>
      <c r="C407" s="1"/>
      <c r="D407" s="1"/>
    </row>
    <row r="408" spans="1:4" ht="18" customHeight="1">
      <c r="A408" s="1"/>
      <c r="B408" s="1"/>
      <c r="C408" s="1"/>
      <c r="D408" s="1"/>
    </row>
    <row r="409" spans="1:4" ht="18" customHeight="1">
      <c r="A409" s="1"/>
      <c r="B409" s="1"/>
      <c r="C409" s="1"/>
      <c r="D409" s="1"/>
    </row>
    <row r="410" spans="1:4" ht="18" customHeight="1">
      <c r="A410" s="1"/>
      <c r="B410" s="1"/>
      <c r="C410" s="1"/>
      <c r="D410" s="1"/>
    </row>
    <row r="411" spans="1:4" ht="18" customHeight="1">
      <c r="A411" s="1"/>
      <c r="B411" s="1"/>
      <c r="C411" s="1"/>
      <c r="D411" s="1"/>
    </row>
    <row r="412" spans="1:4" ht="18" customHeight="1">
      <c r="A412" s="1"/>
      <c r="B412" s="1"/>
      <c r="C412" s="1"/>
      <c r="D412" s="1"/>
    </row>
    <row r="413" spans="1:4" ht="18" customHeight="1">
      <c r="A413" s="1"/>
      <c r="B413" s="1"/>
      <c r="C413" s="1"/>
      <c r="D413" s="1"/>
    </row>
    <row r="414" spans="1:4" ht="18" customHeight="1">
      <c r="A414" s="1"/>
      <c r="B414" s="1"/>
      <c r="C414" s="1"/>
      <c r="D414" s="1"/>
    </row>
    <row r="415" spans="1:4" ht="18" customHeight="1">
      <c r="A415" s="1"/>
      <c r="B415" s="1"/>
      <c r="C415" s="1"/>
      <c r="D415" s="1"/>
    </row>
    <row r="416" spans="1:4" ht="18" customHeight="1">
      <c r="A416" s="1"/>
      <c r="B416" s="1"/>
      <c r="C416" s="1"/>
      <c r="D416" s="1"/>
    </row>
    <row r="417" spans="1:4" ht="18" customHeight="1">
      <c r="A417" s="1"/>
      <c r="B417" s="1"/>
      <c r="C417" s="1"/>
      <c r="D417" s="1"/>
    </row>
    <row r="418" spans="1:4" ht="18" customHeight="1">
      <c r="A418" s="1"/>
      <c r="B418" s="1"/>
      <c r="C418" s="1"/>
      <c r="D418" s="1"/>
    </row>
    <row r="419" spans="1:4" ht="18" customHeight="1">
      <c r="A419" s="1"/>
      <c r="B419" s="1"/>
      <c r="C419" s="1"/>
      <c r="D419" s="1"/>
    </row>
    <row r="420" spans="1:4" ht="18" customHeight="1">
      <c r="A420" s="1"/>
      <c r="B420" s="1"/>
      <c r="C420" s="1"/>
      <c r="D420" s="1"/>
    </row>
    <row r="421" spans="1:4" ht="18" customHeight="1">
      <c r="A421" s="1"/>
      <c r="B421" s="1"/>
      <c r="C421" s="1"/>
      <c r="D421" s="1"/>
    </row>
    <row r="422" spans="1:4" ht="18" customHeight="1">
      <c r="A422" s="1"/>
      <c r="B422" s="1"/>
      <c r="C422" s="1"/>
      <c r="D422" s="1"/>
    </row>
    <row r="423" spans="1:4" ht="18" customHeight="1">
      <c r="A423" s="1"/>
      <c r="B423" s="1"/>
      <c r="C423" s="1"/>
      <c r="D423" s="1"/>
    </row>
    <row r="424" spans="1:4" ht="18" customHeight="1">
      <c r="A424" s="1"/>
      <c r="B424" s="1"/>
      <c r="C424" s="1"/>
      <c r="D424" s="1"/>
    </row>
    <row r="425" spans="1:4" ht="18" customHeight="1">
      <c r="A425" s="1"/>
      <c r="B425" s="1"/>
      <c r="C425" s="1"/>
      <c r="D425" s="1"/>
    </row>
    <row r="426" spans="1:4" ht="18" customHeight="1">
      <c r="A426" s="1"/>
      <c r="B426" s="1"/>
      <c r="C426" s="1"/>
      <c r="D426" s="1"/>
    </row>
    <row r="427" spans="1:4" ht="18" customHeight="1">
      <c r="A427" s="1"/>
      <c r="B427" s="1"/>
      <c r="C427" s="1"/>
      <c r="D427" s="1"/>
    </row>
    <row r="428" spans="1:4" ht="18" customHeight="1">
      <c r="A428" s="1"/>
      <c r="B428" s="1"/>
      <c r="C428" s="1"/>
      <c r="D428" s="1"/>
    </row>
    <row r="429" spans="1:4" ht="18" customHeight="1">
      <c r="A429" s="1"/>
      <c r="B429" s="1"/>
      <c r="C429" s="1"/>
      <c r="D429" s="1"/>
    </row>
    <row r="430" spans="1:4" ht="18" customHeight="1">
      <c r="A430" s="1"/>
      <c r="B430" s="1"/>
      <c r="C430" s="1"/>
      <c r="D430" s="1"/>
    </row>
    <row r="431" spans="1:4" ht="18" customHeight="1">
      <c r="A431" s="1"/>
      <c r="B431" s="1"/>
      <c r="C431" s="1"/>
      <c r="D431" s="1"/>
    </row>
    <row r="432" spans="1:4" ht="18" customHeight="1">
      <c r="A432" s="1"/>
      <c r="B432" s="1"/>
      <c r="C432" s="1"/>
      <c r="D432" s="1"/>
    </row>
    <row r="433" spans="1:4" ht="18" customHeight="1">
      <c r="A433" s="1"/>
      <c r="B433" s="1"/>
      <c r="C433" s="1"/>
      <c r="D433" s="1"/>
    </row>
    <row r="434" spans="1:4" ht="18" customHeight="1">
      <c r="A434" s="1"/>
      <c r="B434" s="1"/>
      <c r="C434" s="1"/>
    </row>
    <row r="435" spans="1:4" ht="18" customHeight="1">
      <c r="A435" s="1"/>
      <c r="B435" s="1"/>
      <c r="C435" s="1"/>
    </row>
    <row r="436" spans="1:4" ht="18" customHeight="1">
      <c r="A436" s="1"/>
      <c r="B436" s="1"/>
      <c r="C436" s="1"/>
    </row>
    <row r="437" spans="1:4" ht="18" customHeight="1">
      <c r="A437" s="1"/>
      <c r="B437" s="1"/>
      <c r="C437" s="1"/>
    </row>
    <row r="438" spans="1:4" ht="18" customHeight="1">
      <c r="A438" s="1"/>
      <c r="B438" s="1"/>
      <c r="C438" s="1"/>
    </row>
    <row r="439" spans="1:4" ht="18" customHeight="1">
      <c r="A439" s="1"/>
      <c r="B439" s="1"/>
      <c r="C439" s="1"/>
    </row>
    <row r="440" spans="1:4" ht="18" customHeight="1">
      <c r="A440" s="1"/>
      <c r="B440" s="1"/>
      <c r="C440" s="1"/>
    </row>
    <row r="441" spans="1:4" ht="18" customHeight="1">
      <c r="A441" s="1"/>
      <c r="B441" s="1"/>
      <c r="C441" s="1"/>
    </row>
    <row r="442" spans="1:4" ht="18" customHeight="1">
      <c r="A442" s="1"/>
      <c r="B442" s="1"/>
      <c r="C442" s="1"/>
    </row>
    <row r="443" spans="1:4" ht="18" customHeight="1">
      <c r="A443" s="1"/>
      <c r="B443" s="1"/>
      <c r="C443" s="1"/>
    </row>
    <row r="444" spans="1:4" ht="18" customHeight="1">
      <c r="A444" s="1"/>
      <c r="B444" s="1"/>
      <c r="C444" s="1"/>
    </row>
    <row r="445" spans="1:4" ht="18" customHeight="1">
      <c r="A445" s="1"/>
      <c r="B445" s="1"/>
      <c r="C445" s="1"/>
    </row>
    <row r="446" spans="1:4" ht="18" customHeight="1">
      <c r="A446" s="1"/>
      <c r="B446" s="1"/>
      <c r="C446" s="1"/>
    </row>
    <row r="447" spans="1:4" ht="18" customHeight="1">
      <c r="A447" s="1"/>
      <c r="B447" s="1"/>
      <c r="C447" s="1"/>
    </row>
    <row r="448" spans="1:4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  <row r="567" spans="1:3" ht="18" customHeight="1">
      <c r="A567" s="1"/>
      <c r="B567" s="1"/>
      <c r="C567" s="1"/>
    </row>
    <row r="568" spans="1:3" ht="18" customHeight="1">
      <c r="A568" s="1"/>
      <c r="B568" s="1"/>
      <c r="C568" s="1"/>
    </row>
    <row r="569" spans="1:3" ht="18" customHeight="1">
      <c r="A569" s="1"/>
      <c r="B569" s="1"/>
      <c r="C569" s="1"/>
    </row>
    <row r="570" spans="1:3" ht="18" customHeight="1">
      <c r="A570" s="1"/>
      <c r="B570" s="1"/>
      <c r="C570" s="1"/>
    </row>
    <row r="571" spans="1:3" ht="18" customHeight="1">
      <c r="A571" s="1"/>
      <c r="B571" s="1"/>
      <c r="C571" s="1"/>
    </row>
    <row r="572" spans="1:3" ht="18" customHeight="1">
      <c r="A572" s="1"/>
      <c r="B572" s="1"/>
      <c r="C572" s="1"/>
    </row>
    <row r="573" spans="1:3" ht="18" customHeight="1">
      <c r="A573" s="1"/>
      <c r="B573" s="1"/>
      <c r="C573" s="1"/>
    </row>
    <row r="574" spans="1:3" ht="18" customHeight="1">
      <c r="A574" s="1"/>
      <c r="B574" s="1"/>
      <c r="C574" s="1"/>
    </row>
    <row r="575" spans="1:3" ht="18" customHeight="1">
      <c r="A575" s="1"/>
      <c r="B575" s="1"/>
      <c r="C575" s="1"/>
    </row>
    <row r="576" spans="1:3" ht="18" customHeight="1">
      <c r="A576" s="1"/>
      <c r="B576" s="1"/>
      <c r="C576" s="1"/>
    </row>
    <row r="577" spans="1:3" ht="18" customHeight="1">
      <c r="A577" s="1"/>
      <c r="B577" s="1"/>
      <c r="C577" s="1"/>
    </row>
    <row r="578" spans="1:3" ht="18" customHeight="1">
      <c r="A578" s="1"/>
      <c r="B578" s="1"/>
      <c r="C578" s="1"/>
    </row>
    <row r="579" spans="1:3" ht="18" customHeight="1">
      <c r="A579" s="1"/>
      <c r="B579" s="1"/>
      <c r="C579" s="1"/>
    </row>
    <row r="580" spans="1:3" ht="18" customHeight="1">
      <c r="A580" s="1"/>
      <c r="B580" s="1"/>
      <c r="C580" s="1"/>
    </row>
    <row r="581" spans="1:3" ht="18" customHeight="1">
      <c r="A581" s="1"/>
      <c r="B581" s="1"/>
      <c r="C581" s="1"/>
    </row>
    <row r="582" spans="1:3" ht="18" customHeight="1">
      <c r="A582" s="1"/>
      <c r="B582" s="1"/>
      <c r="C582" s="1"/>
    </row>
    <row r="583" spans="1:3" ht="18" customHeight="1">
      <c r="A583" s="1"/>
      <c r="B583" s="1"/>
      <c r="C583" s="1"/>
    </row>
    <row r="584" spans="1:3" ht="18" customHeight="1">
      <c r="A584" s="1"/>
      <c r="B584" s="1"/>
      <c r="C584" s="1"/>
    </row>
    <row r="585" spans="1:3" ht="18" customHeight="1">
      <c r="A585" s="1"/>
      <c r="B585" s="1"/>
      <c r="C585" s="1"/>
    </row>
    <row r="586" spans="1:3" ht="18" customHeight="1">
      <c r="A586" s="1"/>
      <c r="B586" s="1"/>
      <c r="C586" s="1"/>
    </row>
    <row r="587" spans="1:3" ht="18" customHeight="1">
      <c r="A587" s="1"/>
      <c r="B587" s="1"/>
      <c r="C587" s="1"/>
    </row>
    <row r="588" spans="1:3" ht="18" customHeight="1">
      <c r="A588" s="1"/>
      <c r="B588" s="1"/>
      <c r="C588" s="1"/>
    </row>
    <row r="589" spans="1:3" ht="18" customHeight="1">
      <c r="A589" s="1"/>
      <c r="B589" s="1"/>
      <c r="C589" s="1"/>
    </row>
    <row r="590" spans="1:3" ht="18" customHeight="1">
      <c r="A590" s="1"/>
      <c r="B590" s="1"/>
      <c r="C590" s="1"/>
    </row>
    <row r="591" spans="1:3" ht="18" customHeight="1">
      <c r="A591" s="1"/>
      <c r="B591" s="1"/>
      <c r="C591" s="1"/>
    </row>
    <row r="592" spans="1:3" ht="18" customHeight="1">
      <c r="A592" s="1"/>
      <c r="B592" s="1"/>
      <c r="C592" s="1"/>
    </row>
    <row r="593" spans="1:3" ht="18" customHeight="1">
      <c r="A593" s="1"/>
      <c r="B593" s="1"/>
      <c r="C593" s="1"/>
    </row>
    <row r="594" spans="1:3" ht="18" customHeight="1">
      <c r="A594" s="1"/>
      <c r="B594" s="1"/>
      <c r="C594" s="1"/>
    </row>
    <row r="595" spans="1:3" ht="18" customHeight="1">
      <c r="A595" s="1"/>
      <c r="B595" s="1"/>
      <c r="C595" s="1"/>
    </row>
    <row r="596" spans="1:3" ht="18" customHeight="1">
      <c r="A596" s="1"/>
      <c r="B596" s="1"/>
      <c r="C596" s="1"/>
    </row>
    <row r="597" spans="1:3" ht="18" customHeight="1">
      <c r="A597" s="1"/>
      <c r="B597" s="1"/>
      <c r="C597" s="1"/>
    </row>
    <row r="598" spans="1:3" ht="18" customHeight="1">
      <c r="A598" s="1"/>
      <c r="B598" s="1"/>
      <c r="C598" s="1"/>
    </row>
    <row r="599" spans="1:3" ht="18" customHeight="1">
      <c r="A599" s="1"/>
      <c r="B599" s="1"/>
      <c r="C599" s="1"/>
    </row>
    <row r="600" spans="1:3" ht="18" customHeight="1">
      <c r="A600" s="1"/>
      <c r="B600" s="1"/>
      <c r="C600" s="1"/>
    </row>
    <row r="601" spans="1:3" ht="18" customHeight="1">
      <c r="A601" s="1"/>
      <c r="B601" s="1"/>
      <c r="C601" s="1"/>
    </row>
    <row r="602" spans="1:3" ht="18" customHeight="1">
      <c r="A602" s="1"/>
      <c r="B602" s="1"/>
      <c r="C602" s="1"/>
    </row>
    <row r="603" spans="1:3" ht="18" customHeight="1">
      <c r="A603" s="1"/>
      <c r="B603" s="1"/>
      <c r="C603" s="1"/>
    </row>
    <row r="604" spans="1:3" ht="18" customHeight="1">
      <c r="A604" s="1"/>
      <c r="B604" s="1"/>
      <c r="C604" s="1"/>
    </row>
    <row r="605" spans="1:3" ht="18" customHeight="1">
      <c r="A605" s="1"/>
      <c r="B605" s="1"/>
      <c r="C605" s="1"/>
    </row>
    <row r="606" spans="1:3" ht="18" customHeight="1">
      <c r="A606" s="1"/>
      <c r="B606" s="1"/>
      <c r="C606" s="1"/>
    </row>
    <row r="607" spans="1:3" ht="18" customHeight="1">
      <c r="A607" s="1"/>
      <c r="B607" s="1"/>
      <c r="C607" s="1"/>
    </row>
    <row r="608" spans="1:3" ht="18" customHeight="1">
      <c r="A608" s="1"/>
      <c r="B608" s="1"/>
      <c r="C608" s="1"/>
    </row>
    <row r="609" spans="1:3" ht="18" customHeight="1">
      <c r="A609" s="1"/>
      <c r="B609" s="1"/>
      <c r="C609" s="1"/>
    </row>
    <row r="610" spans="1:3" ht="18" customHeight="1">
      <c r="A610" s="1"/>
      <c r="B610" s="1"/>
      <c r="C610" s="1"/>
    </row>
    <row r="611" spans="1:3" ht="18" customHeight="1">
      <c r="A611" s="1"/>
      <c r="B611" s="1"/>
      <c r="C611" s="1"/>
    </row>
    <row r="612" spans="1:3" ht="18" customHeight="1">
      <c r="A612" s="1"/>
      <c r="B612" s="1"/>
      <c r="C612" s="1"/>
    </row>
    <row r="613" spans="1:3" ht="18" customHeight="1">
      <c r="A613" s="1"/>
      <c r="B613" s="1"/>
      <c r="C613" s="1"/>
    </row>
    <row r="614" spans="1:3" ht="18" customHeight="1">
      <c r="A614" s="1"/>
      <c r="B614" s="1"/>
      <c r="C614" s="1"/>
    </row>
    <row r="615" spans="1:3" ht="18" customHeight="1">
      <c r="A615" s="1"/>
      <c r="B615" s="1"/>
      <c r="C615" s="1"/>
    </row>
    <row r="616" spans="1:3" ht="18" customHeight="1">
      <c r="A616" s="1"/>
      <c r="B616" s="1"/>
      <c r="C616" s="1"/>
    </row>
    <row r="617" spans="1:3" ht="18" customHeight="1">
      <c r="A617" s="1"/>
      <c r="B617" s="1"/>
      <c r="C617" s="1"/>
    </row>
    <row r="618" spans="1:3" ht="18" customHeight="1">
      <c r="A618" s="1"/>
      <c r="B618" s="1"/>
      <c r="C618" s="1"/>
    </row>
    <row r="619" spans="1:3" ht="18" customHeight="1">
      <c r="A619" s="1"/>
      <c r="B619" s="1"/>
      <c r="C619" s="1"/>
    </row>
    <row r="620" spans="1:3" ht="18" customHeight="1">
      <c r="A620" s="1"/>
      <c r="B620" s="1"/>
      <c r="C620" s="1"/>
    </row>
    <row r="621" spans="1:3" ht="18" customHeight="1">
      <c r="A621" s="1"/>
      <c r="B621" s="1"/>
      <c r="C621" s="1"/>
    </row>
    <row r="622" spans="1:3" ht="18" customHeight="1">
      <c r="A622" s="1"/>
      <c r="B622" s="1"/>
      <c r="C622" s="1"/>
    </row>
    <row r="623" spans="1:3" ht="18" customHeight="1">
      <c r="A623" s="1"/>
      <c r="B623" s="1"/>
      <c r="C623" s="1"/>
    </row>
    <row r="624" spans="1:3" ht="18" customHeight="1">
      <c r="A624" s="1"/>
      <c r="B624" s="1"/>
      <c r="C624" s="1"/>
    </row>
    <row r="625" spans="1:3" ht="18" customHeight="1">
      <c r="A625" s="1"/>
      <c r="B625" s="1"/>
      <c r="C625" s="1"/>
    </row>
    <row r="626" spans="1:3" ht="18" customHeight="1">
      <c r="A626" s="1"/>
      <c r="B626" s="1"/>
      <c r="C626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12"/>
  <sheetViews>
    <sheetView tabSelected="1" workbookViewId="0">
      <pane xSplit="2" ySplit="5" topLeftCell="H97" activePane="bottomRight" state="frozen"/>
      <selection pane="topRight" activeCell="C1" sqref="C1"/>
      <selection pane="bottomLeft" activeCell="A6" sqref="A6"/>
      <selection pane="bottomRight" activeCell="L111" sqref="L111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8.42578125" customWidth="1"/>
    <col min="11" max="11" width="19.5703125" customWidth="1"/>
  </cols>
  <sheetData>
    <row r="1" spans="1:18" ht="20.100000000000001" customHeight="1">
      <c r="A1" s="70" t="s">
        <v>760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3" t="s">
        <v>183</v>
      </c>
      <c r="B3" s="73" t="s">
        <v>180</v>
      </c>
      <c r="C3" s="73" t="s">
        <v>27</v>
      </c>
      <c r="D3" s="73" t="s">
        <v>13</v>
      </c>
      <c r="E3" s="111" t="s">
        <v>181</v>
      </c>
      <c r="F3" s="106"/>
      <c r="G3" s="107"/>
      <c r="H3" s="106" t="s">
        <v>702</v>
      </c>
      <c r="I3" s="106"/>
      <c r="J3" s="107"/>
      <c r="K3" s="73" t="s">
        <v>182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1"/>
      <c r="B4" s="81"/>
      <c r="C4" s="81"/>
      <c r="D4" s="81"/>
      <c r="E4" s="77" t="s">
        <v>184</v>
      </c>
      <c r="F4" s="111" t="s">
        <v>9</v>
      </c>
      <c r="G4" s="107"/>
      <c r="H4" s="83" t="s">
        <v>426</v>
      </c>
      <c r="I4" s="83" t="s">
        <v>533</v>
      </c>
      <c r="J4" s="83" t="s">
        <v>698</v>
      </c>
      <c r="K4" s="82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7"/>
      <c r="B5" s="69"/>
      <c r="C5" s="69"/>
      <c r="D5" s="69"/>
      <c r="E5" s="77"/>
      <c r="F5" s="77" t="s">
        <v>200</v>
      </c>
      <c r="G5" s="77" t="s">
        <v>201</v>
      </c>
      <c r="H5" s="74"/>
      <c r="I5" s="74"/>
      <c r="J5" s="74"/>
      <c r="K5" s="69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6" t="s">
        <v>450</v>
      </c>
      <c r="B7" s="46"/>
      <c r="C7" s="45"/>
      <c r="D7" s="45"/>
      <c r="E7" s="88"/>
      <c r="F7" s="54"/>
      <c r="G7" s="54"/>
      <c r="H7" s="85"/>
      <c r="I7" s="85"/>
      <c r="J7" s="85"/>
      <c r="K7" s="54"/>
      <c r="L7" s="13"/>
      <c r="M7" s="13"/>
      <c r="N7" s="13"/>
      <c r="O7" s="13"/>
      <c r="P7" s="13"/>
      <c r="Q7" s="13"/>
      <c r="R7" s="13"/>
    </row>
    <row r="8" spans="1:18" ht="20.100000000000001" customHeight="1">
      <c r="A8" s="46">
        <v>1</v>
      </c>
      <c r="B8" s="46" t="s">
        <v>30</v>
      </c>
      <c r="C8" s="45" t="s">
        <v>517</v>
      </c>
      <c r="D8" s="45" t="s">
        <v>523</v>
      </c>
      <c r="E8" s="88"/>
      <c r="F8" s="54"/>
      <c r="G8" s="54"/>
      <c r="H8" s="85">
        <v>27925800</v>
      </c>
      <c r="I8" s="85"/>
      <c r="J8" s="85"/>
      <c r="K8" s="54">
        <f t="shared" ref="K8:K14" si="0">SUM(G8:J8)</f>
        <v>27925800</v>
      </c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f>+A8+1</f>
        <v>2</v>
      </c>
      <c r="B9" s="46" t="s">
        <v>50</v>
      </c>
      <c r="C9" s="45" t="s">
        <v>479</v>
      </c>
      <c r="D9" s="45" t="s">
        <v>485</v>
      </c>
      <c r="E9" s="88"/>
      <c r="F9" s="54"/>
      <c r="G9" s="54"/>
      <c r="H9" s="85">
        <v>24634600</v>
      </c>
      <c r="I9" s="85"/>
      <c r="J9" s="85"/>
      <c r="K9" s="54">
        <f t="shared" si="0"/>
        <v>24634600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>+A9+1</f>
        <v>3</v>
      </c>
      <c r="B10" s="46" t="s">
        <v>484</v>
      </c>
      <c r="C10" s="45" t="s">
        <v>515</v>
      </c>
      <c r="D10" s="45" t="s">
        <v>524</v>
      </c>
      <c r="E10" s="88" t="s">
        <v>770</v>
      </c>
      <c r="F10" s="54"/>
      <c r="G10" s="54">
        <v>-73803900</v>
      </c>
      <c r="H10" s="85">
        <v>73803900</v>
      </c>
      <c r="I10" s="85"/>
      <c r="J10" s="85"/>
      <c r="K10" s="54">
        <f t="shared" si="0"/>
        <v>0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>
        <f t="shared" ref="A11:A14" si="1">+A10+1</f>
        <v>4</v>
      </c>
      <c r="B11" s="46" t="s">
        <v>25</v>
      </c>
      <c r="C11" s="45" t="s">
        <v>33</v>
      </c>
      <c r="D11" s="45" t="s">
        <v>486</v>
      </c>
      <c r="E11" s="88"/>
      <c r="F11" s="54"/>
      <c r="G11" s="54"/>
      <c r="H11" s="85">
        <v>12317300</v>
      </c>
      <c r="I11" s="85"/>
      <c r="J11" s="85"/>
      <c r="K11" s="54">
        <f t="shared" si="0"/>
        <v>12317300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>
        <f t="shared" si="1"/>
        <v>5</v>
      </c>
      <c r="B12" s="46" t="s">
        <v>25</v>
      </c>
      <c r="C12" s="45" t="s">
        <v>32</v>
      </c>
      <c r="D12" s="45" t="s">
        <v>486</v>
      </c>
      <c r="E12" s="88"/>
      <c r="F12" s="54"/>
      <c r="G12" s="54"/>
      <c r="H12" s="85">
        <v>12317300</v>
      </c>
      <c r="I12" s="85"/>
      <c r="J12" s="85"/>
      <c r="K12" s="54">
        <f t="shared" si="0"/>
        <v>12317300</v>
      </c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46">
        <f t="shared" si="1"/>
        <v>6</v>
      </c>
      <c r="B13" s="46" t="s">
        <v>487</v>
      </c>
      <c r="C13" s="45" t="s">
        <v>488</v>
      </c>
      <c r="D13" s="45" t="s">
        <v>494</v>
      </c>
      <c r="E13" s="88"/>
      <c r="F13" s="54"/>
      <c r="G13" s="54"/>
      <c r="H13" s="85">
        <v>9308600</v>
      </c>
      <c r="I13" s="85"/>
      <c r="J13" s="85"/>
      <c r="K13" s="54">
        <f t="shared" si="0"/>
        <v>9308600</v>
      </c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46">
        <f t="shared" si="1"/>
        <v>7</v>
      </c>
      <c r="B14" s="46" t="s">
        <v>77</v>
      </c>
      <c r="C14" s="45" t="s">
        <v>502</v>
      </c>
      <c r="D14" s="45" t="s">
        <v>511</v>
      </c>
      <c r="E14" s="88" t="s">
        <v>769</v>
      </c>
      <c r="F14" s="54"/>
      <c r="G14" s="54">
        <v>-35953200</v>
      </c>
      <c r="H14" s="85">
        <v>35953200</v>
      </c>
      <c r="I14" s="85"/>
      <c r="J14" s="85"/>
      <c r="K14" s="54">
        <f t="shared" si="0"/>
        <v>0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/>
      <c r="B15" s="80" t="s">
        <v>451</v>
      </c>
      <c r="C15" s="45"/>
      <c r="D15" s="45"/>
      <c r="E15" s="88"/>
      <c r="F15" s="94">
        <f t="shared" ref="F15:K15" si="2">SUM(F8:F14)</f>
        <v>0</v>
      </c>
      <c r="G15" s="94">
        <f t="shared" si="2"/>
        <v>-109757100</v>
      </c>
      <c r="H15" s="94">
        <f t="shared" si="2"/>
        <v>196260700</v>
      </c>
      <c r="I15" s="94">
        <f t="shared" si="2"/>
        <v>0</v>
      </c>
      <c r="J15" s="94">
        <f t="shared" si="2"/>
        <v>0</v>
      </c>
      <c r="K15" s="94">
        <f t="shared" si="2"/>
        <v>86503600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76"/>
      <c r="B16" s="46"/>
      <c r="C16" s="45"/>
      <c r="D16" s="45"/>
      <c r="E16" s="88"/>
      <c r="F16" s="95"/>
      <c r="G16" s="54"/>
      <c r="H16" s="85"/>
      <c r="I16" s="85"/>
      <c r="J16" s="85"/>
      <c r="K16" s="54"/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76" t="s">
        <v>567</v>
      </c>
      <c r="B17" s="46"/>
      <c r="C17" s="45"/>
      <c r="D17" s="45"/>
      <c r="E17" s="88"/>
      <c r="F17" s="95"/>
      <c r="G17" s="54"/>
      <c r="H17" s="85"/>
      <c r="I17" s="85"/>
      <c r="J17" s="85"/>
      <c r="K17" s="54"/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>
        <v>1</v>
      </c>
      <c r="B18" s="46" t="s">
        <v>102</v>
      </c>
      <c r="C18" s="45" t="s">
        <v>342</v>
      </c>
      <c r="D18" s="45" t="s">
        <v>568</v>
      </c>
      <c r="E18" s="88" t="s">
        <v>771</v>
      </c>
      <c r="F18" s="95"/>
      <c r="G18" s="54">
        <v>-4658850</v>
      </c>
      <c r="H18" s="85"/>
      <c r="I18" s="85">
        <v>4658850</v>
      </c>
      <c r="J18" s="85"/>
      <c r="K18" s="54">
        <f t="shared" ref="K18:K71" si="3">SUM(G18:J18)</f>
        <v>0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46">
        <f>+A18+1</f>
        <v>2</v>
      </c>
      <c r="B19" s="46" t="s">
        <v>102</v>
      </c>
      <c r="C19" s="45" t="s">
        <v>608</v>
      </c>
      <c r="D19" s="45" t="s">
        <v>574</v>
      </c>
      <c r="E19" s="88" t="s">
        <v>771</v>
      </c>
      <c r="F19" s="95"/>
      <c r="G19" s="54">
        <v>-9317700</v>
      </c>
      <c r="H19" s="85"/>
      <c r="I19" s="85">
        <v>9317700</v>
      </c>
      <c r="J19" s="85"/>
      <c r="K19" s="54">
        <f t="shared" si="3"/>
        <v>0</v>
      </c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f t="shared" ref="A20:A71" si="4">+A19+1</f>
        <v>3</v>
      </c>
      <c r="B20" s="46" t="s">
        <v>102</v>
      </c>
      <c r="C20" s="45" t="s">
        <v>342</v>
      </c>
      <c r="D20" s="45" t="s">
        <v>673</v>
      </c>
      <c r="E20" s="88" t="s">
        <v>770</v>
      </c>
      <c r="F20" s="95"/>
      <c r="G20" s="54">
        <v>-4654300</v>
      </c>
      <c r="H20" s="85"/>
      <c r="I20" s="85">
        <v>4654300</v>
      </c>
      <c r="J20" s="85"/>
      <c r="K20" s="54">
        <f t="shared" si="3"/>
        <v>0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f t="shared" si="4"/>
        <v>4</v>
      </c>
      <c r="B21" s="46" t="s">
        <v>272</v>
      </c>
      <c r="C21" s="45" t="s">
        <v>563</v>
      </c>
      <c r="D21" s="45" t="s">
        <v>569</v>
      </c>
      <c r="E21" s="88"/>
      <c r="F21" s="95"/>
      <c r="G21" s="54"/>
      <c r="H21" s="85"/>
      <c r="I21" s="85">
        <v>151597200</v>
      </c>
      <c r="J21" s="85"/>
      <c r="K21" s="54">
        <f t="shared" si="3"/>
        <v>151597200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 t="shared" si="4"/>
        <v>5</v>
      </c>
      <c r="B22" s="46" t="s">
        <v>42</v>
      </c>
      <c r="C22" s="45" t="s">
        <v>560</v>
      </c>
      <c r="D22" s="45" t="s">
        <v>570</v>
      </c>
      <c r="E22" s="88"/>
      <c r="F22" s="95"/>
      <c r="G22" s="54"/>
      <c r="H22" s="85"/>
      <c r="I22" s="85">
        <v>27963600</v>
      </c>
      <c r="J22" s="85"/>
      <c r="K22" s="54">
        <f t="shared" si="3"/>
        <v>27963600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 t="shared" si="4"/>
        <v>6</v>
      </c>
      <c r="B23" s="46" t="s">
        <v>42</v>
      </c>
      <c r="C23" s="45" t="s">
        <v>558</v>
      </c>
      <c r="D23" s="45" t="s">
        <v>571</v>
      </c>
      <c r="E23" s="88"/>
      <c r="F23" s="95"/>
      <c r="G23" s="54"/>
      <c r="H23" s="85"/>
      <c r="I23" s="85">
        <v>27963600</v>
      </c>
      <c r="J23" s="85"/>
      <c r="K23" s="54">
        <f t="shared" si="3"/>
        <v>27963600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4"/>
        <v>7</v>
      </c>
      <c r="B24" s="46" t="s">
        <v>42</v>
      </c>
      <c r="C24" s="45" t="s">
        <v>555</v>
      </c>
      <c r="D24" s="45" t="s">
        <v>571</v>
      </c>
      <c r="E24" s="88"/>
      <c r="F24" s="95"/>
      <c r="G24" s="54"/>
      <c r="H24" s="85"/>
      <c r="I24" s="85">
        <v>27963600</v>
      </c>
      <c r="J24" s="85"/>
      <c r="K24" s="54">
        <f t="shared" si="3"/>
        <v>27963600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4"/>
        <v>8</v>
      </c>
      <c r="B25" s="46" t="s">
        <v>42</v>
      </c>
      <c r="C25" s="45" t="s">
        <v>634</v>
      </c>
      <c r="D25" s="45" t="s">
        <v>644</v>
      </c>
      <c r="E25" s="88"/>
      <c r="F25" s="95"/>
      <c r="G25" s="54"/>
      <c r="H25" s="85"/>
      <c r="I25" s="85">
        <v>27963600</v>
      </c>
      <c r="J25" s="85"/>
      <c r="K25" s="54">
        <f t="shared" si="3"/>
        <v>27963600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 t="shared" si="4"/>
        <v>9</v>
      </c>
      <c r="B26" s="46" t="s">
        <v>25</v>
      </c>
      <c r="C26" s="45" t="s">
        <v>33</v>
      </c>
      <c r="D26" s="45" t="s">
        <v>572</v>
      </c>
      <c r="E26" s="88"/>
      <c r="F26" s="95"/>
      <c r="G26" s="54"/>
      <c r="H26" s="85"/>
      <c r="I26" s="85">
        <v>12312675</v>
      </c>
      <c r="J26" s="85"/>
      <c r="K26" s="54">
        <f t="shared" si="3"/>
        <v>12312675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 t="shared" si="4"/>
        <v>10</v>
      </c>
      <c r="B27" s="46" t="s">
        <v>25</v>
      </c>
      <c r="C27" s="45" t="s">
        <v>32</v>
      </c>
      <c r="D27" s="45" t="s">
        <v>573</v>
      </c>
      <c r="E27" s="88"/>
      <c r="F27" s="95"/>
      <c r="G27" s="54"/>
      <c r="H27" s="85"/>
      <c r="I27" s="85">
        <v>6156337</v>
      </c>
      <c r="J27" s="85"/>
      <c r="K27" s="54">
        <f t="shared" si="3"/>
        <v>6156337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>
        <f t="shared" si="4"/>
        <v>11</v>
      </c>
      <c r="B28" s="46" t="s">
        <v>47</v>
      </c>
      <c r="C28" s="45" t="s">
        <v>369</v>
      </c>
      <c r="D28" s="45" t="s">
        <v>574</v>
      </c>
      <c r="E28" s="88" t="s">
        <v>770</v>
      </c>
      <c r="F28" s="95"/>
      <c r="G28" s="54">
        <v>-12978225</v>
      </c>
      <c r="H28" s="85"/>
      <c r="I28" s="85">
        <v>12978225</v>
      </c>
      <c r="J28" s="85"/>
      <c r="K28" s="54">
        <f t="shared" si="3"/>
        <v>0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>
        <f t="shared" si="4"/>
        <v>12</v>
      </c>
      <c r="B29" s="46" t="s">
        <v>50</v>
      </c>
      <c r="C29" s="45" t="s">
        <v>546</v>
      </c>
      <c r="D29" s="45" t="s">
        <v>575</v>
      </c>
      <c r="E29" s="88"/>
      <c r="F29" s="95"/>
      <c r="G29" s="54"/>
      <c r="H29" s="85"/>
      <c r="I29" s="85">
        <v>73876050</v>
      </c>
      <c r="J29" s="85"/>
      <c r="K29" s="54">
        <f t="shared" si="3"/>
        <v>73876050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f t="shared" si="4"/>
        <v>13</v>
      </c>
      <c r="B30" s="46" t="s">
        <v>50</v>
      </c>
      <c r="C30" s="45" t="s">
        <v>544</v>
      </c>
      <c r="D30" s="45" t="s">
        <v>575</v>
      </c>
      <c r="E30" s="88"/>
      <c r="F30" s="95"/>
      <c r="G30" s="54"/>
      <c r="H30" s="85"/>
      <c r="I30" s="85">
        <v>73876050</v>
      </c>
      <c r="J30" s="85"/>
      <c r="K30" s="54">
        <f t="shared" si="3"/>
        <v>73876050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f t="shared" si="4"/>
        <v>14</v>
      </c>
      <c r="B31" s="46" t="s">
        <v>50</v>
      </c>
      <c r="C31" s="45" t="s">
        <v>541</v>
      </c>
      <c r="D31" s="45" t="s">
        <v>575</v>
      </c>
      <c r="E31" s="88"/>
      <c r="F31" s="95"/>
      <c r="G31" s="54"/>
      <c r="H31" s="85"/>
      <c r="I31" s="85">
        <v>73876050</v>
      </c>
      <c r="J31" s="85"/>
      <c r="K31" s="54">
        <f t="shared" si="3"/>
        <v>73876050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>
        <f t="shared" si="4"/>
        <v>15</v>
      </c>
      <c r="B32" s="46" t="s">
        <v>50</v>
      </c>
      <c r="C32" s="45" t="s">
        <v>677</v>
      </c>
      <c r="D32" s="45" t="s">
        <v>687</v>
      </c>
      <c r="E32" s="88"/>
      <c r="F32" s="95"/>
      <c r="G32" s="54"/>
      <c r="H32" s="85"/>
      <c r="I32" s="85">
        <v>73803900</v>
      </c>
      <c r="J32" s="85"/>
      <c r="K32" s="54">
        <f t="shared" si="3"/>
        <v>73803900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46">
        <f t="shared" si="4"/>
        <v>16</v>
      </c>
      <c r="B33" s="46" t="s">
        <v>36</v>
      </c>
      <c r="C33" s="45" t="s">
        <v>111</v>
      </c>
      <c r="D33" s="45" t="s">
        <v>576</v>
      </c>
      <c r="E33" s="88"/>
      <c r="F33" s="95"/>
      <c r="G33" s="54"/>
      <c r="H33" s="85"/>
      <c r="I33" s="85">
        <v>12978225</v>
      </c>
      <c r="J33" s="85"/>
      <c r="K33" s="54">
        <f t="shared" si="3"/>
        <v>12978225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>
        <f t="shared" si="4"/>
        <v>17</v>
      </c>
      <c r="B34" s="46" t="s">
        <v>36</v>
      </c>
      <c r="C34" s="45" t="s">
        <v>615</v>
      </c>
      <c r="D34" s="45" t="s">
        <v>625</v>
      </c>
      <c r="E34" s="88"/>
      <c r="F34" s="95"/>
      <c r="G34" s="54"/>
      <c r="H34" s="85"/>
      <c r="I34" s="85">
        <v>13976550</v>
      </c>
      <c r="J34" s="85"/>
      <c r="K34" s="54">
        <f t="shared" si="3"/>
        <v>13976550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>
        <f t="shared" si="4"/>
        <v>18</v>
      </c>
      <c r="B35" s="46" t="s">
        <v>31</v>
      </c>
      <c r="C35" s="45" t="s">
        <v>536</v>
      </c>
      <c r="D35" s="45" t="s">
        <v>576</v>
      </c>
      <c r="E35" s="88"/>
      <c r="F35" s="95"/>
      <c r="G35" s="54"/>
      <c r="H35" s="85"/>
      <c r="I35" s="85">
        <v>10648800</v>
      </c>
      <c r="J35" s="85"/>
      <c r="K35" s="54">
        <f t="shared" si="3"/>
        <v>10648800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>
        <f t="shared" si="4"/>
        <v>19</v>
      </c>
      <c r="B36" s="46" t="s">
        <v>30</v>
      </c>
      <c r="C36" s="45" t="s">
        <v>579</v>
      </c>
      <c r="D36" s="45" t="s">
        <v>601</v>
      </c>
      <c r="E36" s="88"/>
      <c r="F36" s="95"/>
      <c r="G36" s="54"/>
      <c r="H36" s="85"/>
      <c r="I36" s="85">
        <v>39933000</v>
      </c>
      <c r="J36" s="85"/>
      <c r="K36" s="54">
        <f t="shared" ref="K36:K63" si="5">SUM(G36:J36)</f>
        <v>39933000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f t="shared" si="4"/>
        <v>20</v>
      </c>
      <c r="B37" s="46" t="s">
        <v>48</v>
      </c>
      <c r="C37" s="45" t="s">
        <v>437</v>
      </c>
      <c r="D37" s="45" t="s">
        <v>576</v>
      </c>
      <c r="E37" s="88"/>
      <c r="F37" s="95"/>
      <c r="G37" s="54"/>
      <c r="H37" s="85"/>
      <c r="I37" s="85">
        <v>12312675</v>
      </c>
      <c r="J37" s="85"/>
      <c r="K37" s="54">
        <f t="shared" si="5"/>
        <v>12312675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f t="shared" si="4"/>
        <v>21</v>
      </c>
      <c r="B38" s="46" t="s">
        <v>48</v>
      </c>
      <c r="C38" s="45" t="s">
        <v>583</v>
      </c>
      <c r="D38" s="45" t="s">
        <v>602</v>
      </c>
      <c r="E38" s="88"/>
      <c r="F38" s="95"/>
      <c r="G38" s="54"/>
      <c r="H38" s="85"/>
      <c r="I38" s="85">
        <v>12312675</v>
      </c>
      <c r="J38" s="85"/>
      <c r="K38" s="54">
        <f t="shared" si="5"/>
        <v>12312675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 t="shared" si="4"/>
        <v>22</v>
      </c>
      <c r="B39" s="46" t="s">
        <v>48</v>
      </c>
      <c r="C39" s="45" t="s">
        <v>364</v>
      </c>
      <c r="D39" s="45" t="s">
        <v>603</v>
      </c>
      <c r="E39" s="88"/>
      <c r="F39" s="95"/>
      <c r="G39" s="54"/>
      <c r="H39" s="85"/>
      <c r="I39" s="85">
        <v>12312675</v>
      </c>
      <c r="J39" s="85"/>
      <c r="K39" s="54">
        <f t="shared" si="5"/>
        <v>12312675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 t="shared" si="4"/>
        <v>23</v>
      </c>
      <c r="B40" s="46" t="s">
        <v>48</v>
      </c>
      <c r="C40" s="45" t="s">
        <v>440</v>
      </c>
      <c r="D40" s="45" t="s">
        <v>603</v>
      </c>
      <c r="E40" s="88"/>
      <c r="F40" s="95"/>
      <c r="G40" s="54"/>
      <c r="H40" s="85"/>
      <c r="I40" s="85">
        <v>12312675</v>
      </c>
      <c r="J40" s="85"/>
      <c r="K40" s="54">
        <f t="shared" si="5"/>
        <v>12312675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si="4"/>
        <v>24</v>
      </c>
      <c r="B41" s="46" t="s">
        <v>48</v>
      </c>
      <c r="C41" s="45" t="s">
        <v>373</v>
      </c>
      <c r="D41" s="45" t="s">
        <v>574</v>
      </c>
      <c r="E41" s="88"/>
      <c r="F41" s="95"/>
      <c r="G41" s="54"/>
      <c r="H41" s="85"/>
      <c r="I41" s="85">
        <v>12312675</v>
      </c>
      <c r="J41" s="85"/>
      <c r="K41" s="54">
        <f t="shared" si="5"/>
        <v>12312675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4"/>
        <v>25</v>
      </c>
      <c r="B42" s="46" t="s">
        <v>48</v>
      </c>
      <c r="C42" s="45" t="s">
        <v>375</v>
      </c>
      <c r="D42" s="45" t="s">
        <v>574</v>
      </c>
      <c r="E42" s="88"/>
      <c r="F42" s="95"/>
      <c r="G42" s="54"/>
      <c r="H42" s="85"/>
      <c r="I42" s="85">
        <v>12312675</v>
      </c>
      <c r="J42" s="85"/>
      <c r="K42" s="54">
        <f t="shared" si="5"/>
        <v>12312675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4"/>
        <v>26</v>
      </c>
      <c r="B43" s="46" t="s">
        <v>48</v>
      </c>
      <c r="C43" s="45" t="s">
        <v>377</v>
      </c>
      <c r="D43" s="45" t="s">
        <v>574</v>
      </c>
      <c r="E43" s="88"/>
      <c r="F43" s="95"/>
      <c r="G43" s="54"/>
      <c r="H43" s="85"/>
      <c r="I43" s="85">
        <v>12312675</v>
      </c>
      <c r="J43" s="85"/>
      <c r="K43" s="54">
        <f t="shared" si="5"/>
        <v>12312675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 t="shared" si="4"/>
        <v>27</v>
      </c>
      <c r="B44" s="46" t="s">
        <v>48</v>
      </c>
      <c r="C44" s="45" t="s">
        <v>379</v>
      </c>
      <c r="D44" s="45" t="s">
        <v>574</v>
      </c>
      <c r="E44" s="88"/>
      <c r="F44" s="95"/>
      <c r="G44" s="54"/>
      <c r="H44" s="85"/>
      <c r="I44" s="85">
        <v>12312675</v>
      </c>
      <c r="J44" s="85"/>
      <c r="K44" s="54">
        <f t="shared" si="5"/>
        <v>12312675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 t="shared" si="4"/>
        <v>28</v>
      </c>
      <c r="B45" s="46" t="s">
        <v>48</v>
      </c>
      <c r="C45" s="45" t="s">
        <v>381</v>
      </c>
      <c r="D45" s="45" t="s">
        <v>574</v>
      </c>
      <c r="E45" s="88"/>
      <c r="F45" s="95"/>
      <c r="G45" s="54"/>
      <c r="H45" s="85"/>
      <c r="I45" s="85">
        <v>12312675</v>
      </c>
      <c r="J45" s="85"/>
      <c r="K45" s="54">
        <f t="shared" si="5"/>
        <v>12312675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 t="shared" si="4"/>
        <v>29</v>
      </c>
      <c r="B46" s="46" t="s">
        <v>48</v>
      </c>
      <c r="C46" s="45" t="s">
        <v>383</v>
      </c>
      <c r="D46" s="45" t="s">
        <v>574</v>
      </c>
      <c r="E46" s="88"/>
      <c r="F46" s="95"/>
      <c r="G46" s="54"/>
      <c r="H46" s="85"/>
      <c r="I46" s="85">
        <v>12312675</v>
      </c>
      <c r="J46" s="85"/>
      <c r="K46" s="54">
        <f t="shared" si="5"/>
        <v>12312675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 t="shared" si="4"/>
        <v>30</v>
      </c>
      <c r="B47" s="46" t="s">
        <v>48</v>
      </c>
      <c r="C47" s="45" t="s">
        <v>595</v>
      </c>
      <c r="D47" s="45" t="s">
        <v>572</v>
      </c>
      <c r="E47" s="88"/>
      <c r="F47" s="95"/>
      <c r="G47" s="54"/>
      <c r="H47" s="85"/>
      <c r="I47" s="85">
        <v>12312675</v>
      </c>
      <c r="J47" s="85"/>
      <c r="K47" s="54">
        <f t="shared" si="5"/>
        <v>12312675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 t="shared" si="4"/>
        <v>31</v>
      </c>
      <c r="B48" s="46" t="s">
        <v>48</v>
      </c>
      <c r="C48" s="45" t="s">
        <v>475</v>
      </c>
      <c r="D48" s="45" t="s">
        <v>604</v>
      </c>
      <c r="E48" s="88"/>
      <c r="F48" s="95"/>
      <c r="G48" s="54"/>
      <c r="H48" s="85"/>
      <c r="I48" s="85">
        <v>12312675</v>
      </c>
      <c r="J48" s="85"/>
      <c r="K48" s="54">
        <f t="shared" si="5"/>
        <v>12312675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 t="shared" si="4"/>
        <v>32</v>
      </c>
      <c r="B49" s="46" t="s">
        <v>48</v>
      </c>
      <c r="C49" s="45" t="s">
        <v>600</v>
      </c>
      <c r="D49" s="45" t="s">
        <v>604</v>
      </c>
      <c r="E49" s="88"/>
      <c r="F49" s="95"/>
      <c r="G49" s="54"/>
      <c r="H49" s="85"/>
      <c r="I49" s="85">
        <v>12312675</v>
      </c>
      <c r="J49" s="85"/>
      <c r="K49" s="54">
        <f t="shared" si="5"/>
        <v>12312675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 t="shared" si="4"/>
        <v>33</v>
      </c>
      <c r="B50" s="46" t="s">
        <v>48</v>
      </c>
      <c r="C50" s="45" t="s">
        <v>261</v>
      </c>
      <c r="D50" s="45" t="s">
        <v>642</v>
      </c>
      <c r="E50" s="88"/>
      <c r="F50" s="95"/>
      <c r="G50" s="54"/>
      <c r="H50" s="85"/>
      <c r="I50" s="85">
        <v>12312675</v>
      </c>
      <c r="J50" s="85"/>
      <c r="K50" s="54">
        <f t="shared" si="5"/>
        <v>12312675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 t="shared" si="4"/>
        <v>34</v>
      </c>
      <c r="B51" s="46" t="s">
        <v>48</v>
      </c>
      <c r="C51" s="45" t="s">
        <v>340</v>
      </c>
      <c r="D51" s="45" t="s">
        <v>645</v>
      </c>
      <c r="E51" s="88"/>
      <c r="F51" s="95"/>
      <c r="G51" s="54"/>
      <c r="H51" s="85"/>
      <c r="I51" s="85">
        <v>10981575</v>
      </c>
      <c r="J51" s="85"/>
      <c r="K51" s="54">
        <f t="shared" si="5"/>
        <v>10981575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 t="shared" si="4"/>
        <v>35</v>
      </c>
      <c r="B52" s="46" t="s">
        <v>48</v>
      </c>
      <c r="C52" s="45" t="s">
        <v>498</v>
      </c>
      <c r="D52" s="45" t="s">
        <v>688</v>
      </c>
      <c r="E52" s="88"/>
      <c r="F52" s="95"/>
      <c r="G52" s="54"/>
      <c r="H52" s="85"/>
      <c r="I52" s="85">
        <v>12312675</v>
      </c>
      <c r="J52" s="85"/>
      <c r="K52" s="54">
        <f t="shared" si="5"/>
        <v>12312675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 t="shared" si="4"/>
        <v>36</v>
      </c>
      <c r="B53" s="46" t="s">
        <v>48</v>
      </c>
      <c r="C53" s="45" t="s">
        <v>508</v>
      </c>
      <c r="D53" s="45" t="s">
        <v>689</v>
      </c>
      <c r="E53" s="88"/>
      <c r="F53" s="95"/>
      <c r="G53" s="54"/>
      <c r="H53" s="85"/>
      <c r="I53" s="85">
        <v>12312675</v>
      </c>
      <c r="J53" s="85"/>
      <c r="K53" s="54">
        <f t="shared" si="5"/>
        <v>12312675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>
        <f t="shared" si="4"/>
        <v>37</v>
      </c>
      <c r="B54" s="46" t="s">
        <v>48</v>
      </c>
      <c r="C54" s="45" t="s">
        <v>510</v>
      </c>
      <c r="D54" s="45" t="s">
        <v>689</v>
      </c>
      <c r="E54" s="88"/>
      <c r="F54" s="95"/>
      <c r="G54" s="54"/>
      <c r="H54" s="85"/>
      <c r="I54" s="85">
        <v>10981575</v>
      </c>
      <c r="J54" s="85"/>
      <c r="K54" s="54">
        <f t="shared" si="5"/>
        <v>10981575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>
        <f t="shared" si="4"/>
        <v>38</v>
      </c>
      <c r="B55" s="46" t="s">
        <v>48</v>
      </c>
      <c r="C55" s="45" t="s">
        <v>418</v>
      </c>
      <c r="D55" s="45" t="s">
        <v>690</v>
      </c>
      <c r="E55" s="88"/>
      <c r="F55" s="95"/>
      <c r="G55" s="54"/>
      <c r="H55" s="85"/>
      <c r="I55" s="85">
        <v>12312675</v>
      </c>
      <c r="J55" s="85"/>
      <c r="K55" s="54">
        <f t="shared" si="5"/>
        <v>12312675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f t="shared" si="4"/>
        <v>39</v>
      </c>
      <c r="B56" s="46" t="s">
        <v>48</v>
      </c>
      <c r="C56" s="45" t="s">
        <v>419</v>
      </c>
      <c r="D56" s="45" t="s">
        <v>689</v>
      </c>
      <c r="E56" s="88"/>
      <c r="F56" s="95"/>
      <c r="G56" s="54"/>
      <c r="H56" s="85"/>
      <c r="I56" s="85">
        <v>12312675</v>
      </c>
      <c r="J56" s="85"/>
      <c r="K56" s="54">
        <f t="shared" si="5"/>
        <v>12312675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 t="shared" si="4"/>
        <v>40</v>
      </c>
      <c r="B57" s="46" t="s">
        <v>484</v>
      </c>
      <c r="C57" s="45" t="s">
        <v>605</v>
      </c>
      <c r="D57" s="45" t="s">
        <v>574</v>
      </c>
      <c r="E57" s="88"/>
      <c r="F57" s="95"/>
      <c r="G57" s="54"/>
      <c r="H57" s="85"/>
      <c r="I57" s="85">
        <v>12978225</v>
      </c>
      <c r="J57" s="85"/>
      <c r="K57" s="54">
        <f t="shared" si="5"/>
        <v>12978225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>
        <f t="shared" si="4"/>
        <v>41</v>
      </c>
      <c r="B58" s="46" t="s">
        <v>71</v>
      </c>
      <c r="C58" s="45" t="s">
        <v>630</v>
      </c>
      <c r="D58" s="45" t="s">
        <v>643</v>
      </c>
      <c r="E58" s="88"/>
      <c r="F58" s="95"/>
      <c r="G58" s="54"/>
      <c r="H58" s="85"/>
      <c r="I58" s="85">
        <f>311477400+4000000</f>
        <v>315477400</v>
      </c>
      <c r="J58" s="85"/>
      <c r="K58" s="54">
        <f t="shared" si="5"/>
        <v>315477400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>
        <f>+A58+1</f>
        <v>42</v>
      </c>
      <c r="B59" s="46" t="s">
        <v>71</v>
      </c>
      <c r="C59" s="45" t="s">
        <v>733</v>
      </c>
      <c r="D59" s="45" t="s">
        <v>768</v>
      </c>
      <c r="E59" s="88"/>
      <c r="F59" s="95"/>
      <c r="G59" s="54"/>
      <c r="H59" s="85"/>
      <c r="I59" s="85">
        <f>311477400+4000000</f>
        <v>315477400</v>
      </c>
      <c r="J59" s="85"/>
      <c r="K59" s="54">
        <f t="shared" si="5"/>
        <v>315477400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>
        <f>+A59+1</f>
        <v>43</v>
      </c>
      <c r="B60" s="46" t="s">
        <v>648</v>
      </c>
      <c r="C60" s="45" t="s">
        <v>649</v>
      </c>
      <c r="D60" s="45" t="s">
        <v>650</v>
      </c>
      <c r="E60" s="88"/>
      <c r="F60" s="95"/>
      <c r="G60" s="54"/>
      <c r="H60" s="85"/>
      <c r="I60" s="85">
        <v>115805700</v>
      </c>
      <c r="J60" s="85"/>
      <c r="K60" s="54">
        <f t="shared" si="5"/>
        <v>115805700</v>
      </c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>
        <f t="shared" si="4"/>
        <v>44</v>
      </c>
      <c r="B61" s="46" t="s">
        <v>622</v>
      </c>
      <c r="C61" s="45" t="s">
        <v>623</v>
      </c>
      <c r="D61" s="45" t="s">
        <v>624</v>
      </c>
      <c r="E61" s="88" t="s">
        <v>770</v>
      </c>
      <c r="F61" s="95"/>
      <c r="G61" s="54">
        <v>-28951425</v>
      </c>
      <c r="H61" s="85"/>
      <c r="I61" s="85">
        <v>28951425</v>
      </c>
      <c r="J61" s="85"/>
      <c r="K61" s="54">
        <f t="shared" si="5"/>
        <v>0</v>
      </c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46">
        <f t="shared" si="4"/>
        <v>45</v>
      </c>
      <c r="B62" s="46" t="s">
        <v>670</v>
      </c>
      <c r="C62" s="45" t="s">
        <v>488</v>
      </c>
      <c r="D62" s="45" t="s">
        <v>671</v>
      </c>
      <c r="E62" s="88"/>
      <c r="F62" s="95"/>
      <c r="G62" s="54"/>
      <c r="H62" s="85"/>
      <c r="I62" s="85">
        <v>9308600</v>
      </c>
      <c r="J62" s="85"/>
      <c r="K62" s="54">
        <f t="shared" si="5"/>
        <v>9308600</v>
      </c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46">
        <f t="shared" si="4"/>
        <v>46</v>
      </c>
      <c r="B63" s="46" t="s">
        <v>40</v>
      </c>
      <c r="C63" s="45" t="s">
        <v>697</v>
      </c>
      <c r="D63" s="45" t="s">
        <v>699</v>
      </c>
      <c r="E63" s="88"/>
      <c r="F63" s="95"/>
      <c r="G63" s="54"/>
      <c r="H63" s="85"/>
      <c r="I63" s="85">
        <v>11635750</v>
      </c>
      <c r="J63" s="85"/>
      <c r="K63" s="54">
        <f t="shared" si="5"/>
        <v>11635750</v>
      </c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46">
        <f t="shared" si="4"/>
        <v>47</v>
      </c>
      <c r="B64" s="46" t="s">
        <v>619</v>
      </c>
      <c r="C64" s="45" t="s">
        <v>620</v>
      </c>
      <c r="D64" s="45" t="s">
        <v>625</v>
      </c>
      <c r="E64" s="88" t="s">
        <v>773</v>
      </c>
      <c r="F64" s="23"/>
      <c r="G64" s="54">
        <v>-10615523</v>
      </c>
      <c r="H64" s="85"/>
      <c r="I64" s="85">
        <v>9650475</v>
      </c>
      <c r="J64" s="85"/>
      <c r="K64" s="54">
        <v>0</v>
      </c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46">
        <f t="shared" si="4"/>
        <v>48</v>
      </c>
      <c r="B65" s="46" t="s">
        <v>617</v>
      </c>
      <c r="C65" s="45" t="s">
        <v>618</v>
      </c>
      <c r="D65" s="45" t="s">
        <v>626</v>
      </c>
      <c r="E65" s="88" t="s">
        <v>772</v>
      </c>
      <c r="F65" s="23">
        <v>-900</v>
      </c>
      <c r="G65" s="54"/>
      <c r="H65" s="85"/>
      <c r="I65" s="85">
        <v>10890818</v>
      </c>
      <c r="J65" s="85"/>
      <c r="K65" s="54">
        <v>0</v>
      </c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46">
        <f t="shared" si="4"/>
        <v>49</v>
      </c>
      <c r="B66" s="46" t="s">
        <v>646</v>
      </c>
      <c r="C66" s="45" t="s">
        <v>640</v>
      </c>
      <c r="D66" s="45" t="s">
        <v>647</v>
      </c>
      <c r="E66" s="88"/>
      <c r="F66" s="23"/>
      <c r="G66" s="54"/>
      <c r="H66" s="85"/>
      <c r="I66" s="85">
        <f>13643775+4000000</f>
        <v>17643775</v>
      </c>
      <c r="J66" s="85"/>
      <c r="K66" s="54">
        <f t="shared" si="3"/>
        <v>17643775</v>
      </c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46">
        <f t="shared" si="4"/>
        <v>50</v>
      </c>
      <c r="B67" s="46" t="s">
        <v>667</v>
      </c>
      <c r="C67" s="45" t="s">
        <v>668</v>
      </c>
      <c r="D67" s="45" t="s">
        <v>669</v>
      </c>
      <c r="E67" s="88" t="s">
        <v>770</v>
      </c>
      <c r="F67" s="23">
        <v>-4785</v>
      </c>
      <c r="G67" s="54"/>
      <c r="H67" s="85"/>
      <c r="I67" s="85">
        <v>57902850</v>
      </c>
      <c r="J67" s="85"/>
      <c r="K67" s="54">
        <v>0</v>
      </c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46">
        <f t="shared" si="4"/>
        <v>51</v>
      </c>
      <c r="B68" s="46" t="s">
        <v>659</v>
      </c>
      <c r="C68" s="45" t="s">
        <v>663</v>
      </c>
      <c r="D68" s="45" t="s">
        <v>672</v>
      </c>
      <c r="E68" s="88"/>
      <c r="F68" s="23"/>
      <c r="G68" s="54"/>
      <c r="H68" s="85"/>
      <c r="I68" s="85">
        <v>27953100</v>
      </c>
      <c r="J68" s="85"/>
      <c r="K68" s="54">
        <f t="shared" si="3"/>
        <v>27953100</v>
      </c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46">
        <f t="shared" si="4"/>
        <v>52</v>
      </c>
      <c r="B69" s="46" t="s">
        <v>659</v>
      </c>
      <c r="C69" s="45" t="s">
        <v>660</v>
      </c>
      <c r="D69" s="45" t="s">
        <v>672</v>
      </c>
      <c r="E69" s="88"/>
      <c r="F69" s="23"/>
      <c r="G69" s="54"/>
      <c r="H69" s="85"/>
      <c r="I69" s="85">
        <v>27953100</v>
      </c>
      <c r="J69" s="85"/>
      <c r="K69" s="54">
        <f t="shared" si="3"/>
        <v>27953100</v>
      </c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46">
        <f t="shared" si="4"/>
        <v>53</v>
      </c>
      <c r="B70" s="46" t="s">
        <v>694</v>
      </c>
      <c r="C70" s="45" t="s">
        <v>393</v>
      </c>
      <c r="D70" s="45" t="s">
        <v>699</v>
      </c>
      <c r="E70" s="88" t="s">
        <v>775</v>
      </c>
      <c r="F70" s="95">
        <v>-797.5</v>
      </c>
      <c r="G70" s="54"/>
      <c r="H70" s="85"/>
      <c r="I70" s="85">
        <v>9641050</v>
      </c>
      <c r="J70" s="85"/>
      <c r="K70" s="54">
        <v>0</v>
      </c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46">
        <f t="shared" si="4"/>
        <v>54</v>
      </c>
      <c r="B71" s="46" t="s">
        <v>692</v>
      </c>
      <c r="C71" s="45" t="s">
        <v>693</v>
      </c>
      <c r="D71" s="45" t="s">
        <v>689</v>
      </c>
      <c r="E71" s="88" t="s">
        <v>774</v>
      </c>
      <c r="F71" s="100"/>
      <c r="G71" s="86">
        <v>-10605155</v>
      </c>
      <c r="H71" s="87"/>
      <c r="I71" s="87">
        <v>9641050</v>
      </c>
      <c r="J71" s="87"/>
      <c r="K71" s="86">
        <v>0</v>
      </c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46"/>
      <c r="B72" s="80" t="s">
        <v>577</v>
      </c>
      <c r="C72" s="45"/>
      <c r="D72" s="45"/>
      <c r="E72" s="88"/>
      <c r="F72" s="98">
        <f>SUM(F18:F71)</f>
        <v>-6482.5</v>
      </c>
      <c r="G72" s="94">
        <f t="shared" ref="G72:K72" si="6">SUM(G18:G71)</f>
        <v>-81781178</v>
      </c>
      <c r="H72" s="94">
        <f t="shared" si="6"/>
        <v>0</v>
      </c>
      <c r="I72" s="94">
        <f t="shared" si="6"/>
        <v>1911000330</v>
      </c>
      <c r="J72" s="94">
        <f t="shared" si="6"/>
        <v>0</v>
      </c>
      <c r="K72" s="94">
        <f t="shared" si="6"/>
        <v>1752713587</v>
      </c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46"/>
      <c r="B73" s="46"/>
      <c r="C73" s="45"/>
      <c r="D73" s="45"/>
      <c r="E73" s="88"/>
      <c r="F73" s="95"/>
      <c r="G73" s="54"/>
      <c r="H73" s="85"/>
      <c r="I73" s="85"/>
      <c r="J73" s="85"/>
      <c r="K73" s="54"/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76" t="s">
        <v>700</v>
      </c>
      <c r="B74" s="46"/>
      <c r="C74" s="45"/>
      <c r="D74" s="45"/>
      <c r="E74" s="88"/>
      <c r="F74" s="95"/>
      <c r="G74" s="54"/>
      <c r="H74" s="85"/>
      <c r="I74" s="85"/>
      <c r="J74" s="85"/>
      <c r="K74" s="54"/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46">
        <v>1</v>
      </c>
      <c r="B75" s="46" t="s">
        <v>42</v>
      </c>
      <c r="C75" s="45" t="s">
        <v>391</v>
      </c>
      <c r="D75" s="45" t="s">
        <v>701</v>
      </c>
      <c r="E75" s="88"/>
      <c r="F75" s="95"/>
      <c r="G75" s="54"/>
      <c r="H75" s="85"/>
      <c r="I75" s="85"/>
      <c r="J75" s="85">
        <v>27963600</v>
      </c>
      <c r="K75" s="54">
        <f t="shared" ref="K75:K97" si="7">SUM(G75:J75)</f>
        <v>27963600</v>
      </c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46">
        <f t="shared" ref="A76:A83" si="8">+A75+1</f>
        <v>2</v>
      </c>
      <c r="B76" s="46" t="s">
        <v>42</v>
      </c>
      <c r="C76" s="45" t="s">
        <v>703</v>
      </c>
      <c r="D76" s="45" t="s">
        <v>701</v>
      </c>
      <c r="E76" s="88"/>
      <c r="F76" s="95"/>
      <c r="G76" s="54"/>
      <c r="H76" s="85"/>
      <c r="I76" s="85"/>
      <c r="J76" s="85">
        <v>27963600</v>
      </c>
      <c r="K76" s="54">
        <f t="shared" si="7"/>
        <v>27963600</v>
      </c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46">
        <f t="shared" si="8"/>
        <v>3</v>
      </c>
      <c r="B77" s="46" t="s">
        <v>42</v>
      </c>
      <c r="C77" s="45" t="s">
        <v>704</v>
      </c>
      <c r="D77" s="45" t="s">
        <v>701</v>
      </c>
      <c r="E77" s="88"/>
      <c r="F77" s="95"/>
      <c r="G77" s="54"/>
      <c r="H77" s="85"/>
      <c r="I77" s="85"/>
      <c r="J77" s="85">
        <v>27963600</v>
      </c>
      <c r="K77" s="54">
        <f t="shared" si="7"/>
        <v>27963600</v>
      </c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46">
        <f t="shared" si="8"/>
        <v>4</v>
      </c>
      <c r="B78" s="46" t="s">
        <v>40</v>
      </c>
      <c r="C78" s="45" t="s">
        <v>705</v>
      </c>
      <c r="D78" s="45" t="s">
        <v>706</v>
      </c>
      <c r="E78" s="88"/>
      <c r="F78" s="95"/>
      <c r="G78" s="54"/>
      <c r="H78" s="85"/>
      <c r="I78" s="85"/>
      <c r="J78" s="85">
        <f>19282100+4000000</f>
        <v>23282100</v>
      </c>
      <c r="K78" s="54">
        <f t="shared" si="7"/>
        <v>23282100</v>
      </c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46">
        <f t="shared" si="8"/>
        <v>5</v>
      </c>
      <c r="B79" s="46" t="s">
        <v>31</v>
      </c>
      <c r="C79" s="45" t="s">
        <v>536</v>
      </c>
      <c r="D79" s="45" t="s">
        <v>707</v>
      </c>
      <c r="E79" s="88"/>
      <c r="F79" s="95"/>
      <c r="G79" s="54"/>
      <c r="H79" s="85"/>
      <c r="I79" s="85"/>
      <c r="J79" s="85">
        <v>10660000</v>
      </c>
      <c r="K79" s="54">
        <f t="shared" si="7"/>
        <v>10660000</v>
      </c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46">
        <f t="shared" si="8"/>
        <v>6</v>
      </c>
      <c r="B80" s="46" t="s">
        <v>36</v>
      </c>
      <c r="C80" s="45" t="s">
        <v>111</v>
      </c>
      <c r="D80" s="45" t="s">
        <v>707</v>
      </c>
      <c r="E80" s="88"/>
      <c r="F80" s="95"/>
      <c r="G80" s="54"/>
      <c r="H80" s="85"/>
      <c r="I80" s="85"/>
      <c r="J80" s="85">
        <v>12991875</v>
      </c>
      <c r="K80" s="54">
        <f t="shared" si="7"/>
        <v>12991875</v>
      </c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46">
        <f t="shared" si="8"/>
        <v>7</v>
      </c>
      <c r="B81" s="46" t="s">
        <v>102</v>
      </c>
      <c r="C81" s="45" t="s">
        <v>342</v>
      </c>
      <c r="D81" s="45" t="s">
        <v>707</v>
      </c>
      <c r="E81" s="88"/>
      <c r="F81" s="95"/>
      <c r="G81" s="54"/>
      <c r="H81" s="85"/>
      <c r="I81" s="85"/>
      <c r="J81" s="85">
        <v>9327500</v>
      </c>
      <c r="K81" s="54">
        <f t="shared" si="7"/>
        <v>9327500</v>
      </c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46">
        <f t="shared" si="8"/>
        <v>8</v>
      </c>
      <c r="B82" s="46" t="s">
        <v>102</v>
      </c>
      <c r="C82" s="45" t="s">
        <v>608</v>
      </c>
      <c r="D82" s="45" t="s">
        <v>708</v>
      </c>
      <c r="E82" s="88"/>
      <c r="F82" s="95"/>
      <c r="G82" s="54"/>
      <c r="H82" s="85"/>
      <c r="I82" s="85"/>
      <c r="J82" s="85">
        <v>4663750</v>
      </c>
      <c r="K82" s="54">
        <f t="shared" si="7"/>
        <v>4663750</v>
      </c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46">
        <f t="shared" si="8"/>
        <v>9</v>
      </c>
      <c r="B83" s="46" t="s">
        <v>484</v>
      </c>
      <c r="C83" s="45" t="s">
        <v>605</v>
      </c>
      <c r="D83" s="45" t="s">
        <v>729</v>
      </c>
      <c r="E83" s="88"/>
      <c r="F83" s="95"/>
      <c r="G83" s="54"/>
      <c r="H83" s="85"/>
      <c r="I83" s="85"/>
      <c r="J83" s="85">
        <v>6495938</v>
      </c>
      <c r="K83" s="54">
        <f t="shared" si="7"/>
        <v>6495938</v>
      </c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46">
        <f>+A83+1</f>
        <v>10</v>
      </c>
      <c r="B84" s="46" t="s">
        <v>25</v>
      </c>
      <c r="C84" s="45" t="s">
        <v>33</v>
      </c>
      <c r="D84" s="45" t="s">
        <v>762</v>
      </c>
      <c r="E84" s="88"/>
      <c r="F84" s="95"/>
      <c r="G84" s="54"/>
      <c r="H84" s="85"/>
      <c r="I84" s="85"/>
      <c r="J84" s="85">
        <v>12325625</v>
      </c>
      <c r="K84" s="54">
        <f t="shared" si="7"/>
        <v>12325625</v>
      </c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46">
        <f>+A84+1</f>
        <v>11</v>
      </c>
      <c r="B85" s="46" t="s">
        <v>47</v>
      </c>
      <c r="C85" s="45" t="s">
        <v>369</v>
      </c>
      <c r="D85" s="45" t="s">
        <v>730</v>
      </c>
      <c r="E85" s="88"/>
      <c r="F85" s="95"/>
      <c r="G85" s="54"/>
      <c r="H85" s="85"/>
      <c r="I85" s="85"/>
      <c r="J85" s="85">
        <v>12991875</v>
      </c>
      <c r="K85" s="54">
        <f t="shared" si="7"/>
        <v>12991875</v>
      </c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46">
        <f>+A85+1</f>
        <v>12</v>
      </c>
      <c r="B86" s="46" t="s">
        <v>763</v>
      </c>
      <c r="C86" s="45" t="s">
        <v>752</v>
      </c>
      <c r="D86" s="45" t="s">
        <v>764</v>
      </c>
      <c r="E86" s="88"/>
      <c r="F86" s="95"/>
      <c r="G86" s="54"/>
      <c r="H86" s="85"/>
      <c r="I86" s="85"/>
      <c r="J86" s="85">
        <v>12325625</v>
      </c>
      <c r="K86" s="54">
        <f t="shared" si="7"/>
        <v>12325625</v>
      </c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46">
        <f>+A86+1</f>
        <v>13</v>
      </c>
      <c r="B87" s="46" t="s">
        <v>765</v>
      </c>
      <c r="C87" s="45" t="s">
        <v>748</v>
      </c>
      <c r="D87" s="45" t="s">
        <v>730</v>
      </c>
      <c r="E87" s="88"/>
      <c r="F87" s="95"/>
      <c r="G87" s="54"/>
      <c r="H87" s="85"/>
      <c r="I87" s="85"/>
      <c r="J87" s="85">
        <f>12991875+4000000</f>
        <v>16991875</v>
      </c>
      <c r="K87" s="54">
        <f t="shared" si="7"/>
        <v>16991875</v>
      </c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46">
        <f>+A87+1</f>
        <v>14</v>
      </c>
      <c r="B88" s="46" t="s">
        <v>48</v>
      </c>
      <c r="C88" s="45" t="s">
        <v>475</v>
      </c>
      <c r="D88" s="45" t="s">
        <v>761</v>
      </c>
      <c r="E88" s="88"/>
      <c r="F88" s="95"/>
      <c r="G88" s="54"/>
      <c r="H88" s="85"/>
      <c r="I88" s="85"/>
      <c r="J88" s="85">
        <v>12325625</v>
      </c>
      <c r="K88" s="54">
        <f t="shared" si="7"/>
        <v>12325625</v>
      </c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46">
        <f>+A88+1</f>
        <v>15</v>
      </c>
      <c r="B89" s="46" t="s">
        <v>48</v>
      </c>
      <c r="C89" s="45" t="s">
        <v>383</v>
      </c>
      <c r="D89" s="45" t="s">
        <v>730</v>
      </c>
      <c r="E89" s="88"/>
      <c r="F89" s="95"/>
      <c r="G89" s="54"/>
      <c r="H89" s="85"/>
      <c r="I89" s="85"/>
      <c r="J89" s="85">
        <v>12325625</v>
      </c>
      <c r="K89" s="54">
        <f t="shared" si="7"/>
        <v>12325625</v>
      </c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46">
        <f>+A89+1</f>
        <v>16</v>
      </c>
      <c r="B90" s="46" t="s">
        <v>48</v>
      </c>
      <c r="C90" s="45" t="s">
        <v>381</v>
      </c>
      <c r="D90" s="45" t="s">
        <v>730</v>
      </c>
      <c r="E90" s="88"/>
      <c r="F90" s="95"/>
      <c r="G90" s="54"/>
      <c r="H90" s="85"/>
      <c r="I90" s="85"/>
      <c r="J90" s="85">
        <v>12325625</v>
      </c>
      <c r="K90" s="54">
        <f t="shared" si="7"/>
        <v>12325625</v>
      </c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46">
        <f>+A90+1</f>
        <v>17</v>
      </c>
      <c r="B91" s="46" t="s">
        <v>48</v>
      </c>
      <c r="C91" s="45" t="s">
        <v>379</v>
      </c>
      <c r="D91" s="45" t="s">
        <v>730</v>
      </c>
      <c r="E91" s="88"/>
      <c r="F91" s="95"/>
      <c r="G91" s="54"/>
      <c r="H91" s="85"/>
      <c r="I91" s="85"/>
      <c r="J91" s="85">
        <v>12325625</v>
      </c>
      <c r="K91" s="54">
        <f t="shared" si="7"/>
        <v>12325625</v>
      </c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46">
        <f>+A91+1</f>
        <v>18</v>
      </c>
      <c r="B92" s="46" t="s">
        <v>48</v>
      </c>
      <c r="C92" s="45" t="s">
        <v>377</v>
      </c>
      <c r="D92" s="45" t="s">
        <v>730</v>
      </c>
      <c r="E92" s="88"/>
      <c r="F92" s="95"/>
      <c r="G92" s="54"/>
      <c r="H92" s="85"/>
      <c r="I92" s="85"/>
      <c r="J92" s="85">
        <v>12325625</v>
      </c>
      <c r="K92" s="54">
        <f t="shared" si="7"/>
        <v>12325625</v>
      </c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46">
        <f>+A92+1</f>
        <v>19</v>
      </c>
      <c r="B93" s="46" t="s">
        <v>48</v>
      </c>
      <c r="C93" s="45" t="s">
        <v>375</v>
      </c>
      <c r="D93" s="45" t="s">
        <v>730</v>
      </c>
      <c r="E93" s="88"/>
      <c r="F93" s="95"/>
      <c r="G93" s="54"/>
      <c r="H93" s="85"/>
      <c r="I93" s="85"/>
      <c r="J93" s="85">
        <v>12325625</v>
      </c>
      <c r="K93" s="54">
        <f t="shared" si="7"/>
        <v>12325625</v>
      </c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46">
        <f>+A93+1</f>
        <v>20</v>
      </c>
      <c r="B94" s="46" t="s">
        <v>48</v>
      </c>
      <c r="C94" s="45" t="s">
        <v>440</v>
      </c>
      <c r="D94" s="45" t="s">
        <v>766</v>
      </c>
      <c r="E94" s="88"/>
      <c r="F94" s="95"/>
      <c r="G94" s="54"/>
      <c r="H94" s="85"/>
      <c r="I94" s="85"/>
      <c r="J94" s="85">
        <v>12325625</v>
      </c>
      <c r="K94" s="54">
        <f t="shared" si="7"/>
        <v>12325625</v>
      </c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46">
        <f>+A94+1</f>
        <v>21</v>
      </c>
      <c r="B95" s="46" t="s">
        <v>48</v>
      </c>
      <c r="C95" s="45" t="s">
        <v>364</v>
      </c>
      <c r="D95" s="45" t="s">
        <v>766</v>
      </c>
      <c r="E95" s="88"/>
      <c r="F95" s="95"/>
      <c r="G95" s="54"/>
      <c r="H95" s="85"/>
      <c r="I95" s="85"/>
      <c r="J95" s="85">
        <v>12325625</v>
      </c>
      <c r="K95" s="54">
        <f t="shared" si="7"/>
        <v>12325625</v>
      </c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46">
        <f>+A95+1</f>
        <v>22</v>
      </c>
      <c r="B96" s="46" t="s">
        <v>48</v>
      </c>
      <c r="C96" s="45" t="s">
        <v>583</v>
      </c>
      <c r="D96" s="45" t="s">
        <v>767</v>
      </c>
      <c r="E96" s="88"/>
      <c r="F96" s="95"/>
      <c r="G96" s="54"/>
      <c r="H96" s="85"/>
      <c r="I96" s="85"/>
      <c r="J96" s="85">
        <v>12325625</v>
      </c>
      <c r="K96" s="54">
        <f t="shared" si="7"/>
        <v>12325625</v>
      </c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46">
        <f>+A96+1</f>
        <v>23</v>
      </c>
      <c r="B97" s="46" t="s">
        <v>48</v>
      </c>
      <c r="C97" s="45" t="s">
        <v>437</v>
      </c>
      <c r="D97" s="45" t="s">
        <v>707</v>
      </c>
      <c r="E97" s="88"/>
      <c r="F97" s="95"/>
      <c r="G97" s="54"/>
      <c r="H97" s="85"/>
      <c r="I97" s="85"/>
      <c r="J97" s="85">
        <v>12325625</v>
      </c>
      <c r="K97" s="54">
        <f t="shared" si="7"/>
        <v>12325625</v>
      </c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46"/>
      <c r="B98" s="46"/>
      <c r="C98" s="45"/>
      <c r="D98" s="45"/>
      <c r="E98" s="88"/>
      <c r="F98" s="95"/>
      <c r="G98" s="54"/>
      <c r="H98" s="85"/>
      <c r="I98" s="85"/>
      <c r="J98" s="85"/>
      <c r="K98" s="54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46"/>
      <c r="B99" s="46"/>
      <c r="C99" s="45"/>
      <c r="D99" s="45"/>
      <c r="E99" s="84"/>
      <c r="F99" s="54"/>
      <c r="G99" s="54"/>
      <c r="H99" s="85"/>
      <c r="I99" s="85"/>
      <c r="J99" s="85"/>
      <c r="K99" s="54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46"/>
      <c r="B100" s="46"/>
      <c r="C100" s="45"/>
      <c r="D100" s="45"/>
      <c r="E100" s="84"/>
      <c r="F100" s="86"/>
      <c r="G100" s="86"/>
      <c r="H100" s="87"/>
      <c r="I100" s="87"/>
      <c r="J100" s="87"/>
      <c r="K100" s="86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46"/>
      <c r="B101" s="80" t="s">
        <v>709</v>
      </c>
      <c r="C101" s="45"/>
      <c r="D101" s="45"/>
      <c r="E101" s="84"/>
      <c r="F101" s="98">
        <f>SUM(F75:F100)</f>
        <v>0</v>
      </c>
      <c r="G101" s="94">
        <f t="shared" ref="G101:K101" si="9">SUM(G75:G100)</f>
        <v>0</v>
      </c>
      <c r="H101" s="94">
        <f t="shared" si="9"/>
        <v>0</v>
      </c>
      <c r="I101" s="94">
        <f t="shared" si="9"/>
        <v>0</v>
      </c>
      <c r="J101" s="94">
        <f t="shared" si="9"/>
        <v>329203213</v>
      </c>
      <c r="K101" s="94">
        <f t="shared" si="9"/>
        <v>329203213</v>
      </c>
      <c r="L101" s="13"/>
      <c r="M101" s="13"/>
      <c r="N101" s="13"/>
      <c r="O101" s="13"/>
      <c r="P101" s="13"/>
      <c r="Q101" s="13"/>
      <c r="R101" s="13"/>
    </row>
    <row r="102" spans="1:18" ht="20.100000000000001" customHeight="1" thickBot="1">
      <c r="A102" s="89"/>
      <c r="B102" s="89"/>
      <c r="C102" s="90"/>
      <c r="D102" s="90"/>
      <c r="E102" s="91"/>
      <c r="F102" s="91"/>
      <c r="G102" s="92"/>
      <c r="H102" s="93"/>
      <c r="I102" s="93"/>
      <c r="J102" s="93"/>
      <c r="K102" s="92"/>
      <c r="L102" s="13"/>
      <c r="M102" s="13"/>
      <c r="N102" s="13"/>
      <c r="O102" s="13"/>
      <c r="P102" s="13"/>
      <c r="Q102" s="13"/>
      <c r="R102" s="13"/>
    </row>
    <row r="103" spans="1:18" ht="24.95" customHeight="1" thickTop="1" thickBot="1">
      <c r="A103" s="108" t="s">
        <v>28</v>
      </c>
      <c r="B103" s="109"/>
      <c r="C103" s="109"/>
      <c r="D103" s="110"/>
      <c r="E103" s="78"/>
      <c r="F103" s="99">
        <f>+F101+F72+F15</f>
        <v>-6482.5</v>
      </c>
      <c r="G103" s="49">
        <f>+G101+G72+G15</f>
        <v>-191538278</v>
      </c>
      <c r="H103" s="49">
        <f>+H101+H72+H15</f>
        <v>196260700</v>
      </c>
      <c r="I103" s="49">
        <f>+I101+I72+I15</f>
        <v>1911000330</v>
      </c>
      <c r="J103" s="49">
        <f>+J101+J72+J15</f>
        <v>329203213</v>
      </c>
      <c r="K103" s="49">
        <f>+K101+K72+K15</f>
        <v>2168420400</v>
      </c>
      <c r="L103" s="13"/>
      <c r="M103" s="13"/>
      <c r="N103" s="13"/>
      <c r="O103" s="13"/>
      <c r="P103" s="13"/>
      <c r="Q103" s="13"/>
      <c r="R103" s="13"/>
    </row>
    <row r="104" spans="1:18" ht="20.100000000000001" customHeight="1" thickTop="1">
      <c r="A104" s="13"/>
      <c r="B104" s="13"/>
      <c r="C104" s="13"/>
      <c r="D104" s="13"/>
      <c r="E104" s="79"/>
      <c r="F104" s="79"/>
      <c r="G104" s="79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79"/>
      <c r="F105" s="79"/>
      <c r="G105" s="79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79"/>
      <c r="F107" s="79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79"/>
      <c r="F108" s="79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79"/>
      <c r="F109" s="79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79"/>
      <c r="F110" s="79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79"/>
      <c r="F111" s="79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79"/>
      <c r="F112" s="79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79"/>
      <c r="F113" s="79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79"/>
      <c r="F114" s="79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79"/>
      <c r="F115" s="79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79"/>
      <c r="F116" s="79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79"/>
      <c r="F117" s="79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79"/>
      <c r="F118" s="79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79"/>
      <c r="F119" s="79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79"/>
      <c r="F120" s="79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79"/>
      <c r="F121" s="79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79"/>
      <c r="F122" s="79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79"/>
      <c r="F123" s="79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79"/>
      <c r="F124" s="79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79"/>
      <c r="F125" s="79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79"/>
      <c r="F126" s="79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79"/>
      <c r="F127" s="79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79"/>
      <c r="F128" s="79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79"/>
      <c r="F129" s="79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</row>
    <row r="271" spans="1:18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</row>
    <row r="272" spans="1:18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</row>
    <row r="273" spans="1:18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</row>
    <row r="274" spans="1:18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1:18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</row>
    <row r="276" spans="1:18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</row>
    <row r="277" spans="1:18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</row>
    <row r="278" spans="1:18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</row>
    <row r="279" spans="1:18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</row>
    <row r="280" spans="1:18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</row>
    <row r="281" spans="1:18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</row>
    <row r="282" spans="1:18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</row>
    <row r="283" spans="1:18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</row>
    <row r="284" spans="1:18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</row>
    <row r="285" spans="1:18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</row>
    <row r="286" spans="1:18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</row>
    <row r="287" spans="1:18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</row>
    <row r="288" spans="1:18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</row>
    <row r="289" spans="1:18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</row>
    <row r="290" spans="1:18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</row>
    <row r="291" spans="1:18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</row>
    <row r="292" spans="1:18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</row>
    <row r="293" spans="1:18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</row>
    <row r="294" spans="1:18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</row>
    <row r="295" spans="1:18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</row>
    <row r="296" spans="1:18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</row>
    <row r="297" spans="1:18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</row>
    <row r="298" spans="1:18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</row>
    <row r="299" spans="1:18" ht="20.100000000000001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</row>
    <row r="300" spans="1:18" ht="20.100000000000001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</row>
    <row r="301" spans="1:18" ht="20.100000000000001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</row>
    <row r="302" spans="1:18" ht="20.100000000000001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</row>
    <row r="303" spans="1:18" ht="20.100000000000001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</row>
    <row r="304" spans="1:18" ht="20.100000000000001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</row>
    <row r="305" spans="1:18" ht="20.100000000000001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</row>
    <row r="306" spans="1:18" ht="20.100000000000001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</row>
    <row r="307" spans="1:18" ht="20.100000000000001" customHeight="1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</row>
    <row r="308" spans="1:18" ht="20.100000000000001" customHeight="1"/>
    <row r="309" spans="1:18" ht="20.100000000000001" customHeight="1"/>
    <row r="310" spans="1:18" ht="20.100000000000001" customHeight="1"/>
    <row r="311" spans="1:18" ht="20.100000000000001" customHeight="1"/>
    <row r="312" spans="1:18" ht="20.100000000000001" customHeight="1"/>
    <row r="313" spans="1:18" ht="20.100000000000001" customHeight="1"/>
    <row r="314" spans="1:18" ht="20.100000000000001" customHeight="1"/>
    <row r="315" spans="1:18" ht="20.100000000000001" customHeight="1"/>
    <row r="316" spans="1:18" ht="20.100000000000001" customHeight="1"/>
    <row r="317" spans="1:18" ht="20.100000000000001" customHeight="1"/>
    <row r="318" spans="1:18" ht="20.100000000000001" customHeight="1"/>
    <row r="319" spans="1:18" ht="20.100000000000001" customHeight="1"/>
    <row r="320" spans="1:18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</sheetData>
  <mergeCells count="4">
    <mergeCell ref="H3:J3"/>
    <mergeCell ref="A103:D103"/>
    <mergeCell ref="E3:G3"/>
    <mergeCell ref="F4:G4"/>
  </mergeCells>
  <pageMargins left="0.27559055118110237" right="0.15748031496062992" top="0.11811023622047245" bottom="0.51181102362204722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158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96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159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85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81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160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129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161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63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65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66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78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79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67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80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88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92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101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130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131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132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109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108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90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91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93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103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104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105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110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82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112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113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147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157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125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155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114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140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115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135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136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139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126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127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128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156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178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150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142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130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164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137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143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144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145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179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116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117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118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134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119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149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163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166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167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168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165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172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169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141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151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177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152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170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153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138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120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171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1"/>
  <sheetViews>
    <sheetView topLeftCell="A27" workbookViewId="0">
      <selection activeCell="D43" sqref="D43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42</v>
      </c>
      <c r="C6" s="59" t="s">
        <v>391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42</v>
      </c>
      <c r="C7" s="45" t="s">
        <v>703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42</v>
      </c>
      <c r="C8" s="45" t="s">
        <v>704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40</v>
      </c>
      <c r="C9" s="59" t="s">
        <v>697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731</v>
      </c>
      <c r="C10" s="59" t="s">
        <v>393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692</v>
      </c>
      <c r="C11" s="45" t="s">
        <v>693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71</v>
      </c>
      <c r="C12" s="45" t="s">
        <v>733</v>
      </c>
      <c r="D12" s="59">
        <v>7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48</v>
      </c>
      <c r="C13" s="45" t="s">
        <v>437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48</v>
      </c>
      <c r="C14" s="45" t="s">
        <v>583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48</v>
      </c>
      <c r="C15" s="45" t="s">
        <v>364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48</v>
      </c>
      <c r="C16" s="45" t="s">
        <v>440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48</v>
      </c>
      <c r="C17" s="45" t="s">
        <v>375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48</v>
      </c>
      <c r="C18" s="45" t="s">
        <v>377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48</v>
      </c>
      <c r="C19" s="59" t="s">
        <v>379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48</v>
      </c>
      <c r="C20" s="59" t="s">
        <v>381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48</v>
      </c>
      <c r="C21" s="59" t="s">
        <v>383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765</v>
      </c>
      <c r="C22" s="59" t="s">
        <v>748</v>
      </c>
      <c r="D22" s="59">
        <v>7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751</v>
      </c>
      <c r="C23" s="59" t="s">
        <v>752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25</v>
      </c>
      <c r="C24" s="59" t="s">
        <v>33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48</v>
      </c>
      <c r="C25" s="59" t="s">
        <v>475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48</v>
      </c>
      <c r="C26" s="59" t="s">
        <v>510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48</v>
      </c>
      <c r="C27" s="59" t="s">
        <v>508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48</v>
      </c>
      <c r="C28" s="59" t="s">
        <v>419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48</v>
      </c>
      <c r="C29" s="59" t="s">
        <v>498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50</v>
      </c>
      <c r="C30" s="59" t="s">
        <v>677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6" si="4">+A30+1</f>
        <v>26</v>
      </c>
      <c r="B31" s="58" t="s">
        <v>47</v>
      </c>
      <c r="C31" s="59" t="s">
        <v>369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484</v>
      </c>
      <c r="C32" s="59" t="s">
        <v>605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4"/>
        <v>28</v>
      </c>
      <c r="B33" s="58" t="s">
        <v>102</v>
      </c>
      <c r="C33" s="59" t="s">
        <v>608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4"/>
        <v>29</v>
      </c>
      <c r="B34" s="58" t="s">
        <v>102</v>
      </c>
      <c r="C34" s="59" t="s">
        <v>342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4"/>
        <v>30</v>
      </c>
      <c r="B35" s="58" t="s">
        <v>384</v>
      </c>
      <c r="C35" s="59" t="s">
        <v>111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4"/>
        <v>31</v>
      </c>
      <c r="B36" s="58" t="s">
        <v>31</v>
      </c>
      <c r="C36" s="59" t="s">
        <v>536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ref="A37" si="5">+A36+1</f>
        <v>32</v>
      </c>
      <c r="B37" s="58" t="s">
        <v>40</v>
      </c>
      <c r="C37" s="59" t="s">
        <v>705</v>
      </c>
      <c r="D37" s="59"/>
      <c r="E37" s="1"/>
      <c r="F37" s="1"/>
      <c r="G37" s="1"/>
      <c r="H37" s="1"/>
      <c r="I37" s="1"/>
    </row>
    <row r="38" spans="1:9" ht="20.100000000000001" customHeight="1">
      <c r="A38" s="60"/>
      <c r="B38" s="6"/>
      <c r="C38" s="60"/>
      <c r="D38" s="60"/>
      <c r="E38" s="1"/>
      <c r="F38" s="1"/>
      <c r="G38" s="1"/>
      <c r="H38" s="1"/>
      <c r="I38" s="1"/>
    </row>
    <row r="39" spans="1:9" ht="20.100000000000001" customHeight="1" thickBot="1">
      <c r="A39" s="112" t="s">
        <v>28</v>
      </c>
      <c r="B39" s="113"/>
      <c r="C39" s="114"/>
      <c r="D39" s="61">
        <f>SUM(D6:D38)</f>
        <v>32</v>
      </c>
      <c r="E39" s="1"/>
      <c r="F39" s="1"/>
      <c r="G39" s="1"/>
      <c r="H39" s="1"/>
      <c r="I39" s="1"/>
    </row>
    <row r="40" spans="1:9" ht="20.100000000000001" customHeight="1" thickTop="1">
      <c r="A40" s="57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f>50-D39</f>
        <v>18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 t="s">
        <v>29</v>
      </c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>
        <v>0</v>
      </c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</sheetData>
  <mergeCells count="1">
    <mergeCell ref="A39:C39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2017-07-06T05:05:18Z</cp:lastPrinted>
  <dcterms:created xsi:type="dcterms:W3CDTF">2011-08-09T03:18:05Z</dcterms:created>
  <dcterms:modified xsi:type="dcterms:W3CDTF">2017-07-06T05:18:15Z</dcterms:modified>
</cp:coreProperties>
</file>