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/>
  </bookViews>
  <sheets>
    <sheet name="Jan 2018" sheetId="4" r:id="rId1"/>
  </sheets>
  <calcPr calcId="124519"/>
</workbook>
</file>

<file path=xl/calcChain.xml><?xml version="1.0" encoding="utf-8"?>
<calcChain xmlns="http://schemas.openxmlformats.org/spreadsheetml/2006/main">
  <c r="E126" i="4"/>
  <c r="F126" s="1"/>
  <c r="H126" s="1"/>
  <c r="I126" s="1"/>
  <c r="E125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E94"/>
  <c r="F94" s="1"/>
  <c r="H94" s="1"/>
  <c r="I94" s="1"/>
  <c r="E93"/>
  <c r="F93" s="1"/>
  <c r="H93" s="1"/>
  <c r="I93" s="1"/>
  <c r="E92"/>
  <c r="F92" s="1"/>
  <c r="H92" s="1"/>
  <c r="I92" s="1"/>
  <c r="E91"/>
  <c r="F91" s="1"/>
  <c r="H91" s="1"/>
  <c r="I91" s="1"/>
  <c r="E90"/>
  <c r="F90" s="1"/>
  <c r="H90" s="1"/>
  <c r="I90" s="1"/>
  <c r="E89"/>
  <c r="F89" s="1"/>
  <c r="H89" s="1"/>
  <c r="I89" s="1"/>
  <c r="E88"/>
  <c r="F88" s="1"/>
  <c r="H88" s="1"/>
  <c r="I88" s="1"/>
  <c r="E87"/>
  <c r="F87" s="1"/>
  <c r="H87" s="1"/>
  <c r="I87" s="1"/>
  <c r="E86"/>
  <c r="F86" s="1"/>
  <c r="H86" s="1"/>
  <c r="I86" s="1"/>
  <c r="E85"/>
  <c r="F85" s="1"/>
  <c r="H85" s="1"/>
  <c r="I85" s="1"/>
  <c r="E84"/>
  <c r="F84" s="1"/>
  <c r="H84" s="1"/>
  <c r="I84" s="1"/>
  <c r="E83"/>
  <c r="F83" s="1"/>
  <c r="H83" s="1"/>
  <c r="I83" s="1"/>
  <c r="E82"/>
  <c r="F82" s="1"/>
  <c r="H82" s="1"/>
  <c r="I82" s="1"/>
  <c r="E81"/>
  <c r="F81" s="1"/>
  <c r="H81" s="1"/>
  <c r="I81" s="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E61"/>
  <c r="F61" s="1"/>
  <c r="H61" s="1"/>
  <c r="I61" s="1"/>
  <c r="E60"/>
  <c r="F60" s="1"/>
  <c r="H60" s="1"/>
  <c r="I60" s="1"/>
  <c r="E59"/>
  <c r="F59" s="1"/>
  <c r="H59" s="1"/>
  <c r="I59" s="1"/>
  <c r="E58"/>
  <c r="F58" s="1"/>
  <c r="H58" s="1"/>
  <c r="I58" s="1"/>
  <c r="E57"/>
  <c r="F57" s="1"/>
  <c r="H57" s="1"/>
  <c r="I57" s="1"/>
  <c r="E56"/>
  <c r="F56" s="1"/>
  <c r="H56" s="1"/>
  <c r="I56" s="1"/>
  <c r="E55"/>
  <c r="F55" s="1"/>
  <c r="H55" s="1"/>
  <c r="I55" s="1"/>
  <c r="F54"/>
  <c r="H54" s="1"/>
  <c r="I54" s="1"/>
  <c r="E54"/>
  <c r="F53"/>
  <c r="H53" s="1"/>
  <c r="I53" s="1"/>
  <c r="E53"/>
  <c r="F52"/>
  <c r="H52" s="1"/>
  <c r="I52" s="1"/>
  <c r="I127" s="1"/>
  <c r="E52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I42" s="1"/>
</calcChain>
</file>

<file path=xl/sharedStrings.xml><?xml version="1.0" encoding="utf-8"?>
<sst xmlns="http://schemas.openxmlformats.org/spreadsheetml/2006/main" count="329" uniqueCount="286">
  <si>
    <t>NO</t>
  </si>
  <si>
    <t>NAMA</t>
  </si>
  <si>
    <t>BLOK</t>
  </si>
  <si>
    <t>LISTRIK</t>
  </si>
  <si>
    <t>AIR</t>
  </si>
  <si>
    <t xml:space="preserve">Total </t>
  </si>
  <si>
    <t>PPN</t>
  </si>
  <si>
    <t>E 08-09</t>
  </si>
  <si>
    <t>Penta-Legno Joint Operation</t>
  </si>
  <si>
    <t>E 16-12</t>
  </si>
  <si>
    <t>PT. Berlian Amal Perkasa</t>
  </si>
  <si>
    <t>E 06-05</t>
  </si>
  <si>
    <t>PT. Daekyung Indah Heavy Industry</t>
  </si>
  <si>
    <t>E 16-12A</t>
  </si>
  <si>
    <t>E 16A-05</t>
  </si>
  <si>
    <t>PT. Hitachi Asia Indonesia</t>
  </si>
  <si>
    <t>E 14-02</t>
  </si>
  <si>
    <t>PT. Hitachi Metals Indonesia</t>
  </si>
  <si>
    <t>E 04-12A</t>
  </si>
  <si>
    <t>E 06-03</t>
  </si>
  <si>
    <t>PT. Inti Karya Persada Tehnik</t>
  </si>
  <si>
    <t>E 03-06</t>
  </si>
  <si>
    <t>E 04-03</t>
  </si>
  <si>
    <t>E 04-04</t>
  </si>
  <si>
    <t>E 04-09</t>
  </si>
  <si>
    <t>E 04-10</t>
  </si>
  <si>
    <t>E 10-02</t>
  </si>
  <si>
    <t>E 10-05</t>
  </si>
  <si>
    <t>E 10-06</t>
  </si>
  <si>
    <t>E 11-08</t>
  </si>
  <si>
    <t>E 11-12A</t>
  </si>
  <si>
    <t>E 11-15</t>
  </si>
  <si>
    <t>E 12-06</t>
  </si>
  <si>
    <t>E 12-08</t>
  </si>
  <si>
    <t>E 14-04</t>
  </si>
  <si>
    <t>E 14-05</t>
  </si>
  <si>
    <t>E 15-03</t>
  </si>
  <si>
    <t>PT. Jaya Hanchang</t>
  </si>
  <si>
    <t>E 10-07</t>
  </si>
  <si>
    <t>PT. Jin Sung KS Indonesia</t>
  </si>
  <si>
    <t>E 10-01</t>
  </si>
  <si>
    <t>E 14-14</t>
  </si>
  <si>
    <t>E 14-19</t>
  </si>
  <si>
    <t>PT. KRnG Indonesia</t>
  </si>
  <si>
    <t>E 02-14</t>
  </si>
  <si>
    <t>E 06-12A</t>
  </si>
  <si>
    <t>PT. PK Global Indonesia</t>
  </si>
  <si>
    <t>E 06-06</t>
  </si>
  <si>
    <t>PT. Samudra Marine Indonesia</t>
  </si>
  <si>
    <t>E 04-07</t>
  </si>
  <si>
    <t>E 09-33</t>
  </si>
  <si>
    <t>PT. Sankyu Indonesia International</t>
  </si>
  <si>
    <t>E 02-10</t>
  </si>
  <si>
    <t>E 02-18</t>
  </si>
  <si>
    <t>PT. Sulfindo Adiusaha</t>
  </si>
  <si>
    <t>E 09-20</t>
  </si>
  <si>
    <t>Total</t>
  </si>
  <si>
    <t>Mr. H. Takaki ( PT. NSI )</t>
  </si>
  <si>
    <t>E 02-08</t>
  </si>
  <si>
    <t>E 02-09</t>
  </si>
  <si>
    <t>Mr. Kim Il Seok ( PT. Stollberg Samil )</t>
  </si>
  <si>
    <t>E 04-02</t>
  </si>
  <si>
    <t>Mr. Lee In Cheol</t>
  </si>
  <si>
    <t>E 04-05</t>
  </si>
  <si>
    <t>Mr. Teddy Agus Setiawan</t>
  </si>
  <si>
    <t>E 04-06</t>
  </si>
  <si>
    <t>Mr. Park Choong Jea &amp; Shim Sangdol</t>
  </si>
  <si>
    <t>E 04-08</t>
  </si>
  <si>
    <t>Mr. Chae Suil</t>
  </si>
  <si>
    <t>E 04-11</t>
  </si>
  <si>
    <t>Mr. Dennis Buiser Medina ( PT. CF )</t>
  </si>
  <si>
    <t>E 04-12</t>
  </si>
  <si>
    <t>Mr. Masanori Kageyama ( PT. CF )</t>
  </si>
  <si>
    <t>Mr. Kimio Yamashita ( PT. CF )</t>
  </si>
  <si>
    <t>E 05-04</t>
  </si>
  <si>
    <t>Mr. T. Oka ( PT. NSI )</t>
  </si>
  <si>
    <t>E 05-07</t>
  </si>
  <si>
    <t>Mr. N. Hijikuro ( PT. NSI )</t>
  </si>
  <si>
    <t>E 06-16</t>
  </si>
  <si>
    <t>Ms. Monika Aurelia The</t>
  </si>
  <si>
    <t>E 07-01</t>
  </si>
  <si>
    <t>Mr. Takahiko Furukawa ( PT. Sankyu )</t>
  </si>
  <si>
    <t>E 08-06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</si>
  <si>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</si>
  <si>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</si>
  <si>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</si>
  <si>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</si>
  <si>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</si>
  <si>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</si>
  <si>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Donald Schlanker</t>
  </si>
  <si>
    <t>E 09-31</t>
  </si>
  <si>
    <t>Mr. Masakazu Nagayoshi ( PT. CF )</t>
  </si>
  <si>
    <t>E 10-03</t>
  </si>
  <si>
    <t>Mr. Y. Nishida ( PT. NSI )</t>
  </si>
  <si>
    <t>E 10-04</t>
  </si>
  <si>
    <t>Mr. Takuya Kawamura ( PT. CF )</t>
  </si>
  <si>
    <t>E 11-06</t>
  </si>
  <si>
    <t>Mr. Kunihiko Doi ( PT. CF )</t>
  </si>
  <si>
    <t>E 11-07</t>
  </si>
  <si>
    <t>Mr. Hiroshi Matsuura ( PT. CF )</t>
  </si>
  <si>
    <t>Mr. Riady Zakir ( PT. CF )</t>
  </si>
  <si>
    <t>E 12-01</t>
  </si>
  <si>
    <t>Mr. Lee Sang Yul</t>
  </si>
  <si>
    <t>E 12-02</t>
  </si>
  <si>
    <t>Mr. Kim Hyun Chul</t>
  </si>
  <si>
    <t>E 12-03</t>
  </si>
  <si>
    <t>Mr. Lee Shin Ho ( PT. KPDC )</t>
  </si>
  <si>
    <t>E 12-07</t>
  </si>
  <si>
    <t>Mr. Yasuharu Mitani ( PT. NSI )</t>
  </si>
  <si>
    <t>E 12-09</t>
  </si>
  <si>
    <t>Mr. A. Watanabe ( PT. NSI )</t>
  </si>
  <si>
    <t>E 12-10</t>
  </si>
  <si>
    <t>Mr. Kim Young Jae</t>
  </si>
  <si>
    <t>E 12-11</t>
  </si>
  <si>
    <t>E 12-12A</t>
  </si>
  <si>
    <t>Mr. Hideaki Kobayashi ( PT. NSI )</t>
  </si>
  <si>
    <t>E 12-14</t>
  </si>
  <si>
    <t>Mr. Y. Shintani ( PT. NSI )</t>
  </si>
  <si>
    <t>E 12-15</t>
  </si>
  <si>
    <t>Mr. S. Doi ( PT. NSI )</t>
  </si>
  <si>
    <t>E 12-17</t>
  </si>
  <si>
    <t>Mr. Shunsuke Arai ( PT. CF )</t>
  </si>
  <si>
    <t>E 14-01</t>
  </si>
  <si>
    <t>Mr. Jung Soo Wan</t>
  </si>
  <si>
    <t>E 14-03</t>
  </si>
  <si>
    <t>Mr. Tatsuharu Oda ( PT. SPIJ )</t>
  </si>
  <si>
    <t>E 14-06</t>
  </si>
  <si>
    <t>Mr. Yoshiyuki Kusakabe ( PT. NSI )</t>
  </si>
  <si>
    <t>E 14-07</t>
  </si>
  <si>
    <t>Mr. Jorge Lujan Tortonese</t>
  </si>
  <si>
    <t>E 14-11</t>
  </si>
  <si>
    <t>Mr. K. Kojima ( PT. NSI )</t>
  </si>
  <si>
    <t>E 14-12A</t>
  </si>
  <si>
    <t>Mr. Na Seon Ha</t>
  </si>
  <si>
    <t>E 14-22</t>
  </si>
  <si>
    <t>Mr. Yasuhiro Nagai ( PT. NSI )</t>
  </si>
  <si>
    <t>E 14-23</t>
  </si>
  <si>
    <t>Mr. Ha Sung Rak (PT. Stollberg Samil)</t>
  </si>
  <si>
    <t>E 15-04</t>
  </si>
  <si>
    <t>Mr. Lee Soon Jae</t>
  </si>
  <si>
    <t>E 15-05</t>
  </si>
  <si>
    <t>Mr. Lee Dong Ryeol</t>
  </si>
  <si>
    <t>E 16-08</t>
  </si>
  <si>
    <t>Mr. Lee Jae Hong</t>
  </si>
  <si>
    <t>E 16-09</t>
  </si>
  <si>
    <t>Mr. Park Dae Hyun</t>
  </si>
  <si>
    <t>E 16-10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</si>
  <si>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</si>
  <si>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</si>
  <si>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</si>
  <si>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</si>
  <si>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</si>
  <si>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</si>
  <si>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</si>
  <si>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</si>
  <si>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E 11-16</t>
  </si>
  <si>
    <t>Mr. Tomohiza Azakami ( PT. NSI )</t>
  </si>
  <si>
    <t>E 15-08</t>
  </si>
  <si>
    <t>Mr. Glenn Anthony Hinde ( PT. BEC )</t>
  </si>
  <si>
    <t>E 09-30A</t>
  </si>
  <si>
    <t>IRCLASS Systems &amp; Solution</t>
  </si>
  <si>
    <t>Mr. Kim Bang Jeen</t>
  </si>
  <si>
    <t>E 14-24</t>
  </si>
  <si>
    <t>Mr. Liang Yuan Han (PT.SRI)</t>
  </si>
  <si>
    <t>E 16A-08</t>
  </si>
  <si>
    <t>Mr. Suwandi ( CNOOC SES LTD )</t>
  </si>
  <si>
    <t>Mr. Kaoru Takezaki ( PT. CF )</t>
  </si>
  <si>
    <t>Mr. Shannon Michael (PT.SRI)</t>
  </si>
  <si>
    <t>E 16A-07</t>
  </si>
  <si>
    <t>E 02-17</t>
  </si>
  <si>
    <t>Mr. Antonio Marcos ( PT. Somar GS )</t>
  </si>
  <si>
    <t>E 05-05</t>
  </si>
  <si>
    <t>Ms. Shinta Angelikha Effrata</t>
  </si>
  <si>
    <t>E 09-30B</t>
  </si>
  <si>
    <t>PEMAKAIAN</t>
  </si>
  <si>
    <t>BPJU</t>
  </si>
  <si>
    <t>Mr. Yves Hilbert &amp; Tao Li ( PT. SRI)</t>
  </si>
  <si>
    <t>Mr. Fernando Manuel  (PT. Somar GS )</t>
  </si>
  <si>
    <t>E 03-03</t>
  </si>
  <si>
    <t>Ms. Sourour Ben Omrane (PT. SRI)</t>
  </si>
  <si>
    <t>E 16A-03</t>
  </si>
  <si>
    <t>E 10-09</t>
  </si>
  <si>
    <t>No. Passport/Kitas/KTP</t>
  </si>
  <si>
    <t>TR2847077</t>
  </si>
  <si>
    <t>10CR15638</t>
  </si>
  <si>
    <t>P178716</t>
  </si>
  <si>
    <t>GB0686429</t>
  </si>
  <si>
    <t>M72536139</t>
  </si>
  <si>
    <t>JN0635628</t>
  </si>
  <si>
    <t>EB5609969</t>
  </si>
  <si>
    <t>TG8464303</t>
  </si>
  <si>
    <t>N262554</t>
  </si>
  <si>
    <t>TK7092036</t>
  </si>
  <si>
    <t>TH3567612</t>
  </si>
  <si>
    <t>E 08-04</t>
  </si>
  <si>
    <t>TR2338075</t>
  </si>
  <si>
    <t>E 08-05</t>
  </si>
  <si>
    <t>TR7179902</t>
  </si>
  <si>
    <t>TK1829298</t>
  </si>
  <si>
    <t>Mr. Amaral Maciera ( PT. Somar GS )</t>
  </si>
  <si>
    <t>E 09-02</t>
  </si>
  <si>
    <t>N458502</t>
  </si>
  <si>
    <t>E 09-06</t>
  </si>
  <si>
    <t>P193626</t>
  </si>
  <si>
    <t>Mr. Nunes Camoes V L (PT. Somar GS)</t>
  </si>
  <si>
    <t>E 09-18</t>
  </si>
  <si>
    <t>P259026</t>
  </si>
  <si>
    <t>TR3876769</t>
  </si>
  <si>
    <t>M14059520</t>
  </si>
  <si>
    <t>DJ015399</t>
  </si>
  <si>
    <t>518283040</t>
  </si>
  <si>
    <t>710948925</t>
  </si>
  <si>
    <t>TK8922783</t>
  </si>
  <si>
    <t>TH5078930</t>
  </si>
  <si>
    <t>TR6290780</t>
  </si>
  <si>
    <t>TH7982569</t>
  </si>
  <si>
    <t>H8148575</t>
  </si>
  <si>
    <t>M15336945</t>
  </si>
  <si>
    <t>J1U1NM09554</t>
  </si>
  <si>
    <t>Mr. Mayank Merchant ( PT. Gunanusa )</t>
  </si>
  <si>
    <t>E 12-05</t>
  </si>
  <si>
    <t>M14781579</t>
  </si>
  <si>
    <t>TK8650387</t>
  </si>
  <si>
    <t>TK6854427</t>
  </si>
  <si>
    <t>M12232869</t>
  </si>
  <si>
    <t>Mr. Manabu Matsui ( PT. NSI )</t>
  </si>
  <si>
    <t>TK9393790</t>
  </si>
  <si>
    <t>TR7079806</t>
  </si>
  <si>
    <t>TR4638605</t>
  </si>
  <si>
    <t>TR2870131</t>
  </si>
  <si>
    <t>TK8746547</t>
  </si>
  <si>
    <t>M65155989</t>
  </si>
  <si>
    <t>TR4094730</t>
  </si>
  <si>
    <t>TK3349177</t>
  </si>
  <si>
    <t>AAA930813</t>
  </si>
  <si>
    <t>TK6647842</t>
  </si>
  <si>
    <t>M23054527</t>
  </si>
  <si>
    <t>M54388616</t>
  </si>
  <si>
    <t>TR1330561</t>
  </si>
  <si>
    <t>TK4581019</t>
  </si>
  <si>
    <t>M60228782</t>
  </si>
  <si>
    <t>M07067431</t>
  </si>
  <si>
    <t>TK6084645</t>
  </si>
  <si>
    <t>M58028346</t>
  </si>
  <si>
    <t>M17119267</t>
  </si>
  <si>
    <t>Mr. Jeffrey Michael Tomlin (PT.SRI)</t>
  </si>
  <si>
    <t>E 16A-01</t>
  </si>
  <si>
    <t>Kitas J1U1NQH35863</t>
  </si>
  <si>
    <t>16AC77266</t>
  </si>
  <si>
    <t>Kitas IM2PBA436598</t>
  </si>
  <si>
    <t>Kitas J1U1KMT73161</t>
  </si>
  <si>
    <t>561173064</t>
  </si>
  <si>
    <t>E12535292</t>
  </si>
  <si>
    <t>Kitas J1U1PRI98837</t>
  </si>
  <si>
    <t>469797349</t>
  </si>
  <si>
    <t>H9272642</t>
  </si>
  <si>
    <t>Kitas IM2PBC84236</t>
  </si>
  <si>
    <t>M42484382</t>
  </si>
  <si>
    <t>Mr. Chambel Alpendre (PT. Somar GS)</t>
  </si>
  <si>
    <t>Mr. Gao Chunsong (PT. Bina Kuat Trng)</t>
  </si>
  <si>
    <t>E 06-11</t>
  </si>
  <si>
    <t>E98637639</t>
  </si>
  <si>
    <t>NPWP:48.615.397.6-505.000</t>
  </si>
  <si>
    <t>E 09-03</t>
  </si>
  <si>
    <t>E 09-19</t>
  </si>
  <si>
    <t>NPWP:45.966.813.3-417.000</t>
  </si>
  <si>
    <t>NPWP:47.963.452.9-404.000</t>
  </si>
  <si>
    <t>.</t>
  </si>
  <si>
    <t>REKAP LISTRIK bl. Januari 2018 (Perusahaan)</t>
  </si>
  <si>
    <t>E 09-21</t>
  </si>
  <si>
    <t>E 14-17</t>
  </si>
  <si>
    <t>E 14-18</t>
  </si>
  <si>
    <t>E 08-01</t>
  </si>
  <si>
    <t>REKAP LISTRIK bl. Januari 2018 (Pribadi)</t>
  </si>
  <si>
    <t>Mr. Miguel Seixas M (PT. Somar GS)</t>
  </si>
  <si>
    <t>P196065</t>
  </si>
  <si>
    <t>Mr. Lowel Arbiol Mula  ( PT. CF )</t>
  </si>
  <si>
    <t>E 12-12</t>
  </si>
  <si>
    <t>EC4858781</t>
  </si>
  <si>
    <t>Mr. Tapas Kumar Bag ( CEIL Mumbai )</t>
  </si>
  <si>
    <t>K1600802</t>
  </si>
  <si>
    <t>Mr. Muldoon Kellen James</t>
  </si>
  <si>
    <t>E 16-11</t>
  </si>
  <si>
    <t>453063369</t>
  </si>
  <si>
    <t>E 16A-09</t>
  </si>
  <si>
    <t>NPWP:59.877.980.9-047.000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</si>
</sst>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rgb="FF0070C0"/>
      <name val="Comic Sans MS"/>
      <family val="4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41" fontId="2" fillId="0" borderId="3" xfId="0" applyNumberFormat="1" applyFont="1" applyBorder="1"/>
    <xf numFmtId="41" fontId="2" fillId="0" borderId="4" xfId="0" applyNumberFormat="1" applyFont="1" applyBorder="1"/>
    <xf numFmtId="0" fontId="3" fillId="0" borderId="4" xfId="0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0" fillId="0" borderId="0" xfId="0" applyFont="1"/>
    <xf numFmtId="3" fontId="2" fillId="0" borderId="0" xfId="0" applyNumberFormat="1" applyFont="1" applyBorder="1"/>
    <xf numFmtId="0" fontId="2" fillId="0" borderId="2" xfId="0" applyFont="1" applyBorder="1"/>
    <xf numFmtId="0" fontId="2" fillId="0" borderId="7" xfId="0" applyFont="1" applyBorder="1"/>
    <xf numFmtId="3" fontId="3" fillId="0" borderId="8" xfId="0" applyNumberFormat="1" applyFont="1" applyBorder="1"/>
    <xf numFmtId="3" fontId="2" fillId="0" borderId="8" xfId="0" applyNumberFormat="1" applyFont="1" applyBorder="1"/>
    <xf numFmtId="3" fontId="2" fillId="0" borderId="1" xfId="0" applyNumberFormat="1" applyFont="1" applyBorder="1"/>
    <xf numFmtId="41" fontId="2" fillId="0" borderId="1" xfId="0" applyNumberFormat="1" applyFont="1" applyBorder="1"/>
    <xf numFmtId="0" fontId="1" fillId="0" borderId="0" xfId="0" applyFont="1"/>
    <xf numFmtId="0" fontId="2" fillId="0" borderId="1" xfId="0" applyFont="1" applyFill="1" applyBorder="1" applyAlignment="1">
      <alignment horizontal="center" vertical="center"/>
    </xf>
    <xf numFmtId="164" fontId="2" fillId="0" borderId="4" xfId="1" applyNumberFormat="1" applyFont="1" applyBorder="1"/>
    <xf numFmtId="0" fontId="5" fillId="0" borderId="0" xfId="0" applyFont="1"/>
    <xf numFmtId="0" fontId="2" fillId="0" borderId="0" xfId="0" applyFont="1" applyBorder="1"/>
    <xf numFmtId="3" fontId="3" fillId="0" borderId="0" xfId="0" applyNumberFormat="1" applyFont="1" applyBorder="1"/>
    <xf numFmtId="41" fontId="2" fillId="0" borderId="0" xfId="0" applyNumberFormat="1" applyFont="1" applyBorder="1"/>
    <xf numFmtId="0" fontId="3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7" fillId="0" borderId="0" xfId="0" applyFont="1"/>
    <xf numFmtId="0" fontId="6" fillId="0" borderId="0" xfId="0" applyFont="1"/>
    <xf numFmtId="0" fontId="8" fillId="0" borderId="4" xfId="0" applyFont="1" applyBorder="1"/>
    <xf numFmtId="0" fontId="9" fillId="0" borderId="0" xfId="0" applyFont="1"/>
    <xf numFmtId="0" fontId="2" fillId="0" borderId="4" xfId="0" quotePrefix="1" applyFont="1" applyBorder="1"/>
    <xf numFmtId="0" fontId="6" fillId="0" borderId="4" xfId="0" applyFont="1" applyFill="1" applyBorder="1" applyAlignment="1">
      <alignment vertical="center"/>
    </xf>
    <xf numFmtId="0" fontId="8" fillId="0" borderId="4" xfId="0" applyFont="1" applyBorder="1" applyAlignment="1">
      <alignment horizontal="center"/>
    </xf>
    <xf numFmtId="164" fontId="8" fillId="0" borderId="4" xfId="1" applyNumberFormat="1" applyFont="1" applyBorder="1"/>
    <xf numFmtId="3" fontId="8" fillId="0" borderId="4" xfId="0" applyNumberFormat="1" applyFont="1" applyBorder="1"/>
    <xf numFmtId="3" fontId="8" fillId="0" borderId="5" xfId="0" applyNumberFormat="1" applyFont="1" applyBorder="1"/>
    <xf numFmtId="41" fontId="8" fillId="0" borderId="4" xfId="0" applyNumberFormat="1" applyFont="1" applyBorder="1"/>
    <xf numFmtId="0" fontId="8" fillId="0" borderId="4" xfId="0" applyFont="1" applyBorder="1" applyAlignment="1">
      <alignment vertical="center"/>
    </xf>
    <xf numFmtId="0" fontId="8" fillId="0" borderId="4" xfId="0" quotePrefix="1" applyFont="1" applyBorder="1" applyAlignment="1">
      <alignment vertical="center"/>
    </xf>
    <xf numFmtId="0" fontId="8" fillId="0" borderId="4" xfId="0" quotePrefix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4" fontId="8" fillId="0" borderId="4" xfId="0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7"/>
  <sheetViews>
    <sheetView tabSelected="1" topLeftCell="A103" workbookViewId="0">
      <selection activeCell="A129" sqref="A12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5" width="10.28515625" hidden="1" customWidth="1"/>
    <col min="6" max="6" width="11.140625" customWidth="1"/>
    <col min="7" max="7" width="10.42578125" customWidth="1"/>
    <col min="8" max="8" width="10.28515625" customWidth="1"/>
    <col min="9" max="9" width="10.85546875" customWidth="1"/>
    <col min="10" max="10" width="17.140625" style="27" customWidth="1"/>
  </cols>
  <sheetData>
    <row r="1" spans="1:10">
      <c r="A1" s="1" t="s">
        <v>268</v>
      </c>
      <c r="B1" s="1"/>
      <c r="C1" s="1"/>
      <c r="D1" s="1"/>
      <c r="E1" s="1"/>
      <c r="F1" s="1"/>
      <c r="G1" s="1"/>
      <c r="H1" s="1"/>
    </row>
    <row r="2" spans="1:10">
      <c r="A2" s="2" t="s">
        <v>0</v>
      </c>
      <c r="B2" s="2" t="s">
        <v>1</v>
      </c>
      <c r="C2" s="2" t="s">
        <v>2</v>
      </c>
      <c r="D2" s="3" t="s">
        <v>174</v>
      </c>
      <c r="E2" s="3" t="s">
        <v>175</v>
      </c>
      <c r="F2" s="3" t="s">
        <v>3</v>
      </c>
      <c r="G2" s="2" t="s">
        <v>4</v>
      </c>
      <c r="H2" s="2" t="s">
        <v>5</v>
      </c>
      <c r="I2" s="25" t="s">
        <v>6</v>
      </c>
    </row>
    <row r="3" spans="1:10">
      <c r="A3" s="6">
        <v>1</v>
      </c>
      <c r="B3" s="7" t="s">
        <v>8</v>
      </c>
      <c r="C3" s="7" t="s">
        <v>9</v>
      </c>
      <c r="D3" s="26">
        <v>1616943</v>
      </c>
      <c r="E3" s="26">
        <f>D3*3%</f>
        <v>48508.29</v>
      </c>
      <c r="F3" s="8">
        <f t="shared" ref="F3:F41" si="0">D3+E3</f>
        <v>1665451.29</v>
      </c>
      <c r="G3" s="9">
        <v>43000</v>
      </c>
      <c r="H3" s="9">
        <f t="shared" ref="H3:H41" si="1">SUM(F3+G3)</f>
        <v>1708451.29</v>
      </c>
      <c r="I3" s="12">
        <f t="shared" ref="I3:I41" si="2">H3*10%</f>
        <v>170845.12900000002</v>
      </c>
    </row>
    <row r="4" spans="1:10">
      <c r="A4" s="6">
        <v>2</v>
      </c>
      <c r="B4" s="7" t="s">
        <v>10</v>
      </c>
      <c r="C4" s="7" t="s">
        <v>11</v>
      </c>
      <c r="D4" s="26">
        <v>441651</v>
      </c>
      <c r="E4" s="26">
        <f>D4*3%</f>
        <v>13249.529999999999</v>
      </c>
      <c r="F4" s="8">
        <f t="shared" si="0"/>
        <v>454900.53</v>
      </c>
      <c r="G4" s="9">
        <v>77000</v>
      </c>
      <c r="H4" s="9">
        <f t="shared" si="1"/>
        <v>531900.53</v>
      </c>
      <c r="I4" s="12">
        <f t="shared" si="2"/>
        <v>53190.053000000007</v>
      </c>
    </row>
    <row r="5" spans="1:10">
      <c r="A5" s="6">
        <v>3</v>
      </c>
      <c r="B5" s="7" t="s">
        <v>12</v>
      </c>
      <c r="C5" s="7" t="s">
        <v>13</v>
      </c>
      <c r="D5" s="26">
        <v>735107</v>
      </c>
      <c r="E5" s="26">
        <f t="shared" ref="E5:E41" si="3">D5*3%</f>
        <v>22053.21</v>
      </c>
      <c r="F5" s="8">
        <f t="shared" si="0"/>
        <v>757160.21</v>
      </c>
      <c r="G5" s="9">
        <v>19500</v>
      </c>
      <c r="H5" s="9">
        <f t="shared" si="1"/>
        <v>776660.21</v>
      </c>
      <c r="I5" s="12">
        <f t="shared" si="2"/>
        <v>77666.020999999993</v>
      </c>
    </row>
    <row r="6" spans="1:10">
      <c r="A6" s="6">
        <v>4</v>
      </c>
      <c r="B6" s="7" t="s">
        <v>12</v>
      </c>
      <c r="C6" s="7" t="s">
        <v>14</v>
      </c>
      <c r="D6" s="26">
        <v>807004</v>
      </c>
      <c r="E6" s="26">
        <f t="shared" si="3"/>
        <v>24210.12</v>
      </c>
      <c r="F6" s="8">
        <f t="shared" si="0"/>
        <v>831214.12</v>
      </c>
      <c r="G6" s="9">
        <v>18000</v>
      </c>
      <c r="H6" s="9">
        <f t="shared" si="1"/>
        <v>849214.12</v>
      </c>
      <c r="I6" s="12">
        <f t="shared" si="2"/>
        <v>84921.412000000011</v>
      </c>
    </row>
    <row r="7" spans="1:10">
      <c r="A7" s="6">
        <v>5</v>
      </c>
      <c r="B7" s="7" t="s">
        <v>15</v>
      </c>
      <c r="C7" s="7" t="s">
        <v>16</v>
      </c>
      <c r="D7" s="26">
        <v>908246</v>
      </c>
      <c r="E7" s="26">
        <f t="shared" si="3"/>
        <v>27247.379999999997</v>
      </c>
      <c r="F7" s="8">
        <f t="shared" si="0"/>
        <v>935493.38</v>
      </c>
      <c r="G7" s="9">
        <v>22500</v>
      </c>
      <c r="H7" s="9">
        <f t="shared" si="1"/>
        <v>957993.38</v>
      </c>
      <c r="I7" s="12">
        <f t="shared" si="2"/>
        <v>95799.338000000003</v>
      </c>
    </row>
    <row r="8" spans="1:10" s="16" customFormat="1">
      <c r="A8" s="6">
        <v>6</v>
      </c>
      <c r="B8" s="13" t="s">
        <v>17</v>
      </c>
      <c r="C8" s="13" t="s">
        <v>18</v>
      </c>
      <c r="D8" s="26">
        <v>613323</v>
      </c>
      <c r="E8" s="26">
        <f t="shared" si="3"/>
        <v>18399.689999999999</v>
      </c>
      <c r="F8" s="8">
        <f t="shared" si="0"/>
        <v>631722.68999999994</v>
      </c>
      <c r="G8" s="14">
        <v>12000</v>
      </c>
      <c r="H8" s="14">
        <f t="shared" si="1"/>
        <v>643722.68999999994</v>
      </c>
      <c r="I8" s="15">
        <f t="shared" si="2"/>
        <v>64372.269</v>
      </c>
      <c r="J8" s="27"/>
    </row>
    <row r="9" spans="1:10" s="16" customFormat="1">
      <c r="A9" s="6">
        <v>7</v>
      </c>
      <c r="B9" s="13" t="s">
        <v>17</v>
      </c>
      <c r="C9" s="13" t="s">
        <v>19</v>
      </c>
      <c r="D9" s="26">
        <v>867162</v>
      </c>
      <c r="E9" s="26">
        <f t="shared" si="3"/>
        <v>26014.86</v>
      </c>
      <c r="F9" s="8">
        <f t="shared" si="0"/>
        <v>893176.86</v>
      </c>
      <c r="G9" s="14">
        <v>41000</v>
      </c>
      <c r="H9" s="14">
        <f t="shared" si="1"/>
        <v>934176.86</v>
      </c>
      <c r="I9" s="15">
        <f t="shared" si="2"/>
        <v>93417.686000000002</v>
      </c>
      <c r="J9" s="27"/>
    </row>
    <row r="10" spans="1:10">
      <c r="A10" s="6">
        <v>8</v>
      </c>
      <c r="B10" s="7" t="s">
        <v>20</v>
      </c>
      <c r="C10" s="7" t="s">
        <v>21</v>
      </c>
      <c r="D10" s="26">
        <v>1986697</v>
      </c>
      <c r="E10" s="26">
        <f t="shared" si="3"/>
        <v>59600.909999999996</v>
      </c>
      <c r="F10" s="8">
        <f t="shared" si="0"/>
        <v>2046297.91</v>
      </c>
      <c r="G10" s="9">
        <v>37000</v>
      </c>
      <c r="H10" s="9">
        <f t="shared" si="1"/>
        <v>2083297.91</v>
      </c>
      <c r="I10" s="12">
        <f t="shared" si="2"/>
        <v>208329.791</v>
      </c>
    </row>
    <row r="11" spans="1:10">
      <c r="A11" s="6">
        <v>9</v>
      </c>
      <c r="B11" s="7" t="s">
        <v>20</v>
      </c>
      <c r="C11" s="7" t="s">
        <v>22</v>
      </c>
      <c r="D11" s="26">
        <v>1079918</v>
      </c>
      <c r="E11" s="26">
        <f t="shared" si="3"/>
        <v>32397.539999999997</v>
      </c>
      <c r="F11" s="8">
        <f t="shared" si="0"/>
        <v>1112315.54</v>
      </c>
      <c r="G11" s="9">
        <v>12000</v>
      </c>
      <c r="H11" s="9">
        <f t="shared" si="1"/>
        <v>1124315.54</v>
      </c>
      <c r="I11" s="12">
        <f t="shared" si="2"/>
        <v>112431.554</v>
      </c>
    </row>
    <row r="12" spans="1:10">
      <c r="A12" s="6">
        <v>10</v>
      </c>
      <c r="B12" s="7" t="s">
        <v>20</v>
      </c>
      <c r="C12" s="7" t="s">
        <v>23</v>
      </c>
      <c r="D12" s="26">
        <v>1166488</v>
      </c>
      <c r="E12" s="26">
        <f t="shared" si="3"/>
        <v>34994.639999999999</v>
      </c>
      <c r="F12" s="8">
        <f t="shared" si="0"/>
        <v>1201482.6399999999</v>
      </c>
      <c r="G12" s="9">
        <v>12000</v>
      </c>
      <c r="H12" s="9">
        <f>SUM(F12+G12)</f>
        <v>1213482.6399999999</v>
      </c>
      <c r="I12" s="12">
        <f t="shared" si="2"/>
        <v>121348.264</v>
      </c>
    </row>
    <row r="13" spans="1:10">
      <c r="A13" s="6">
        <v>11</v>
      </c>
      <c r="B13" s="7" t="s">
        <v>20</v>
      </c>
      <c r="C13" s="7" t="s">
        <v>24</v>
      </c>
      <c r="D13" s="26">
        <v>2591216</v>
      </c>
      <c r="E13" s="26">
        <f t="shared" si="3"/>
        <v>77736.479999999996</v>
      </c>
      <c r="F13" s="8">
        <f t="shared" si="0"/>
        <v>2668952.48</v>
      </c>
      <c r="G13" s="9">
        <v>27000</v>
      </c>
      <c r="H13" s="9">
        <f t="shared" si="1"/>
        <v>2695952.48</v>
      </c>
      <c r="I13" s="12">
        <f t="shared" si="2"/>
        <v>269595.24800000002</v>
      </c>
    </row>
    <row r="14" spans="1:10">
      <c r="A14" s="6">
        <v>12</v>
      </c>
      <c r="B14" s="7" t="s">
        <v>20</v>
      </c>
      <c r="C14" s="7" t="s">
        <v>25</v>
      </c>
      <c r="D14" s="26">
        <v>1430598</v>
      </c>
      <c r="E14" s="26">
        <f t="shared" si="3"/>
        <v>42917.939999999995</v>
      </c>
      <c r="F14" s="8">
        <f t="shared" si="0"/>
        <v>1473515.94</v>
      </c>
      <c r="G14" s="9">
        <v>37000</v>
      </c>
      <c r="H14" s="9">
        <f t="shared" si="1"/>
        <v>1510515.94</v>
      </c>
      <c r="I14" s="12">
        <f t="shared" si="2"/>
        <v>151051.59400000001</v>
      </c>
    </row>
    <row r="15" spans="1:10">
      <c r="A15" s="6">
        <v>13</v>
      </c>
      <c r="B15" s="7" t="s">
        <v>20</v>
      </c>
      <c r="C15" s="7" t="s">
        <v>269</v>
      </c>
      <c r="D15" s="26">
        <v>510613</v>
      </c>
      <c r="E15" s="26">
        <f t="shared" si="3"/>
        <v>15318.39</v>
      </c>
      <c r="F15" s="8">
        <f t="shared" si="0"/>
        <v>525931.39</v>
      </c>
      <c r="G15" s="9">
        <v>12000</v>
      </c>
      <c r="H15" s="9">
        <f t="shared" si="1"/>
        <v>537931.39</v>
      </c>
      <c r="I15" s="12">
        <f t="shared" si="2"/>
        <v>53793.139000000003</v>
      </c>
    </row>
    <row r="16" spans="1:10">
      <c r="A16" s="6">
        <v>14</v>
      </c>
      <c r="B16" s="7" t="s">
        <v>20</v>
      </c>
      <c r="C16" s="7" t="s">
        <v>26</v>
      </c>
      <c r="D16" s="26">
        <v>268512</v>
      </c>
      <c r="E16" s="26">
        <f t="shared" si="3"/>
        <v>8055.36</v>
      </c>
      <c r="F16" s="8">
        <f t="shared" si="0"/>
        <v>276567.36</v>
      </c>
      <c r="G16" s="9">
        <v>12000</v>
      </c>
      <c r="H16" s="9">
        <f t="shared" si="1"/>
        <v>288567.36</v>
      </c>
      <c r="I16" s="12">
        <f t="shared" si="2"/>
        <v>28856.736000000001</v>
      </c>
    </row>
    <row r="17" spans="1:10">
      <c r="A17" s="6">
        <v>15</v>
      </c>
      <c r="B17" s="7" t="s">
        <v>20</v>
      </c>
      <c r="C17" s="7" t="s">
        <v>27</v>
      </c>
      <c r="D17" s="26">
        <v>1404187</v>
      </c>
      <c r="E17" s="26">
        <f t="shared" si="3"/>
        <v>42125.61</v>
      </c>
      <c r="F17" s="8">
        <f t="shared" si="0"/>
        <v>1446312.61</v>
      </c>
      <c r="G17" s="9">
        <v>31000</v>
      </c>
      <c r="H17" s="9">
        <f t="shared" si="1"/>
        <v>1477312.61</v>
      </c>
      <c r="I17" s="12">
        <f t="shared" si="2"/>
        <v>147731.26100000003</v>
      </c>
    </row>
    <row r="18" spans="1:10" s="36" customFormat="1">
      <c r="A18" s="6">
        <v>16</v>
      </c>
      <c r="B18" s="7" t="s">
        <v>20</v>
      </c>
      <c r="C18" s="7" t="s">
        <v>28</v>
      </c>
      <c r="D18" s="26">
        <v>412306</v>
      </c>
      <c r="E18" s="26">
        <f t="shared" si="3"/>
        <v>12369.18</v>
      </c>
      <c r="F18" s="8">
        <f t="shared" si="0"/>
        <v>424675.18</v>
      </c>
      <c r="G18" s="9">
        <v>19500</v>
      </c>
      <c r="H18" s="9">
        <f t="shared" si="1"/>
        <v>444175.18</v>
      </c>
      <c r="I18" s="12">
        <f t="shared" si="2"/>
        <v>44417.518000000004</v>
      </c>
      <c r="J18" s="35"/>
    </row>
    <row r="19" spans="1:10">
      <c r="A19" s="6">
        <v>17</v>
      </c>
      <c r="B19" s="7" t="s">
        <v>20</v>
      </c>
      <c r="C19" s="7" t="s">
        <v>181</v>
      </c>
      <c r="D19" s="26">
        <v>305194</v>
      </c>
      <c r="E19" s="26">
        <f t="shared" si="3"/>
        <v>9155.82</v>
      </c>
      <c r="F19" s="8">
        <f t="shared" si="0"/>
        <v>314349.82</v>
      </c>
      <c r="G19" s="9">
        <v>13500</v>
      </c>
      <c r="H19" s="9">
        <f t="shared" si="1"/>
        <v>327849.82</v>
      </c>
      <c r="I19" s="12">
        <f t="shared" si="2"/>
        <v>32784.982000000004</v>
      </c>
    </row>
    <row r="20" spans="1:10">
      <c r="A20" s="6">
        <v>18</v>
      </c>
      <c r="B20" s="7" t="s">
        <v>20</v>
      </c>
      <c r="C20" s="7" t="s">
        <v>29</v>
      </c>
      <c r="D20" s="26">
        <v>1025629</v>
      </c>
      <c r="E20" s="26">
        <f t="shared" si="3"/>
        <v>30768.87</v>
      </c>
      <c r="F20" s="8">
        <f t="shared" si="0"/>
        <v>1056397.8700000001</v>
      </c>
      <c r="G20" s="9">
        <v>15000</v>
      </c>
      <c r="H20" s="9">
        <f t="shared" si="1"/>
        <v>1071397.8700000001</v>
      </c>
      <c r="I20" s="12">
        <f t="shared" si="2"/>
        <v>107139.78700000001</v>
      </c>
    </row>
    <row r="21" spans="1:10">
      <c r="A21" s="6">
        <v>19</v>
      </c>
      <c r="B21" s="7" t="s">
        <v>20</v>
      </c>
      <c r="C21" s="7" t="s">
        <v>30</v>
      </c>
      <c r="D21" s="26">
        <v>918517</v>
      </c>
      <c r="E21" s="26">
        <f t="shared" si="3"/>
        <v>27555.51</v>
      </c>
      <c r="F21" s="8">
        <f t="shared" si="0"/>
        <v>946072.51</v>
      </c>
      <c r="G21" s="9">
        <v>19500</v>
      </c>
      <c r="H21" s="9">
        <f t="shared" si="1"/>
        <v>965572.51</v>
      </c>
      <c r="I21" s="12">
        <f t="shared" si="2"/>
        <v>96557.251000000004</v>
      </c>
    </row>
    <row r="22" spans="1:10">
      <c r="A22" s="6">
        <v>20</v>
      </c>
      <c r="B22" s="7" t="s">
        <v>20</v>
      </c>
      <c r="C22" s="7" t="s">
        <v>31</v>
      </c>
      <c r="D22" s="26">
        <v>516483</v>
      </c>
      <c r="E22" s="26">
        <f t="shared" si="3"/>
        <v>15494.49</v>
      </c>
      <c r="F22" s="8">
        <f t="shared" si="0"/>
        <v>531977.49</v>
      </c>
      <c r="G22" s="9">
        <v>12000</v>
      </c>
      <c r="H22" s="9">
        <f t="shared" si="1"/>
        <v>543977.49</v>
      </c>
      <c r="I22" s="12">
        <f t="shared" si="2"/>
        <v>54397.749000000003</v>
      </c>
    </row>
    <row r="23" spans="1:10">
      <c r="A23" s="6">
        <v>21</v>
      </c>
      <c r="B23" s="7" t="s">
        <v>20</v>
      </c>
      <c r="C23" s="7" t="s">
        <v>155</v>
      </c>
      <c r="D23" s="26">
        <v>864228</v>
      </c>
      <c r="E23" s="26">
        <f t="shared" si="3"/>
        <v>25926.84</v>
      </c>
      <c r="F23" s="8">
        <f t="shared" si="0"/>
        <v>890154.84</v>
      </c>
      <c r="G23" s="9">
        <v>21000</v>
      </c>
      <c r="H23" s="9">
        <f t="shared" si="1"/>
        <v>911154.84</v>
      </c>
      <c r="I23" s="12">
        <f t="shared" si="2"/>
        <v>91115.483999999997</v>
      </c>
    </row>
    <row r="24" spans="1:10">
      <c r="A24" s="6">
        <v>22</v>
      </c>
      <c r="B24" s="7" t="s">
        <v>20</v>
      </c>
      <c r="C24" s="7" t="s">
        <v>32</v>
      </c>
      <c r="D24" s="26">
        <v>228896</v>
      </c>
      <c r="E24" s="26">
        <f t="shared" si="3"/>
        <v>6866.88</v>
      </c>
      <c r="F24" s="8">
        <f t="shared" si="0"/>
        <v>235762.88</v>
      </c>
      <c r="G24" s="9">
        <v>12000</v>
      </c>
      <c r="H24" s="9">
        <f t="shared" si="1"/>
        <v>247762.88</v>
      </c>
      <c r="I24" s="12">
        <f t="shared" si="2"/>
        <v>24776.288</v>
      </c>
    </row>
    <row r="25" spans="1:10">
      <c r="A25" s="6">
        <v>23</v>
      </c>
      <c r="B25" s="7" t="s">
        <v>20</v>
      </c>
      <c r="C25" s="7" t="s">
        <v>33</v>
      </c>
      <c r="D25" s="26">
        <v>581043</v>
      </c>
      <c r="E25" s="26">
        <f t="shared" si="3"/>
        <v>17431.29</v>
      </c>
      <c r="F25" s="8">
        <f t="shared" si="0"/>
        <v>598474.29</v>
      </c>
      <c r="G25" s="9">
        <v>12000</v>
      </c>
      <c r="H25" s="9">
        <f t="shared" si="1"/>
        <v>610474.29</v>
      </c>
      <c r="I25" s="12">
        <f t="shared" si="2"/>
        <v>61047.429000000004</v>
      </c>
    </row>
    <row r="26" spans="1:10">
      <c r="A26" s="6">
        <v>24</v>
      </c>
      <c r="B26" s="7" t="s">
        <v>20</v>
      </c>
      <c r="C26" s="7" t="s">
        <v>34</v>
      </c>
      <c r="D26" s="26">
        <v>1496626</v>
      </c>
      <c r="E26" s="26">
        <f t="shared" si="3"/>
        <v>44898.78</v>
      </c>
      <c r="F26" s="8">
        <f t="shared" si="0"/>
        <v>1541524.78</v>
      </c>
      <c r="G26" s="9">
        <v>41000</v>
      </c>
      <c r="H26" s="9">
        <f t="shared" si="1"/>
        <v>1582524.78</v>
      </c>
      <c r="I26" s="12">
        <f t="shared" si="2"/>
        <v>158252.478</v>
      </c>
    </row>
    <row r="27" spans="1:10">
      <c r="A27" s="6">
        <v>25</v>
      </c>
      <c r="B27" s="7" t="s">
        <v>20</v>
      </c>
      <c r="C27" s="7" t="s">
        <v>35</v>
      </c>
      <c r="D27" s="26">
        <v>560501</v>
      </c>
      <c r="E27" s="26">
        <f t="shared" si="3"/>
        <v>16815.03</v>
      </c>
      <c r="F27" s="8">
        <f t="shared" si="0"/>
        <v>577316.03</v>
      </c>
      <c r="G27" s="9">
        <v>13500</v>
      </c>
      <c r="H27" s="9">
        <f t="shared" si="1"/>
        <v>590816.03</v>
      </c>
      <c r="I27" s="12">
        <f t="shared" si="2"/>
        <v>59081.603000000003</v>
      </c>
    </row>
    <row r="28" spans="1:10">
      <c r="A28" s="6">
        <v>26</v>
      </c>
      <c r="B28" s="7" t="s">
        <v>20</v>
      </c>
      <c r="C28" s="7" t="s">
        <v>270</v>
      </c>
      <c r="D28" s="26">
        <v>523819</v>
      </c>
      <c r="E28" s="26">
        <f t="shared" si="3"/>
        <v>15714.57</v>
      </c>
      <c r="F28" s="8">
        <f t="shared" si="0"/>
        <v>539533.56999999995</v>
      </c>
      <c r="G28" s="9">
        <v>12000</v>
      </c>
      <c r="H28" s="9">
        <f t="shared" si="1"/>
        <v>551533.56999999995</v>
      </c>
      <c r="I28" s="12">
        <f t="shared" si="2"/>
        <v>55153.356999999996</v>
      </c>
    </row>
    <row r="29" spans="1:10">
      <c r="A29" s="6">
        <v>27</v>
      </c>
      <c r="B29" s="7" t="s">
        <v>20</v>
      </c>
      <c r="C29" s="7" t="s">
        <v>271</v>
      </c>
      <c r="D29" s="26">
        <v>291989</v>
      </c>
      <c r="E29" s="26">
        <f t="shared" si="3"/>
        <v>8759.67</v>
      </c>
      <c r="F29" s="8">
        <f t="shared" si="0"/>
        <v>300748.67</v>
      </c>
      <c r="G29" s="9">
        <v>12000</v>
      </c>
      <c r="H29" s="9">
        <f t="shared" si="1"/>
        <v>312748.67</v>
      </c>
      <c r="I29" s="12">
        <f t="shared" si="2"/>
        <v>31274.866999999998</v>
      </c>
    </row>
    <row r="30" spans="1:10">
      <c r="A30" s="6">
        <v>28</v>
      </c>
      <c r="B30" s="7" t="s">
        <v>20</v>
      </c>
      <c r="C30" s="7" t="s">
        <v>36</v>
      </c>
      <c r="D30" s="26">
        <v>1236917</v>
      </c>
      <c r="E30" s="26">
        <f t="shared" si="3"/>
        <v>37107.51</v>
      </c>
      <c r="F30" s="8">
        <f t="shared" si="0"/>
        <v>1274024.51</v>
      </c>
      <c r="G30" s="9">
        <v>12000</v>
      </c>
      <c r="H30" s="9">
        <f t="shared" si="1"/>
        <v>1286024.51</v>
      </c>
      <c r="I30" s="12">
        <f t="shared" si="2"/>
        <v>128602.451</v>
      </c>
    </row>
    <row r="31" spans="1:10">
      <c r="A31" s="6">
        <v>29</v>
      </c>
      <c r="B31" s="7" t="s">
        <v>37</v>
      </c>
      <c r="C31" s="7" t="s">
        <v>38</v>
      </c>
      <c r="D31" s="26">
        <v>572239</v>
      </c>
      <c r="E31" s="26">
        <f t="shared" si="3"/>
        <v>17167.169999999998</v>
      </c>
      <c r="F31" s="8">
        <f t="shared" si="0"/>
        <v>589406.17000000004</v>
      </c>
      <c r="G31" s="9">
        <v>12000</v>
      </c>
      <c r="H31" s="9">
        <f t="shared" si="1"/>
        <v>601406.17000000004</v>
      </c>
      <c r="I31" s="12">
        <f t="shared" si="2"/>
        <v>60140.617000000006</v>
      </c>
    </row>
    <row r="32" spans="1:10">
      <c r="A32" s="6">
        <v>30</v>
      </c>
      <c r="B32" s="7" t="s">
        <v>39</v>
      </c>
      <c r="C32" s="7" t="s">
        <v>40</v>
      </c>
      <c r="D32" s="26">
        <v>981610</v>
      </c>
      <c r="E32" s="26">
        <f t="shared" si="3"/>
        <v>29448.3</v>
      </c>
      <c r="F32" s="8">
        <f t="shared" si="0"/>
        <v>1011058.3</v>
      </c>
      <c r="G32" s="9">
        <v>29000</v>
      </c>
      <c r="H32" s="9">
        <f t="shared" si="1"/>
        <v>1040058.3</v>
      </c>
      <c r="I32" s="12">
        <f t="shared" si="2"/>
        <v>104005.83000000002</v>
      </c>
    </row>
    <row r="33" spans="1:9">
      <c r="A33" s="6">
        <v>31</v>
      </c>
      <c r="B33" s="7" t="s">
        <v>43</v>
      </c>
      <c r="C33" s="7" t="s">
        <v>44</v>
      </c>
      <c r="D33" s="26">
        <v>1966155</v>
      </c>
      <c r="E33" s="26">
        <f t="shared" si="3"/>
        <v>58984.649999999994</v>
      </c>
      <c r="F33" s="8">
        <f t="shared" si="0"/>
        <v>2025139.65</v>
      </c>
      <c r="G33" s="9">
        <v>39000</v>
      </c>
      <c r="H33" s="9">
        <f t="shared" si="1"/>
        <v>2064139.65</v>
      </c>
      <c r="I33" s="12">
        <f t="shared" si="2"/>
        <v>206413.965</v>
      </c>
    </row>
    <row r="34" spans="1:9">
      <c r="A34" s="6">
        <v>32</v>
      </c>
      <c r="B34" s="7" t="s">
        <v>43</v>
      </c>
      <c r="C34" s="7" t="s">
        <v>45</v>
      </c>
      <c r="D34" s="26">
        <v>2764356</v>
      </c>
      <c r="E34" s="26">
        <f t="shared" si="3"/>
        <v>82930.679999999993</v>
      </c>
      <c r="F34" s="8">
        <f t="shared" si="0"/>
        <v>2847286.68</v>
      </c>
      <c r="G34" s="9">
        <v>124500</v>
      </c>
      <c r="H34" s="9">
        <f t="shared" si="1"/>
        <v>2971786.68</v>
      </c>
      <c r="I34" s="12">
        <f t="shared" si="2"/>
        <v>297178.66800000001</v>
      </c>
    </row>
    <row r="35" spans="1:9">
      <c r="A35" s="6">
        <v>33</v>
      </c>
      <c r="B35" s="7" t="s">
        <v>46</v>
      </c>
      <c r="C35" s="7" t="s">
        <v>47</v>
      </c>
      <c r="D35" s="26">
        <v>418175</v>
      </c>
      <c r="E35" s="26">
        <f t="shared" si="3"/>
        <v>12545.25</v>
      </c>
      <c r="F35" s="8">
        <f t="shared" si="0"/>
        <v>430720.25</v>
      </c>
      <c r="G35" s="9">
        <v>37000</v>
      </c>
      <c r="H35" s="9">
        <f t="shared" si="1"/>
        <v>467720.25</v>
      </c>
      <c r="I35" s="12">
        <f t="shared" si="2"/>
        <v>46772.025000000001</v>
      </c>
    </row>
    <row r="36" spans="1:9">
      <c r="A36" s="6">
        <v>34</v>
      </c>
      <c r="B36" s="7" t="s">
        <v>48</v>
      </c>
      <c r="C36" s="7" t="s">
        <v>49</v>
      </c>
      <c r="D36" s="26">
        <v>434315</v>
      </c>
      <c r="E36" s="26">
        <f t="shared" si="3"/>
        <v>13029.449999999999</v>
      </c>
      <c r="F36" s="8">
        <f t="shared" si="0"/>
        <v>447344.45</v>
      </c>
      <c r="G36" s="9">
        <v>24000</v>
      </c>
      <c r="H36" s="9">
        <f t="shared" si="1"/>
        <v>471344.45</v>
      </c>
      <c r="I36" s="12">
        <f t="shared" si="2"/>
        <v>47134.445000000007</v>
      </c>
    </row>
    <row r="37" spans="1:9">
      <c r="A37" s="6">
        <v>35</v>
      </c>
      <c r="B37" s="7" t="s">
        <v>48</v>
      </c>
      <c r="C37" s="7" t="s">
        <v>50</v>
      </c>
      <c r="D37" s="26">
        <v>1322019</v>
      </c>
      <c r="E37" s="26">
        <f t="shared" si="3"/>
        <v>39660.57</v>
      </c>
      <c r="F37" s="8">
        <f t="shared" si="0"/>
        <v>1361679.57</v>
      </c>
      <c r="G37" s="9">
        <v>69500</v>
      </c>
      <c r="H37" s="9">
        <f t="shared" si="1"/>
        <v>1431179.57</v>
      </c>
      <c r="I37" s="12">
        <f t="shared" si="2"/>
        <v>143117.95700000002</v>
      </c>
    </row>
    <row r="38" spans="1:9">
      <c r="A38" s="6">
        <v>36</v>
      </c>
      <c r="B38" s="7" t="s">
        <v>51</v>
      </c>
      <c r="C38" s="7" t="s">
        <v>52</v>
      </c>
      <c r="D38" s="26">
        <v>961068</v>
      </c>
      <c r="E38" s="26">
        <f t="shared" si="3"/>
        <v>28832.039999999997</v>
      </c>
      <c r="F38" s="8">
        <f t="shared" si="0"/>
        <v>989900.04</v>
      </c>
      <c r="G38" s="9">
        <v>25500</v>
      </c>
      <c r="H38" s="9">
        <f t="shared" si="1"/>
        <v>1015400.04</v>
      </c>
      <c r="I38" s="12">
        <f t="shared" si="2"/>
        <v>101540.00400000002</v>
      </c>
    </row>
    <row r="39" spans="1:9">
      <c r="A39" s="6">
        <v>37</v>
      </c>
      <c r="B39" s="7" t="s">
        <v>51</v>
      </c>
      <c r="C39" s="7" t="s">
        <v>53</v>
      </c>
      <c r="D39" s="26">
        <v>3514136</v>
      </c>
      <c r="E39" s="26">
        <f t="shared" si="3"/>
        <v>105424.08</v>
      </c>
      <c r="F39" s="8">
        <f t="shared" si="0"/>
        <v>3619560.08</v>
      </c>
      <c r="G39" s="9">
        <v>219500</v>
      </c>
      <c r="H39" s="9">
        <f t="shared" si="1"/>
        <v>3839060.08</v>
      </c>
      <c r="I39" s="12">
        <f t="shared" si="2"/>
        <v>383906.00800000003</v>
      </c>
    </row>
    <row r="40" spans="1:9">
      <c r="A40" s="6">
        <v>38</v>
      </c>
      <c r="B40" s="7" t="s">
        <v>51</v>
      </c>
      <c r="C40" s="7" t="s">
        <v>272</v>
      </c>
      <c r="D40" s="26">
        <v>987479</v>
      </c>
      <c r="E40" s="26">
        <f t="shared" si="3"/>
        <v>29624.37</v>
      </c>
      <c r="F40" s="8">
        <f t="shared" si="0"/>
        <v>1017103.37</v>
      </c>
      <c r="G40" s="9">
        <v>12000</v>
      </c>
      <c r="H40" s="9">
        <f t="shared" si="1"/>
        <v>1029103.37</v>
      </c>
      <c r="I40" s="12">
        <f t="shared" si="2"/>
        <v>102910.337</v>
      </c>
    </row>
    <row r="41" spans="1:9">
      <c r="A41" s="6">
        <v>39</v>
      </c>
      <c r="B41" s="7" t="s">
        <v>54</v>
      </c>
      <c r="C41" s="7" t="s">
        <v>55</v>
      </c>
      <c r="D41" s="26">
        <v>980143</v>
      </c>
      <c r="E41" s="26">
        <f t="shared" si="3"/>
        <v>29404.289999999997</v>
      </c>
      <c r="F41" s="8">
        <f t="shared" si="0"/>
        <v>1009547.29</v>
      </c>
      <c r="G41" s="17">
        <v>12000</v>
      </c>
      <c r="H41" s="9">
        <f t="shared" si="1"/>
        <v>1021547.29</v>
      </c>
      <c r="I41" s="12">
        <f t="shared" si="2"/>
        <v>102154.72900000001</v>
      </c>
    </row>
    <row r="42" spans="1:9">
      <c r="A42" s="18"/>
      <c r="B42" s="19"/>
      <c r="C42" s="19" t="s">
        <v>56</v>
      </c>
      <c r="D42" s="19"/>
      <c r="E42" s="19"/>
      <c r="F42" s="20"/>
      <c r="G42" s="21"/>
      <c r="H42" s="22"/>
      <c r="I42" s="23">
        <f>SUM(I3:I41)</f>
        <v>4273225.324</v>
      </c>
    </row>
    <row r="43" spans="1:9">
      <c r="A43" s="28"/>
      <c r="B43" s="28"/>
      <c r="C43" s="28"/>
      <c r="D43" s="28"/>
      <c r="E43" s="28"/>
      <c r="F43" s="29"/>
      <c r="G43" s="17"/>
      <c r="H43" s="17"/>
      <c r="I43" s="30"/>
    </row>
    <row r="44" spans="1:9">
      <c r="A44" s="28"/>
      <c r="B44" s="28"/>
      <c r="C44" s="28"/>
      <c r="D44" s="28"/>
      <c r="E44" s="28"/>
      <c r="F44" s="29"/>
      <c r="G44" s="17"/>
      <c r="H44" s="17"/>
      <c r="I44" s="30"/>
    </row>
    <row r="45" spans="1:9">
      <c r="A45" s="28"/>
      <c r="B45" s="28"/>
      <c r="C45" s="28"/>
      <c r="D45" s="28"/>
      <c r="E45" s="28"/>
      <c r="F45" s="29"/>
      <c r="G45" s="17"/>
      <c r="H45" s="17"/>
      <c r="I45" s="30"/>
    </row>
    <row r="46" spans="1:9">
      <c r="A46" s="28"/>
      <c r="B46" s="28"/>
      <c r="C46" s="28"/>
      <c r="D46" s="28"/>
      <c r="E46" s="28"/>
      <c r="F46" s="29"/>
      <c r="G46" s="17"/>
      <c r="H46" s="17"/>
      <c r="I46" s="30"/>
    </row>
    <row r="47" spans="1:9">
      <c r="A47" s="28"/>
      <c r="B47" s="28"/>
      <c r="C47" s="28"/>
      <c r="D47" s="28"/>
      <c r="E47" s="28"/>
      <c r="F47" s="29"/>
      <c r="G47" s="17"/>
      <c r="H47" s="17"/>
      <c r="I47" s="30"/>
    </row>
    <row r="50" spans="1:10">
      <c r="A50" s="1" t="s">
        <v>273</v>
      </c>
      <c r="B50" s="1"/>
      <c r="C50" s="1"/>
      <c r="D50" s="1"/>
      <c r="E50" s="1"/>
      <c r="F50" s="1"/>
      <c r="G50" s="1"/>
      <c r="H50" s="1"/>
    </row>
    <row r="51" spans="1:10">
      <c r="A51" s="2" t="s">
        <v>0</v>
      </c>
      <c r="B51" s="2" t="s">
        <v>1</v>
      </c>
      <c r="C51" s="2" t="s">
        <v>2</v>
      </c>
      <c r="D51" s="3" t="s">
        <v>174</v>
      </c>
      <c r="E51" s="3" t="s">
        <v>175</v>
      </c>
      <c r="F51" s="3" t="s">
        <v>3</v>
      </c>
      <c r="G51" s="2" t="s">
        <v>4</v>
      </c>
      <c r="H51" s="4" t="s">
        <v>5</v>
      </c>
      <c r="I51" s="5" t="s">
        <v>6</v>
      </c>
      <c r="J51" s="31" t="s">
        <v>182</v>
      </c>
    </row>
    <row r="52" spans="1:10">
      <c r="A52" s="6">
        <v>1</v>
      </c>
      <c r="B52" s="7" t="s">
        <v>57</v>
      </c>
      <c r="C52" s="7" t="s">
        <v>58</v>
      </c>
      <c r="D52" s="26">
        <v>268512</v>
      </c>
      <c r="E52" s="26">
        <f t="shared" ref="E52:E115" si="4">D52*3%</f>
        <v>8055.36</v>
      </c>
      <c r="F52" s="8">
        <f>D52+E52</f>
        <v>276567.36</v>
      </c>
      <c r="G52" s="9">
        <v>12000</v>
      </c>
      <c r="H52" s="10">
        <f t="shared" ref="H52:H126" si="5">SUM(F52+G52)</f>
        <v>288567.36</v>
      </c>
      <c r="I52" s="11">
        <f t="shared" ref="I52:I126" si="6">H52*10%</f>
        <v>28856.736000000001</v>
      </c>
      <c r="J52" s="32" t="s">
        <v>183</v>
      </c>
    </row>
    <row r="53" spans="1:10">
      <c r="A53" s="6">
        <v>2</v>
      </c>
      <c r="B53" s="7" t="s">
        <v>156</v>
      </c>
      <c r="C53" s="7" t="s">
        <v>59</v>
      </c>
      <c r="D53" s="26">
        <v>394698</v>
      </c>
      <c r="E53" s="26">
        <f t="shared" si="4"/>
        <v>11840.939999999999</v>
      </c>
      <c r="F53" s="8">
        <f t="shared" ref="F53:F116" si="7">D53+E53</f>
        <v>406538.94</v>
      </c>
      <c r="G53" s="9">
        <v>12000</v>
      </c>
      <c r="H53" s="9">
        <f t="shared" si="5"/>
        <v>418538.94</v>
      </c>
      <c r="I53" s="12">
        <f t="shared" si="6"/>
        <v>41853.894</v>
      </c>
      <c r="J53" s="13" t="s">
        <v>239</v>
      </c>
    </row>
    <row r="54" spans="1:10" s="16" customFormat="1">
      <c r="A54" s="41">
        <v>3</v>
      </c>
      <c r="B54" s="37" t="s">
        <v>176</v>
      </c>
      <c r="C54" s="37" t="s">
        <v>169</v>
      </c>
      <c r="D54" s="42">
        <v>346278</v>
      </c>
      <c r="E54" s="42">
        <f t="shared" si="4"/>
        <v>10388.34</v>
      </c>
      <c r="F54" s="43">
        <f t="shared" si="7"/>
        <v>356666.34</v>
      </c>
      <c r="G54" s="44">
        <v>12000</v>
      </c>
      <c r="H54" s="44">
        <f t="shared" si="5"/>
        <v>368666.34</v>
      </c>
      <c r="I54" s="45">
        <f t="shared" si="6"/>
        <v>36866.634000000005</v>
      </c>
      <c r="J54" s="46" t="s">
        <v>184</v>
      </c>
    </row>
    <row r="55" spans="1:10">
      <c r="A55" s="6">
        <v>4</v>
      </c>
      <c r="B55" s="7" t="s">
        <v>177</v>
      </c>
      <c r="C55" s="7" t="s">
        <v>178</v>
      </c>
      <c r="D55" s="26">
        <v>1769540</v>
      </c>
      <c r="E55" s="26">
        <f t="shared" si="4"/>
        <v>53086.2</v>
      </c>
      <c r="F55" s="8">
        <f t="shared" si="7"/>
        <v>1822626.2</v>
      </c>
      <c r="G55" s="9">
        <v>33000</v>
      </c>
      <c r="H55" s="9">
        <f t="shared" si="5"/>
        <v>1855626.2</v>
      </c>
      <c r="I55" s="12">
        <f t="shared" si="6"/>
        <v>185562.62</v>
      </c>
      <c r="J55" s="34" t="s">
        <v>185</v>
      </c>
    </row>
    <row r="56" spans="1:10">
      <c r="A56" s="41">
        <v>5</v>
      </c>
      <c r="B56" s="37" t="s">
        <v>60</v>
      </c>
      <c r="C56" s="37" t="s">
        <v>61</v>
      </c>
      <c r="D56" s="42">
        <v>1586130</v>
      </c>
      <c r="E56" s="42">
        <f t="shared" si="4"/>
        <v>47583.9</v>
      </c>
      <c r="F56" s="43">
        <f t="shared" si="7"/>
        <v>1633713.9</v>
      </c>
      <c r="G56" s="44">
        <v>31000</v>
      </c>
      <c r="H56" s="44">
        <f t="shared" si="5"/>
        <v>1664713.9</v>
      </c>
      <c r="I56" s="45">
        <f t="shared" si="6"/>
        <v>166471.39000000001</v>
      </c>
      <c r="J56" s="46" t="s">
        <v>186</v>
      </c>
    </row>
    <row r="57" spans="1:10">
      <c r="A57" s="41">
        <v>6</v>
      </c>
      <c r="B57" s="37" t="s">
        <v>62</v>
      </c>
      <c r="C57" s="37" t="s">
        <v>63</v>
      </c>
      <c r="D57" s="42">
        <v>553165</v>
      </c>
      <c r="E57" s="42">
        <f t="shared" si="4"/>
        <v>16594.95</v>
      </c>
      <c r="F57" s="43">
        <f t="shared" si="7"/>
        <v>569759.94999999995</v>
      </c>
      <c r="G57" s="44">
        <v>21000</v>
      </c>
      <c r="H57" s="44">
        <f t="shared" si="5"/>
        <v>590759.94999999995</v>
      </c>
      <c r="I57" s="45">
        <f t="shared" si="6"/>
        <v>59075.994999999995</v>
      </c>
      <c r="J57" s="46" t="s">
        <v>257</v>
      </c>
    </row>
    <row r="58" spans="1:10" s="38" customFormat="1">
      <c r="A58" s="41">
        <v>7</v>
      </c>
      <c r="B58" s="37" t="s">
        <v>64</v>
      </c>
      <c r="C58" s="37" t="s">
        <v>65</v>
      </c>
      <c r="D58" s="42">
        <v>1383645</v>
      </c>
      <c r="E58" s="42">
        <f t="shared" si="4"/>
        <v>41509.35</v>
      </c>
      <c r="F58" s="43">
        <f t="shared" si="7"/>
        <v>1425154.35</v>
      </c>
      <c r="G58" s="44">
        <v>19500</v>
      </c>
      <c r="H58" s="44">
        <f t="shared" si="5"/>
        <v>1444654.35</v>
      </c>
      <c r="I58" s="45">
        <f t="shared" si="6"/>
        <v>144465.43500000003</v>
      </c>
      <c r="J58" s="37"/>
    </row>
    <row r="59" spans="1:10">
      <c r="A59" s="41">
        <v>8</v>
      </c>
      <c r="B59" s="37" t="s">
        <v>66</v>
      </c>
      <c r="C59" s="37" t="s">
        <v>67</v>
      </c>
      <c r="D59" s="42">
        <v>837817</v>
      </c>
      <c r="E59" s="42">
        <f t="shared" si="4"/>
        <v>25134.51</v>
      </c>
      <c r="F59" s="43">
        <f t="shared" si="7"/>
        <v>862951.51</v>
      </c>
      <c r="G59" s="44">
        <v>39000</v>
      </c>
      <c r="H59" s="44">
        <f t="shared" si="5"/>
        <v>901951.51</v>
      </c>
      <c r="I59" s="45">
        <f t="shared" si="6"/>
        <v>90195.151000000013</v>
      </c>
      <c r="J59" s="37" t="s">
        <v>187</v>
      </c>
    </row>
    <row r="60" spans="1:10">
      <c r="A60" s="6">
        <v>9</v>
      </c>
      <c r="B60" s="7" t="s">
        <v>68</v>
      </c>
      <c r="C60" s="7" t="s">
        <v>69</v>
      </c>
      <c r="D60" s="26">
        <v>792331</v>
      </c>
      <c r="E60" s="26">
        <f t="shared" si="4"/>
        <v>23769.93</v>
      </c>
      <c r="F60" s="8">
        <f t="shared" si="7"/>
        <v>816100.93</v>
      </c>
      <c r="G60" s="9">
        <v>41000</v>
      </c>
      <c r="H60" s="9">
        <f t="shared" si="5"/>
        <v>857100.93</v>
      </c>
      <c r="I60" s="12">
        <f t="shared" si="6"/>
        <v>85710.093000000008</v>
      </c>
      <c r="J60" s="34" t="s">
        <v>188</v>
      </c>
    </row>
    <row r="61" spans="1:10">
      <c r="A61" s="41">
        <v>10</v>
      </c>
      <c r="B61" s="37" t="s">
        <v>70</v>
      </c>
      <c r="C61" s="37" t="s">
        <v>71</v>
      </c>
      <c r="D61" s="42">
        <v>381493</v>
      </c>
      <c r="E61" s="42">
        <f t="shared" si="4"/>
        <v>11444.789999999999</v>
      </c>
      <c r="F61" s="43">
        <f t="shared" si="7"/>
        <v>392937.79</v>
      </c>
      <c r="G61" s="44">
        <v>12000</v>
      </c>
      <c r="H61" s="44">
        <f t="shared" si="5"/>
        <v>404937.79</v>
      </c>
      <c r="I61" s="45">
        <f t="shared" si="6"/>
        <v>40493.779000000002</v>
      </c>
      <c r="J61" s="46" t="s">
        <v>189</v>
      </c>
    </row>
    <row r="62" spans="1:10">
      <c r="A62" s="41">
        <v>11</v>
      </c>
      <c r="B62" s="37" t="s">
        <v>73</v>
      </c>
      <c r="C62" s="37" t="s">
        <v>74</v>
      </c>
      <c r="D62" s="42">
        <v>622127</v>
      </c>
      <c r="E62" s="42">
        <f t="shared" si="4"/>
        <v>18663.809999999998</v>
      </c>
      <c r="F62" s="43">
        <f t="shared" si="7"/>
        <v>640790.81000000006</v>
      </c>
      <c r="G62" s="44">
        <v>22500</v>
      </c>
      <c r="H62" s="44">
        <f t="shared" si="5"/>
        <v>663290.81000000006</v>
      </c>
      <c r="I62" s="45">
        <f t="shared" si="6"/>
        <v>66329.081000000006</v>
      </c>
      <c r="J62" s="46" t="s">
        <v>190</v>
      </c>
    </row>
    <row r="63" spans="1:10">
      <c r="A63" s="6">
        <v>12</v>
      </c>
      <c r="B63" s="7" t="s">
        <v>170</v>
      </c>
      <c r="C63" s="7" t="s">
        <v>171</v>
      </c>
      <c r="D63" s="26">
        <v>1236917</v>
      </c>
      <c r="E63" s="26">
        <f t="shared" si="4"/>
        <v>37107.51</v>
      </c>
      <c r="F63" s="8">
        <f t="shared" si="7"/>
        <v>1274024.51</v>
      </c>
      <c r="G63" s="9">
        <v>22500</v>
      </c>
      <c r="H63" s="9">
        <f t="shared" si="5"/>
        <v>1296524.51</v>
      </c>
      <c r="I63" s="12">
        <f t="shared" si="6"/>
        <v>129652.451</v>
      </c>
      <c r="J63" s="34" t="s">
        <v>191</v>
      </c>
    </row>
    <row r="64" spans="1:10">
      <c r="A64" s="6">
        <v>13</v>
      </c>
      <c r="B64" s="7" t="s">
        <v>75</v>
      </c>
      <c r="C64" s="7" t="s">
        <v>76</v>
      </c>
      <c r="D64" s="26">
        <v>660276</v>
      </c>
      <c r="E64" s="26">
        <f t="shared" si="4"/>
        <v>19808.28</v>
      </c>
      <c r="F64" s="8">
        <f t="shared" si="7"/>
        <v>680084.28</v>
      </c>
      <c r="G64" s="9">
        <v>12000</v>
      </c>
      <c r="H64" s="9">
        <f t="shared" si="5"/>
        <v>692084.28</v>
      </c>
      <c r="I64" s="12">
        <f t="shared" si="6"/>
        <v>69208.428</v>
      </c>
      <c r="J64" s="33" t="s">
        <v>192</v>
      </c>
    </row>
    <row r="65" spans="1:11">
      <c r="A65" s="6">
        <v>14</v>
      </c>
      <c r="B65" s="7" t="s">
        <v>259</v>
      </c>
      <c r="C65" s="7" t="s">
        <v>260</v>
      </c>
      <c r="D65" s="26">
        <v>1137142</v>
      </c>
      <c r="E65" s="26">
        <f t="shared" si="4"/>
        <v>34114.26</v>
      </c>
      <c r="F65" s="8">
        <f t="shared" si="7"/>
        <v>1171256.26</v>
      </c>
      <c r="G65" s="9">
        <v>57000</v>
      </c>
      <c r="H65" s="9">
        <f t="shared" si="5"/>
        <v>1228256.26</v>
      </c>
      <c r="I65" s="12">
        <f t="shared" si="6"/>
        <v>122825.626</v>
      </c>
      <c r="J65" s="34" t="s">
        <v>261</v>
      </c>
    </row>
    <row r="66" spans="1:11">
      <c r="A66" s="6">
        <v>15</v>
      </c>
      <c r="B66" s="7" t="s">
        <v>77</v>
      </c>
      <c r="C66" s="7" t="s">
        <v>78</v>
      </c>
      <c r="D66" s="26">
        <v>503277</v>
      </c>
      <c r="E66" s="26">
        <f t="shared" si="4"/>
        <v>15098.31</v>
      </c>
      <c r="F66" s="8">
        <f t="shared" si="7"/>
        <v>518375.31</v>
      </c>
      <c r="G66" s="9">
        <v>19500</v>
      </c>
      <c r="H66" s="9">
        <f t="shared" si="5"/>
        <v>537875.31000000006</v>
      </c>
      <c r="I66" s="12">
        <f t="shared" si="6"/>
        <v>53787.53100000001</v>
      </c>
      <c r="J66" s="33" t="s">
        <v>193</v>
      </c>
    </row>
    <row r="67" spans="1:11" s="38" customFormat="1">
      <c r="A67" s="41">
        <v>16</v>
      </c>
      <c r="B67" s="37" t="s">
        <v>79</v>
      </c>
      <c r="C67" s="37" t="s">
        <v>80</v>
      </c>
      <c r="D67" s="42">
        <v>647070</v>
      </c>
      <c r="E67" s="42">
        <f t="shared" si="4"/>
        <v>19412.099999999999</v>
      </c>
      <c r="F67" s="43">
        <f t="shared" si="7"/>
        <v>666482.1</v>
      </c>
      <c r="G67" s="44">
        <v>12000</v>
      </c>
      <c r="H67" s="44">
        <f t="shared" si="5"/>
        <v>678482.1</v>
      </c>
      <c r="I67" s="45">
        <f t="shared" si="6"/>
        <v>67848.210000000006</v>
      </c>
      <c r="J67" s="37" t="s">
        <v>285</v>
      </c>
    </row>
    <row r="68" spans="1:11">
      <c r="A68" s="41">
        <v>17</v>
      </c>
      <c r="B68" s="37" t="s">
        <v>166</v>
      </c>
      <c r="C68" s="37" t="s">
        <v>194</v>
      </c>
      <c r="D68" s="42">
        <v>1305879</v>
      </c>
      <c r="E68" s="42">
        <f t="shared" si="4"/>
        <v>39176.369999999995</v>
      </c>
      <c r="F68" s="43">
        <f t="shared" si="7"/>
        <v>1345055.37</v>
      </c>
      <c r="G68" s="44">
        <v>18000</v>
      </c>
      <c r="H68" s="44">
        <f t="shared" si="5"/>
        <v>1363055.37</v>
      </c>
      <c r="I68" s="45">
        <f t="shared" si="6"/>
        <v>136305.53700000001</v>
      </c>
      <c r="J68" s="46" t="s">
        <v>195</v>
      </c>
    </row>
    <row r="69" spans="1:11">
      <c r="A69" s="41">
        <v>18</v>
      </c>
      <c r="B69" s="37" t="s">
        <v>72</v>
      </c>
      <c r="C69" s="37" t="s">
        <v>196</v>
      </c>
      <c r="D69" s="42">
        <v>647070</v>
      </c>
      <c r="E69" s="42">
        <f t="shared" si="4"/>
        <v>19412.099999999999</v>
      </c>
      <c r="F69" s="43">
        <f t="shared" si="7"/>
        <v>666482.1</v>
      </c>
      <c r="G69" s="44">
        <v>33000</v>
      </c>
      <c r="H69" s="44">
        <f t="shared" si="5"/>
        <v>699482.1</v>
      </c>
      <c r="I69" s="45">
        <f t="shared" si="6"/>
        <v>69948.210000000006</v>
      </c>
      <c r="J69" s="46" t="s">
        <v>197</v>
      </c>
    </row>
    <row r="70" spans="1:11">
      <c r="A70" s="41">
        <v>19</v>
      </c>
      <c r="B70" s="37" t="s">
        <v>81</v>
      </c>
      <c r="C70" s="37" t="s">
        <v>82</v>
      </c>
      <c r="D70" s="42">
        <v>1452607</v>
      </c>
      <c r="E70" s="42">
        <f t="shared" si="4"/>
        <v>43578.21</v>
      </c>
      <c r="F70" s="43">
        <f t="shared" si="7"/>
        <v>1496185.21</v>
      </c>
      <c r="G70" s="44">
        <v>87000</v>
      </c>
      <c r="H70" s="44">
        <f t="shared" si="5"/>
        <v>1583185.21</v>
      </c>
      <c r="I70" s="45">
        <f t="shared" si="6"/>
        <v>158318.52100000001</v>
      </c>
      <c r="J70" s="46" t="s">
        <v>198</v>
      </c>
    </row>
    <row r="71" spans="1:11">
      <c r="A71" s="6">
        <v>20</v>
      </c>
      <c r="B71" s="7" t="s">
        <v>165</v>
      </c>
      <c r="C71" s="7" t="s">
        <v>7</v>
      </c>
      <c r="D71" s="26">
        <v>4315270</v>
      </c>
      <c r="E71" s="26">
        <f t="shared" si="4"/>
        <v>129458.09999999999</v>
      </c>
      <c r="F71" s="8">
        <f t="shared" si="7"/>
        <v>4444728.0999999996</v>
      </c>
      <c r="G71" s="9">
        <v>194500</v>
      </c>
      <c r="H71" s="9">
        <f t="shared" si="5"/>
        <v>4639228.0999999996</v>
      </c>
      <c r="I71" s="12">
        <f t="shared" si="6"/>
        <v>463922.81</v>
      </c>
      <c r="J71" s="13" t="s">
        <v>262</v>
      </c>
    </row>
    <row r="72" spans="1:11">
      <c r="A72" s="6">
        <v>21</v>
      </c>
      <c r="B72" s="7" t="s">
        <v>199</v>
      </c>
      <c r="C72" s="7" t="s">
        <v>200</v>
      </c>
      <c r="D72" s="26">
        <v>2186247</v>
      </c>
      <c r="E72" s="26">
        <f t="shared" si="4"/>
        <v>65587.41</v>
      </c>
      <c r="F72" s="8">
        <f t="shared" si="7"/>
        <v>2251834.41</v>
      </c>
      <c r="G72" s="9">
        <v>27000</v>
      </c>
      <c r="H72" s="9">
        <f t="shared" si="5"/>
        <v>2278834.41</v>
      </c>
      <c r="I72" s="12">
        <f t="shared" si="6"/>
        <v>227883.44100000002</v>
      </c>
      <c r="J72" s="34" t="s">
        <v>201</v>
      </c>
    </row>
    <row r="73" spans="1:11">
      <c r="A73" s="41">
        <v>22</v>
      </c>
      <c r="B73" s="37" t="s">
        <v>160</v>
      </c>
      <c r="C73" s="37" t="s">
        <v>263</v>
      </c>
      <c r="D73" s="42">
        <v>1123936</v>
      </c>
      <c r="E73" s="42">
        <f t="shared" si="4"/>
        <v>33718.080000000002</v>
      </c>
      <c r="F73" s="43">
        <f t="shared" si="7"/>
        <v>1157654.08</v>
      </c>
      <c r="G73" s="44">
        <v>39000</v>
      </c>
      <c r="H73" s="44">
        <f t="shared" si="5"/>
        <v>1196654.0800000001</v>
      </c>
      <c r="I73" s="45">
        <f t="shared" si="6"/>
        <v>119665.40800000001</v>
      </c>
      <c r="J73" s="37" t="s">
        <v>216</v>
      </c>
      <c r="K73" s="27"/>
    </row>
    <row r="74" spans="1:11">
      <c r="A74" s="6">
        <v>23</v>
      </c>
      <c r="B74" s="7" t="s">
        <v>258</v>
      </c>
      <c r="C74" s="7" t="s">
        <v>202</v>
      </c>
      <c r="D74" s="26">
        <v>1581728</v>
      </c>
      <c r="E74" s="26">
        <f t="shared" si="4"/>
        <v>47451.839999999997</v>
      </c>
      <c r="F74" s="8">
        <f t="shared" si="7"/>
        <v>1629179.84</v>
      </c>
      <c r="G74" s="9">
        <v>25500</v>
      </c>
      <c r="H74" s="9">
        <f t="shared" si="5"/>
        <v>1654679.84</v>
      </c>
      <c r="I74" s="12">
        <f t="shared" si="6"/>
        <v>165467.98400000003</v>
      </c>
      <c r="J74" s="34" t="s">
        <v>203</v>
      </c>
    </row>
    <row r="75" spans="1:11">
      <c r="A75" s="6">
        <v>24</v>
      </c>
      <c r="B75" s="7" t="s">
        <v>204</v>
      </c>
      <c r="C75" s="7" t="s">
        <v>205</v>
      </c>
      <c r="D75" s="26">
        <v>2934560</v>
      </c>
      <c r="E75" s="26">
        <f t="shared" si="4"/>
        <v>88036.800000000003</v>
      </c>
      <c r="F75" s="8">
        <f t="shared" si="7"/>
        <v>3022596.8</v>
      </c>
      <c r="G75" s="9">
        <v>33000</v>
      </c>
      <c r="H75" s="9">
        <f t="shared" si="5"/>
        <v>3055596.8</v>
      </c>
      <c r="I75" s="12">
        <f t="shared" si="6"/>
        <v>305559.67999999999</v>
      </c>
      <c r="J75" s="34" t="s">
        <v>206</v>
      </c>
    </row>
    <row r="76" spans="1:11">
      <c r="A76" s="6">
        <v>25</v>
      </c>
      <c r="B76" s="7" t="s">
        <v>274</v>
      </c>
      <c r="C76" s="7" t="s">
        <v>264</v>
      </c>
      <c r="D76" s="26">
        <v>1872249</v>
      </c>
      <c r="E76" s="26">
        <f t="shared" si="4"/>
        <v>56167.47</v>
      </c>
      <c r="F76" s="8">
        <f t="shared" si="7"/>
        <v>1928416.47</v>
      </c>
      <c r="G76" s="9">
        <v>29000</v>
      </c>
      <c r="H76" s="9">
        <f t="shared" si="5"/>
        <v>1957416.47</v>
      </c>
      <c r="I76" s="12">
        <f t="shared" si="6"/>
        <v>195741.647</v>
      </c>
      <c r="J76" s="34" t="s">
        <v>275</v>
      </c>
    </row>
    <row r="77" spans="1:11">
      <c r="A77" s="6">
        <v>26</v>
      </c>
      <c r="B77" s="7" t="s">
        <v>83</v>
      </c>
      <c r="C77" s="7" t="s">
        <v>84</v>
      </c>
      <c r="D77" s="26">
        <v>629463</v>
      </c>
      <c r="E77" s="26">
        <f t="shared" si="4"/>
        <v>18883.89</v>
      </c>
      <c r="F77" s="8">
        <f t="shared" si="7"/>
        <v>648346.89</v>
      </c>
      <c r="G77" s="9">
        <v>12000</v>
      </c>
      <c r="H77" s="9">
        <f t="shared" si="5"/>
        <v>660346.89</v>
      </c>
      <c r="I77" s="12">
        <f t="shared" si="6"/>
        <v>66034.688999999998</v>
      </c>
      <c r="J77" s="33" t="s">
        <v>207</v>
      </c>
    </row>
    <row r="78" spans="1:11">
      <c r="A78" s="41">
        <v>27</v>
      </c>
      <c r="B78" s="37" t="s">
        <v>85</v>
      </c>
      <c r="C78" s="37" t="s">
        <v>86</v>
      </c>
      <c r="D78" s="42">
        <v>545828</v>
      </c>
      <c r="E78" s="42">
        <f t="shared" si="4"/>
        <v>16374.84</v>
      </c>
      <c r="F78" s="43">
        <f t="shared" si="7"/>
        <v>562202.84</v>
      </c>
      <c r="G78" s="44">
        <v>37000</v>
      </c>
      <c r="H78" s="44">
        <f t="shared" si="5"/>
        <v>599202.84</v>
      </c>
      <c r="I78" s="45">
        <f t="shared" si="6"/>
        <v>59920.284</v>
      </c>
      <c r="J78" s="46" t="s">
        <v>208</v>
      </c>
    </row>
    <row r="79" spans="1:11">
      <c r="A79" s="41">
        <v>28</v>
      </c>
      <c r="B79" s="37" t="s">
        <v>87</v>
      </c>
      <c r="C79" s="37" t="s">
        <v>88</v>
      </c>
      <c r="D79" s="42">
        <v>1015358</v>
      </c>
      <c r="E79" s="42">
        <f t="shared" si="4"/>
        <v>30460.739999999998</v>
      </c>
      <c r="F79" s="43">
        <f t="shared" si="7"/>
        <v>1045818.74</v>
      </c>
      <c r="G79" s="44">
        <v>59500</v>
      </c>
      <c r="H79" s="44">
        <f t="shared" si="5"/>
        <v>1105318.74</v>
      </c>
      <c r="I79" s="45">
        <f t="shared" si="6"/>
        <v>110531.87400000001</v>
      </c>
      <c r="J79" s="46" t="s">
        <v>209</v>
      </c>
    </row>
    <row r="80" spans="1:11">
      <c r="A80" s="41">
        <v>29</v>
      </c>
      <c r="B80" s="37" t="s">
        <v>158</v>
      </c>
      <c r="C80" s="37" t="s">
        <v>159</v>
      </c>
      <c r="D80" s="42">
        <v>820210</v>
      </c>
      <c r="E80" s="42">
        <f t="shared" si="4"/>
        <v>24606.3</v>
      </c>
      <c r="F80" s="43">
        <f t="shared" si="7"/>
        <v>844816.3</v>
      </c>
      <c r="G80" s="44">
        <v>25500</v>
      </c>
      <c r="H80" s="44">
        <f t="shared" si="5"/>
        <v>870316.3</v>
      </c>
      <c r="I80" s="45">
        <f t="shared" si="6"/>
        <v>87031.63</v>
      </c>
      <c r="J80" s="47" t="s">
        <v>210</v>
      </c>
    </row>
    <row r="81" spans="1:12">
      <c r="A81" s="41">
        <v>30</v>
      </c>
      <c r="B81" s="37" t="s">
        <v>172</v>
      </c>
      <c r="C81" s="37" t="s">
        <v>173</v>
      </c>
      <c r="D81" s="42">
        <v>965470</v>
      </c>
      <c r="E81" s="42">
        <f t="shared" si="4"/>
        <v>28964.1</v>
      </c>
      <c r="F81" s="43">
        <f t="shared" si="7"/>
        <v>994434.1</v>
      </c>
      <c r="G81" s="44">
        <v>29000</v>
      </c>
      <c r="H81" s="44">
        <f t="shared" si="5"/>
        <v>1023434.1</v>
      </c>
      <c r="I81" s="45">
        <f t="shared" si="6"/>
        <v>102343.41</v>
      </c>
      <c r="J81" s="37" t="s">
        <v>265</v>
      </c>
    </row>
    <row r="82" spans="1:12">
      <c r="A82" s="41">
        <v>31</v>
      </c>
      <c r="B82" s="37" t="s">
        <v>89</v>
      </c>
      <c r="C82" s="37" t="s">
        <v>90</v>
      </c>
      <c r="D82" s="42">
        <v>2308031</v>
      </c>
      <c r="E82" s="42">
        <f t="shared" si="4"/>
        <v>69240.929999999993</v>
      </c>
      <c r="F82" s="43">
        <f t="shared" si="7"/>
        <v>2377271.9300000002</v>
      </c>
      <c r="G82" s="44">
        <v>24000</v>
      </c>
      <c r="H82" s="44">
        <f t="shared" si="5"/>
        <v>2401271.9300000002</v>
      </c>
      <c r="I82" s="45">
        <f t="shared" si="6"/>
        <v>240127.19300000003</v>
      </c>
      <c r="J82" s="48" t="s">
        <v>211</v>
      </c>
    </row>
    <row r="83" spans="1:12">
      <c r="A83" s="41">
        <v>32</v>
      </c>
      <c r="B83" s="37" t="s">
        <v>91</v>
      </c>
      <c r="C83" s="37" t="s">
        <v>92</v>
      </c>
      <c r="D83" s="42">
        <v>494473</v>
      </c>
      <c r="E83" s="42">
        <f t="shared" si="4"/>
        <v>14834.189999999999</v>
      </c>
      <c r="F83" s="43">
        <f t="shared" si="7"/>
        <v>509307.19</v>
      </c>
      <c r="G83" s="44">
        <v>19500</v>
      </c>
      <c r="H83" s="44">
        <f t="shared" si="5"/>
        <v>528807.18999999994</v>
      </c>
      <c r="I83" s="45">
        <f t="shared" si="6"/>
        <v>52880.718999999997</v>
      </c>
      <c r="J83" s="46" t="s">
        <v>212</v>
      </c>
    </row>
    <row r="84" spans="1:12">
      <c r="A84" s="6">
        <v>33</v>
      </c>
      <c r="B84" s="7" t="s">
        <v>93</v>
      </c>
      <c r="C84" s="7" t="s">
        <v>94</v>
      </c>
      <c r="D84" s="26">
        <v>513548</v>
      </c>
      <c r="E84" s="26">
        <f t="shared" si="4"/>
        <v>15406.439999999999</v>
      </c>
      <c r="F84" s="8">
        <f t="shared" si="7"/>
        <v>528954.43999999994</v>
      </c>
      <c r="G84" s="9">
        <v>13500</v>
      </c>
      <c r="H84" s="9">
        <f t="shared" si="5"/>
        <v>542454.43999999994</v>
      </c>
      <c r="I84" s="12">
        <f t="shared" si="6"/>
        <v>54245.443999999996</v>
      </c>
      <c r="J84" s="33" t="s">
        <v>213</v>
      </c>
    </row>
    <row r="85" spans="1:12">
      <c r="A85" s="41">
        <v>34</v>
      </c>
      <c r="B85" s="37" t="s">
        <v>95</v>
      </c>
      <c r="C85" s="37" t="s">
        <v>96</v>
      </c>
      <c r="D85" s="42">
        <v>509146</v>
      </c>
      <c r="E85" s="42">
        <f t="shared" si="4"/>
        <v>15274.38</v>
      </c>
      <c r="F85" s="43">
        <f t="shared" si="7"/>
        <v>524420.38</v>
      </c>
      <c r="G85" s="44">
        <v>12000</v>
      </c>
      <c r="H85" s="44">
        <f t="shared" si="5"/>
        <v>536420.38</v>
      </c>
      <c r="I85" s="45">
        <f t="shared" si="6"/>
        <v>53642.038</v>
      </c>
      <c r="J85" s="46" t="s">
        <v>214</v>
      </c>
    </row>
    <row r="86" spans="1:12">
      <c r="A86" s="6">
        <v>35</v>
      </c>
      <c r="B86" s="7" t="s">
        <v>97</v>
      </c>
      <c r="C86" s="7" t="s">
        <v>98</v>
      </c>
      <c r="D86" s="26">
        <v>526754</v>
      </c>
      <c r="E86" s="26">
        <f t="shared" si="4"/>
        <v>15802.619999999999</v>
      </c>
      <c r="F86" s="8">
        <f t="shared" si="7"/>
        <v>542556.62</v>
      </c>
      <c r="G86" s="9">
        <v>12000</v>
      </c>
      <c r="H86" s="9">
        <f t="shared" si="5"/>
        <v>554556.62</v>
      </c>
      <c r="I86" s="12">
        <f t="shared" si="6"/>
        <v>55455.662000000004</v>
      </c>
      <c r="J86" s="34" t="s">
        <v>215</v>
      </c>
    </row>
    <row r="87" spans="1:12">
      <c r="A87" s="6">
        <v>36</v>
      </c>
      <c r="B87" s="7" t="s">
        <v>100</v>
      </c>
      <c r="C87" s="7" t="s">
        <v>101</v>
      </c>
      <c r="D87" s="26">
        <v>770322</v>
      </c>
      <c r="E87" s="26">
        <f t="shared" si="4"/>
        <v>23109.66</v>
      </c>
      <c r="F87" s="8">
        <f t="shared" si="7"/>
        <v>793431.66</v>
      </c>
      <c r="G87" s="9">
        <v>25500</v>
      </c>
      <c r="H87" s="9">
        <f t="shared" si="5"/>
        <v>818931.66</v>
      </c>
      <c r="I87" s="12">
        <f t="shared" si="6"/>
        <v>81893.166000000012</v>
      </c>
      <c r="J87" s="13" t="s">
        <v>266</v>
      </c>
      <c r="L87" t="s">
        <v>267</v>
      </c>
    </row>
    <row r="88" spans="1:12">
      <c r="A88" s="41">
        <v>37</v>
      </c>
      <c r="B88" s="37" t="s">
        <v>102</v>
      </c>
      <c r="C88" s="37" t="s">
        <v>103</v>
      </c>
      <c r="D88" s="42">
        <v>459259</v>
      </c>
      <c r="E88" s="42">
        <f t="shared" si="4"/>
        <v>13777.769999999999</v>
      </c>
      <c r="F88" s="43">
        <f t="shared" si="7"/>
        <v>473036.77</v>
      </c>
      <c r="G88" s="44">
        <v>47000</v>
      </c>
      <c r="H88" s="44">
        <f t="shared" si="5"/>
        <v>520036.77</v>
      </c>
      <c r="I88" s="45">
        <f t="shared" si="6"/>
        <v>52003.677000000003</v>
      </c>
      <c r="J88" s="37" t="s">
        <v>217</v>
      </c>
    </row>
    <row r="89" spans="1:12">
      <c r="A89" s="41">
        <v>38</v>
      </c>
      <c r="B89" s="37" t="s">
        <v>104</v>
      </c>
      <c r="C89" s="37" t="s">
        <v>105</v>
      </c>
      <c r="D89" s="42">
        <v>743911</v>
      </c>
      <c r="E89" s="42">
        <f t="shared" si="4"/>
        <v>22317.329999999998</v>
      </c>
      <c r="F89" s="43">
        <f t="shared" si="7"/>
        <v>766228.33</v>
      </c>
      <c r="G89" s="44">
        <v>52000</v>
      </c>
      <c r="H89" s="44">
        <f t="shared" si="5"/>
        <v>818228.33</v>
      </c>
      <c r="I89" s="45">
        <f t="shared" si="6"/>
        <v>81822.832999999999</v>
      </c>
      <c r="J89" s="49" t="s">
        <v>218</v>
      </c>
      <c r="K89" t="s">
        <v>267</v>
      </c>
    </row>
    <row r="90" spans="1:12">
      <c r="A90" s="41">
        <v>39</v>
      </c>
      <c r="B90" s="37" t="s">
        <v>219</v>
      </c>
      <c r="C90" s="37" t="s">
        <v>220</v>
      </c>
      <c r="D90" s="42">
        <v>551697</v>
      </c>
      <c r="E90" s="42">
        <f t="shared" si="4"/>
        <v>16550.91</v>
      </c>
      <c r="F90" s="43">
        <f t="shared" si="7"/>
        <v>568247.91</v>
      </c>
      <c r="G90" s="44">
        <v>29000</v>
      </c>
      <c r="H90" s="44">
        <f t="shared" si="5"/>
        <v>597247.91</v>
      </c>
      <c r="I90" s="45">
        <f t="shared" si="6"/>
        <v>59724.791000000005</v>
      </c>
      <c r="J90" s="49" t="s">
        <v>255</v>
      </c>
    </row>
    <row r="91" spans="1:12">
      <c r="A91" s="41">
        <v>40</v>
      </c>
      <c r="B91" s="37" t="s">
        <v>106</v>
      </c>
      <c r="C91" s="37" t="s">
        <v>107</v>
      </c>
      <c r="D91" s="42">
        <v>237699</v>
      </c>
      <c r="E91" s="42">
        <f t="shared" si="4"/>
        <v>7130.9699999999993</v>
      </c>
      <c r="F91" s="43">
        <f t="shared" si="7"/>
        <v>244829.97</v>
      </c>
      <c r="G91" s="44">
        <v>15000</v>
      </c>
      <c r="H91" s="44">
        <f t="shared" si="5"/>
        <v>259829.97</v>
      </c>
      <c r="I91" s="45">
        <f t="shared" si="6"/>
        <v>25982.997000000003</v>
      </c>
      <c r="J91" s="37" t="s">
        <v>221</v>
      </c>
    </row>
    <row r="92" spans="1:12">
      <c r="A92" s="6">
        <v>41</v>
      </c>
      <c r="B92" s="7" t="s">
        <v>108</v>
      </c>
      <c r="C92" s="7" t="s">
        <v>109</v>
      </c>
      <c r="D92" s="26">
        <v>507679</v>
      </c>
      <c r="E92" s="26">
        <f t="shared" si="4"/>
        <v>15230.369999999999</v>
      </c>
      <c r="F92" s="8">
        <f t="shared" si="7"/>
        <v>522909.37</v>
      </c>
      <c r="G92" s="9">
        <v>12000</v>
      </c>
      <c r="H92" s="9">
        <f t="shared" si="5"/>
        <v>534909.37</v>
      </c>
      <c r="I92" s="12">
        <f t="shared" si="6"/>
        <v>53490.937000000005</v>
      </c>
      <c r="J92" s="13" t="s">
        <v>222</v>
      </c>
    </row>
    <row r="93" spans="1:12">
      <c r="A93" s="6">
        <v>42</v>
      </c>
      <c r="B93" s="7" t="s">
        <v>110</v>
      </c>
      <c r="C93" s="7" t="s">
        <v>111</v>
      </c>
      <c r="D93" s="26">
        <v>460726</v>
      </c>
      <c r="E93" s="26">
        <f t="shared" si="4"/>
        <v>13821.779999999999</v>
      </c>
      <c r="F93" s="8">
        <f t="shared" si="7"/>
        <v>474547.78</v>
      </c>
      <c r="G93" s="9">
        <v>12000</v>
      </c>
      <c r="H93" s="9">
        <f t="shared" si="5"/>
        <v>486547.78</v>
      </c>
      <c r="I93" s="12">
        <f t="shared" si="6"/>
        <v>48654.778000000006</v>
      </c>
      <c r="J93" s="33" t="s">
        <v>223</v>
      </c>
    </row>
    <row r="94" spans="1:12">
      <c r="A94" s="41">
        <v>43</v>
      </c>
      <c r="B94" s="37" t="s">
        <v>112</v>
      </c>
      <c r="C94" s="37" t="s">
        <v>113</v>
      </c>
      <c r="D94" s="42">
        <v>625061</v>
      </c>
      <c r="E94" s="42">
        <f t="shared" si="4"/>
        <v>18751.829999999998</v>
      </c>
      <c r="F94" s="43">
        <f t="shared" si="7"/>
        <v>643812.82999999996</v>
      </c>
      <c r="G94" s="44">
        <v>29000</v>
      </c>
      <c r="H94" s="44">
        <f t="shared" si="5"/>
        <v>672812.83</v>
      </c>
      <c r="I94" s="45">
        <f t="shared" si="6"/>
        <v>67281.282999999996</v>
      </c>
      <c r="J94" s="46" t="s">
        <v>224</v>
      </c>
    </row>
    <row r="95" spans="1:12" s="38" customFormat="1">
      <c r="A95" s="41">
        <v>44</v>
      </c>
      <c r="B95" s="37" t="s">
        <v>276</v>
      </c>
      <c r="C95" s="37" t="s">
        <v>277</v>
      </c>
      <c r="D95" s="42">
        <v>541426</v>
      </c>
      <c r="E95" s="42">
        <f t="shared" si="4"/>
        <v>16242.779999999999</v>
      </c>
      <c r="F95" s="43">
        <f t="shared" si="7"/>
        <v>557668.78</v>
      </c>
      <c r="G95" s="44">
        <v>12000</v>
      </c>
      <c r="H95" s="44">
        <f t="shared" si="5"/>
        <v>569668.78</v>
      </c>
      <c r="I95" s="45">
        <f t="shared" si="6"/>
        <v>56966.878000000004</v>
      </c>
      <c r="J95" s="37" t="s">
        <v>278</v>
      </c>
      <c r="L95" s="38" t="s">
        <v>267</v>
      </c>
    </row>
    <row r="96" spans="1:12">
      <c r="A96" s="6">
        <v>45</v>
      </c>
      <c r="B96" s="7" t="s">
        <v>225</v>
      </c>
      <c r="C96" s="7" t="s">
        <v>114</v>
      </c>
      <c r="D96" s="26">
        <v>583977</v>
      </c>
      <c r="E96" s="26">
        <f t="shared" si="4"/>
        <v>17519.309999999998</v>
      </c>
      <c r="F96" s="8">
        <f t="shared" si="7"/>
        <v>601496.31000000006</v>
      </c>
      <c r="G96" s="9">
        <v>22500</v>
      </c>
      <c r="H96" s="9">
        <f t="shared" si="5"/>
        <v>623996.31000000006</v>
      </c>
      <c r="I96" s="12">
        <f t="shared" si="6"/>
        <v>62399.631000000008</v>
      </c>
      <c r="J96" s="40" t="s">
        <v>226</v>
      </c>
    </row>
    <row r="97" spans="1:11">
      <c r="A97" s="6">
        <v>46</v>
      </c>
      <c r="B97" s="7" t="s">
        <v>115</v>
      </c>
      <c r="C97" s="7" t="s">
        <v>116</v>
      </c>
      <c r="D97" s="26">
        <v>359484</v>
      </c>
      <c r="E97" s="26">
        <f t="shared" si="4"/>
        <v>10784.52</v>
      </c>
      <c r="F97" s="8">
        <f t="shared" si="7"/>
        <v>370268.52</v>
      </c>
      <c r="G97" s="9">
        <v>12000</v>
      </c>
      <c r="H97" s="9">
        <f t="shared" si="5"/>
        <v>382268.52</v>
      </c>
      <c r="I97" s="12">
        <f t="shared" si="6"/>
        <v>38226.852000000006</v>
      </c>
      <c r="J97" s="33" t="s">
        <v>227</v>
      </c>
    </row>
    <row r="98" spans="1:11">
      <c r="A98" s="6">
        <v>47</v>
      </c>
      <c r="B98" s="7" t="s">
        <v>117</v>
      </c>
      <c r="C98" s="7" t="s">
        <v>118</v>
      </c>
      <c r="D98" s="26">
        <v>569305</v>
      </c>
      <c r="E98" s="26">
        <f t="shared" si="4"/>
        <v>17079.149999999998</v>
      </c>
      <c r="F98" s="8">
        <f t="shared" si="7"/>
        <v>586384.15</v>
      </c>
      <c r="G98" s="9">
        <v>12000</v>
      </c>
      <c r="H98" s="9">
        <f t="shared" si="5"/>
        <v>598384.15</v>
      </c>
      <c r="I98" s="12">
        <f t="shared" si="6"/>
        <v>59838.415000000008</v>
      </c>
      <c r="J98" s="33" t="s">
        <v>228</v>
      </c>
    </row>
    <row r="99" spans="1:11">
      <c r="A99" s="6">
        <v>48</v>
      </c>
      <c r="B99" s="7" t="s">
        <v>119</v>
      </c>
      <c r="C99" s="7" t="s">
        <v>120</v>
      </c>
      <c r="D99" s="26">
        <v>243568</v>
      </c>
      <c r="E99" s="26">
        <f t="shared" si="4"/>
        <v>7307.04</v>
      </c>
      <c r="F99" s="8">
        <f t="shared" si="7"/>
        <v>250875.04</v>
      </c>
      <c r="G99" s="9">
        <v>12000</v>
      </c>
      <c r="H99" s="9">
        <f t="shared" si="5"/>
        <v>262875.04000000004</v>
      </c>
      <c r="I99" s="12">
        <f t="shared" si="6"/>
        <v>26287.504000000004</v>
      </c>
      <c r="J99" s="33" t="s">
        <v>229</v>
      </c>
    </row>
    <row r="100" spans="1:11">
      <c r="A100" s="41">
        <v>49</v>
      </c>
      <c r="B100" s="37" t="s">
        <v>121</v>
      </c>
      <c r="C100" s="37" t="s">
        <v>122</v>
      </c>
      <c r="D100" s="42">
        <v>899443</v>
      </c>
      <c r="E100" s="42">
        <f t="shared" si="4"/>
        <v>26983.289999999997</v>
      </c>
      <c r="F100" s="43">
        <f t="shared" si="7"/>
        <v>926426.29</v>
      </c>
      <c r="G100" s="44">
        <v>12000</v>
      </c>
      <c r="H100" s="44">
        <f t="shared" si="5"/>
        <v>938426.29</v>
      </c>
      <c r="I100" s="45">
        <f t="shared" si="6"/>
        <v>93842.629000000015</v>
      </c>
      <c r="J100" s="46" t="s">
        <v>230</v>
      </c>
    </row>
    <row r="101" spans="1:11">
      <c r="A101" s="41">
        <v>50</v>
      </c>
      <c r="B101" s="37" t="s">
        <v>123</v>
      </c>
      <c r="C101" s="37" t="s">
        <v>124</v>
      </c>
      <c r="D101" s="42">
        <v>591314</v>
      </c>
      <c r="E101" s="42">
        <f t="shared" si="4"/>
        <v>17739.419999999998</v>
      </c>
      <c r="F101" s="43">
        <f t="shared" si="7"/>
        <v>609053.42000000004</v>
      </c>
      <c r="G101" s="44">
        <v>41000</v>
      </c>
      <c r="H101" s="44">
        <f t="shared" si="5"/>
        <v>650053.42000000004</v>
      </c>
      <c r="I101" s="45">
        <f t="shared" si="6"/>
        <v>65005.342000000004</v>
      </c>
      <c r="J101" s="46" t="s">
        <v>231</v>
      </c>
      <c r="K101" t="s">
        <v>267</v>
      </c>
    </row>
    <row r="102" spans="1:11">
      <c r="A102" s="41">
        <v>51</v>
      </c>
      <c r="B102" s="37" t="s">
        <v>125</v>
      </c>
      <c r="C102" s="37" t="s">
        <v>126</v>
      </c>
      <c r="D102" s="42">
        <v>289054</v>
      </c>
      <c r="E102" s="42">
        <f t="shared" si="4"/>
        <v>8671.619999999999</v>
      </c>
      <c r="F102" s="43">
        <f t="shared" si="7"/>
        <v>297725.62</v>
      </c>
      <c r="G102" s="44">
        <v>12000</v>
      </c>
      <c r="H102" s="44">
        <f t="shared" si="5"/>
        <v>309725.62</v>
      </c>
      <c r="I102" s="45">
        <f t="shared" si="6"/>
        <v>30972.562000000002</v>
      </c>
      <c r="J102" s="46" t="s">
        <v>232</v>
      </c>
    </row>
    <row r="103" spans="1:11">
      <c r="A103" s="6">
        <v>52</v>
      </c>
      <c r="B103" s="7" t="s">
        <v>127</v>
      </c>
      <c r="C103" s="7" t="s">
        <v>128</v>
      </c>
      <c r="D103" s="26">
        <v>507679</v>
      </c>
      <c r="E103" s="26">
        <f t="shared" si="4"/>
        <v>15230.369999999999</v>
      </c>
      <c r="F103" s="8">
        <f t="shared" si="7"/>
        <v>522909.37</v>
      </c>
      <c r="G103" s="9">
        <v>12000</v>
      </c>
      <c r="H103" s="9">
        <f t="shared" si="5"/>
        <v>534909.37</v>
      </c>
      <c r="I103" s="12">
        <f t="shared" si="6"/>
        <v>53490.937000000005</v>
      </c>
      <c r="J103" s="33" t="s">
        <v>233</v>
      </c>
    </row>
    <row r="104" spans="1:11">
      <c r="A104" s="41">
        <v>53</v>
      </c>
      <c r="B104" s="37" t="s">
        <v>129</v>
      </c>
      <c r="C104" s="37" t="s">
        <v>130</v>
      </c>
      <c r="D104" s="42">
        <v>259709</v>
      </c>
      <c r="E104" s="42">
        <f t="shared" si="4"/>
        <v>7791.2699999999995</v>
      </c>
      <c r="F104" s="43">
        <f t="shared" si="7"/>
        <v>267500.27</v>
      </c>
      <c r="G104" s="44">
        <v>12000</v>
      </c>
      <c r="H104" s="44">
        <f t="shared" si="5"/>
        <v>279500.27</v>
      </c>
      <c r="I104" s="45">
        <f t="shared" si="6"/>
        <v>27950.027000000002</v>
      </c>
      <c r="J104" s="46" t="s">
        <v>234</v>
      </c>
    </row>
    <row r="105" spans="1:11">
      <c r="A105" s="6">
        <v>54</v>
      </c>
      <c r="B105" s="7" t="s">
        <v>131</v>
      </c>
      <c r="C105" s="7" t="s">
        <v>132</v>
      </c>
      <c r="D105" s="26">
        <v>187812</v>
      </c>
      <c r="E105" s="26">
        <f t="shared" si="4"/>
        <v>5634.36</v>
      </c>
      <c r="F105" s="8">
        <f t="shared" si="7"/>
        <v>193446.36</v>
      </c>
      <c r="G105" s="9">
        <v>12000</v>
      </c>
      <c r="H105" s="9">
        <f t="shared" si="5"/>
        <v>205446.36</v>
      </c>
      <c r="I105" s="12">
        <f t="shared" si="6"/>
        <v>20544.635999999999</v>
      </c>
      <c r="J105" s="33" t="s">
        <v>235</v>
      </c>
    </row>
    <row r="106" spans="1:11">
      <c r="A106" s="41">
        <v>55</v>
      </c>
      <c r="B106" s="37" t="s">
        <v>161</v>
      </c>
      <c r="C106" s="37" t="s">
        <v>41</v>
      </c>
      <c r="D106" s="42">
        <v>839284</v>
      </c>
      <c r="E106" s="42">
        <f t="shared" si="4"/>
        <v>25178.52</v>
      </c>
      <c r="F106" s="43">
        <f t="shared" si="7"/>
        <v>864462.52</v>
      </c>
      <c r="G106" s="44">
        <v>49500</v>
      </c>
      <c r="H106" s="44">
        <f t="shared" si="5"/>
        <v>913962.52</v>
      </c>
      <c r="I106" s="45">
        <f t="shared" si="6"/>
        <v>91396.252000000008</v>
      </c>
      <c r="J106" s="46" t="s">
        <v>236</v>
      </c>
    </row>
    <row r="107" spans="1:11">
      <c r="A107" s="41">
        <v>56</v>
      </c>
      <c r="B107" s="37" t="s">
        <v>161</v>
      </c>
      <c r="C107" s="37" t="s">
        <v>42</v>
      </c>
      <c r="D107" s="42">
        <v>804069</v>
      </c>
      <c r="E107" s="42">
        <f t="shared" si="4"/>
        <v>24122.07</v>
      </c>
      <c r="F107" s="43">
        <f t="shared" si="7"/>
        <v>828191.07</v>
      </c>
      <c r="G107" s="44">
        <v>25500</v>
      </c>
      <c r="H107" s="44">
        <f t="shared" si="5"/>
        <v>853691.07</v>
      </c>
      <c r="I107" s="45">
        <f t="shared" si="6"/>
        <v>85369.107000000004</v>
      </c>
      <c r="J107" s="46" t="s">
        <v>236</v>
      </c>
    </row>
    <row r="108" spans="1:11" s="24" customFormat="1">
      <c r="A108" s="41">
        <v>57</v>
      </c>
      <c r="B108" s="37" t="s">
        <v>133</v>
      </c>
      <c r="C108" s="37" t="s">
        <v>134</v>
      </c>
      <c r="D108" s="42">
        <v>424044</v>
      </c>
      <c r="E108" s="42">
        <f t="shared" si="4"/>
        <v>12721.32</v>
      </c>
      <c r="F108" s="43">
        <f t="shared" si="7"/>
        <v>436765.32</v>
      </c>
      <c r="G108" s="44">
        <v>12000</v>
      </c>
      <c r="H108" s="44">
        <f t="shared" si="5"/>
        <v>448765.32</v>
      </c>
      <c r="I108" s="45">
        <f t="shared" si="6"/>
        <v>44876.532000000007</v>
      </c>
      <c r="J108" s="37" t="s">
        <v>237</v>
      </c>
    </row>
    <row r="109" spans="1:11">
      <c r="A109" s="6">
        <v>58</v>
      </c>
      <c r="B109" s="7" t="s">
        <v>135</v>
      </c>
      <c r="C109" s="7" t="s">
        <v>136</v>
      </c>
      <c r="D109" s="26">
        <v>494473</v>
      </c>
      <c r="E109" s="26">
        <f t="shared" si="4"/>
        <v>14834.189999999999</v>
      </c>
      <c r="F109" s="8">
        <f t="shared" si="7"/>
        <v>509307.19</v>
      </c>
      <c r="G109" s="9">
        <v>12000</v>
      </c>
      <c r="H109" s="9">
        <f t="shared" si="5"/>
        <v>521307.19</v>
      </c>
      <c r="I109" s="12">
        <f t="shared" si="6"/>
        <v>52130.719000000005</v>
      </c>
      <c r="J109" s="13" t="s">
        <v>238</v>
      </c>
    </row>
    <row r="110" spans="1:11" s="24" customFormat="1">
      <c r="A110" s="41">
        <v>59</v>
      </c>
      <c r="B110" s="37" t="s">
        <v>279</v>
      </c>
      <c r="C110" s="37" t="s">
        <v>162</v>
      </c>
      <c r="D110" s="42">
        <v>418175</v>
      </c>
      <c r="E110" s="42">
        <f t="shared" si="4"/>
        <v>12545.25</v>
      </c>
      <c r="F110" s="43">
        <f t="shared" si="7"/>
        <v>430720.25</v>
      </c>
      <c r="G110" s="44">
        <v>12000</v>
      </c>
      <c r="H110" s="44">
        <f t="shared" si="5"/>
        <v>442720.25</v>
      </c>
      <c r="I110" s="45">
        <f t="shared" si="6"/>
        <v>44272.025000000001</v>
      </c>
      <c r="J110" s="50" t="s">
        <v>280</v>
      </c>
    </row>
    <row r="111" spans="1:11">
      <c r="A111" s="41">
        <v>60</v>
      </c>
      <c r="B111" s="37" t="s">
        <v>137</v>
      </c>
      <c r="C111" s="37" t="s">
        <v>138</v>
      </c>
      <c r="D111" s="42">
        <v>431380</v>
      </c>
      <c r="E111" s="42">
        <f t="shared" si="4"/>
        <v>12941.4</v>
      </c>
      <c r="F111" s="43">
        <f t="shared" si="7"/>
        <v>444321.4</v>
      </c>
      <c r="G111" s="44">
        <v>12000</v>
      </c>
      <c r="H111" s="44">
        <f t="shared" si="5"/>
        <v>456321.4</v>
      </c>
      <c r="I111" s="45">
        <f t="shared" si="6"/>
        <v>45632.140000000007</v>
      </c>
      <c r="J111" s="46" t="s">
        <v>240</v>
      </c>
    </row>
    <row r="112" spans="1:11">
      <c r="A112" s="41">
        <v>61</v>
      </c>
      <c r="B112" s="37" t="s">
        <v>139</v>
      </c>
      <c r="C112" s="37" t="s">
        <v>140</v>
      </c>
      <c r="D112" s="42">
        <v>1000685</v>
      </c>
      <c r="E112" s="42">
        <f t="shared" si="4"/>
        <v>30020.55</v>
      </c>
      <c r="F112" s="43">
        <f t="shared" si="7"/>
        <v>1030705.55</v>
      </c>
      <c r="G112" s="44">
        <v>52000</v>
      </c>
      <c r="H112" s="44">
        <f t="shared" si="5"/>
        <v>1082705.55</v>
      </c>
      <c r="I112" s="45">
        <f t="shared" si="6"/>
        <v>108270.55500000001</v>
      </c>
      <c r="J112" s="46" t="s">
        <v>241</v>
      </c>
    </row>
    <row r="113" spans="1:10">
      <c r="A113" s="41">
        <v>62</v>
      </c>
      <c r="B113" s="37" t="s">
        <v>99</v>
      </c>
      <c r="C113" s="37" t="s">
        <v>157</v>
      </c>
      <c r="D113" s="42">
        <v>438717</v>
      </c>
      <c r="E113" s="42">
        <f t="shared" si="4"/>
        <v>13161.51</v>
      </c>
      <c r="F113" s="43">
        <f t="shared" si="7"/>
        <v>451878.51</v>
      </c>
      <c r="G113" s="44">
        <v>52000</v>
      </c>
      <c r="H113" s="44">
        <f t="shared" si="5"/>
        <v>503878.51</v>
      </c>
      <c r="I113" s="45">
        <f t="shared" si="6"/>
        <v>50387.851000000002</v>
      </c>
      <c r="J113" s="46" t="s">
        <v>242</v>
      </c>
    </row>
    <row r="114" spans="1:10">
      <c r="A114" s="6">
        <v>63</v>
      </c>
      <c r="B114" s="7" t="s">
        <v>141</v>
      </c>
      <c r="C114" s="7" t="s">
        <v>142</v>
      </c>
      <c r="D114" s="26">
        <v>718967</v>
      </c>
      <c r="E114" s="26">
        <f t="shared" si="4"/>
        <v>21569.01</v>
      </c>
      <c r="F114" s="8">
        <f t="shared" si="7"/>
        <v>740536.01</v>
      </c>
      <c r="G114" s="9">
        <v>21000</v>
      </c>
      <c r="H114" s="9">
        <f t="shared" si="5"/>
        <v>761536.01</v>
      </c>
      <c r="I114" s="12">
        <f t="shared" si="6"/>
        <v>76153.60100000001</v>
      </c>
      <c r="J114" s="13" t="s">
        <v>243</v>
      </c>
    </row>
    <row r="115" spans="1:10" s="24" customFormat="1">
      <c r="A115" s="41">
        <v>64</v>
      </c>
      <c r="B115" s="37" t="s">
        <v>143</v>
      </c>
      <c r="C115" s="37" t="s">
        <v>144</v>
      </c>
      <c r="D115" s="42">
        <v>451922</v>
      </c>
      <c r="E115" s="42">
        <f t="shared" si="4"/>
        <v>13557.66</v>
      </c>
      <c r="F115" s="43">
        <f t="shared" si="7"/>
        <v>465479.66</v>
      </c>
      <c r="G115" s="44">
        <v>41000</v>
      </c>
      <c r="H115" s="44">
        <f t="shared" si="5"/>
        <v>506479.66</v>
      </c>
      <c r="I115" s="45">
        <f t="shared" si="6"/>
        <v>50647.966</v>
      </c>
      <c r="J115" s="46" t="s">
        <v>244</v>
      </c>
    </row>
    <row r="116" spans="1:10">
      <c r="A116" s="41">
        <v>65</v>
      </c>
      <c r="B116" s="37" t="s">
        <v>145</v>
      </c>
      <c r="C116" s="37" t="s">
        <v>146</v>
      </c>
      <c r="D116" s="42">
        <v>625061</v>
      </c>
      <c r="E116" s="42">
        <f t="shared" ref="E116:E126" si="8">D116*3%</f>
        <v>18751.829999999998</v>
      </c>
      <c r="F116" s="43">
        <f t="shared" si="7"/>
        <v>643812.82999999996</v>
      </c>
      <c r="G116" s="44">
        <v>12000</v>
      </c>
      <c r="H116" s="44">
        <f t="shared" si="5"/>
        <v>655812.82999999996</v>
      </c>
      <c r="I116" s="45">
        <f t="shared" si="6"/>
        <v>65581.282999999996</v>
      </c>
      <c r="J116" s="37" t="s">
        <v>256</v>
      </c>
    </row>
    <row r="117" spans="1:10" s="38" customFormat="1">
      <c r="A117" s="6">
        <v>66</v>
      </c>
      <c r="B117" s="7" t="s">
        <v>281</v>
      </c>
      <c r="C117" s="7" t="s">
        <v>282</v>
      </c>
      <c r="D117" s="26">
        <v>4846426</v>
      </c>
      <c r="E117" s="26">
        <f t="shared" si="8"/>
        <v>145392.78</v>
      </c>
      <c r="F117" s="8">
        <f t="shared" ref="F117:F126" si="9">D117+E117</f>
        <v>4991818.78</v>
      </c>
      <c r="G117" s="9">
        <v>41000</v>
      </c>
      <c r="H117" s="9">
        <f t="shared" si="5"/>
        <v>5032818.78</v>
      </c>
      <c r="I117" s="12">
        <f t="shared" si="6"/>
        <v>503281.87800000003</v>
      </c>
      <c r="J117" s="39" t="s">
        <v>283</v>
      </c>
    </row>
    <row r="118" spans="1:10">
      <c r="A118" s="41">
        <v>67</v>
      </c>
      <c r="B118" s="37" t="s">
        <v>245</v>
      </c>
      <c r="C118" s="37" t="s">
        <v>246</v>
      </c>
      <c r="D118" s="42">
        <v>949330</v>
      </c>
      <c r="E118" s="42">
        <f t="shared" si="8"/>
        <v>28479.899999999998</v>
      </c>
      <c r="F118" s="43">
        <f t="shared" si="9"/>
        <v>977809.9</v>
      </c>
      <c r="G118" s="44">
        <v>12000</v>
      </c>
      <c r="H118" s="44">
        <f t="shared" si="5"/>
        <v>989809.9</v>
      </c>
      <c r="I118" s="45">
        <f t="shared" si="6"/>
        <v>98980.99</v>
      </c>
      <c r="J118" s="47" t="s">
        <v>254</v>
      </c>
    </row>
    <row r="119" spans="1:10">
      <c r="A119" s="41">
        <v>68</v>
      </c>
      <c r="B119" s="37" t="s">
        <v>147</v>
      </c>
      <c r="C119" s="37" t="s">
        <v>148</v>
      </c>
      <c r="D119" s="42">
        <v>228896</v>
      </c>
      <c r="E119" s="42">
        <f t="shared" si="8"/>
        <v>6866.88</v>
      </c>
      <c r="F119" s="43">
        <f t="shared" si="9"/>
        <v>235762.88</v>
      </c>
      <c r="G119" s="44">
        <v>12000</v>
      </c>
      <c r="H119" s="44">
        <f t="shared" si="5"/>
        <v>247762.88</v>
      </c>
      <c r="I119" s="45">
        <f t="shared" si="6"/>
        <v>24776.288</v>
      </c>
      <c r="J119" s="46" t="s">
        <v>247</v>
      </c>
    </row>
    <row r="120" spans="1:10">
      <c r="A120" s="6">
        <v>69</v>
      </c>
      <c r="B120" s="7" t="s">
        <v>179</v>
      </c>
      <c r="C120" s="7" t="s">
        <v>180</v>
      </c>
      <c r="D120" s="26">
        <v>579576</v>
      </c>
      <c r="E120" s="26">
        <f t="shared" si="8"/>
        <v>17387.28</v>
      </c>
      <c r="F120" s="8">
        <f t="shared" si="9"/>
        <v>596963.28</v>
      </c>
      <c r="G120" s="9">
        <v>12000</v>
      </c>
      <c r="H120" s="9">
        <f t="shared" si="5"/>
        <v>608963.28</v>
      </c>
      <c r="I120" s="12">
        <f t="shared" si="6"/>
        <v>60896.328000000009</v>
      </c>
      <c r="J120" s="34" t="s">
        <v>248</v>
      </c>
    </row>
    <row r="121" spans="1:10">
      <c r="A121" s="41">
        <v>70</v>
      </c>
      <c r="B121" s="37" t="s">
        <v>149</v>
      </c>
      <c r="C121" s="37" t="s">
        <v>150</v>
      </c>
      <c r="D121" s="42">
        <v>365353</v>
      </c>
      <c r="E121" s="42">
        <f t="shared" si="8"/>
        <v>10960.59</v>
      </c>
      <c r="F121" s="43">
        <f t="shared" si="9"/>
        <v>376313.59</v>
      </c>
      <c r="G121" s="44">
        <v>12000</v>
      </c>
      <c r="H121" s="44">
        <f t="shared" si="5"/>
        <v>388313.59</v>
      </c>
      <c r="I121" s="45">
        <f t="shared" si="6"/>
        <v>38831.359000000004</v>
      </c>
      <c r="J121" s="46" t="s">
        <v>249</v>
      </c>
    </row>
    <row r="122" spans="1:10">
      <c r="A122" s="41">
        <v>71</v>
      </c>
      <c r="B122" s="37" t="s">
        <v>151</v>
      </c>
      <c r="C122" s="37" t="s">
        <v>152</v>
      </c>
      <c r="D122" s="42">
        <v>1185562</v>
      </c>
      <c r="E122" s="42">
        <f t="shared" si="8"/>
        <v>35566.86</v>
      </c>
      <c r="F122" s="43">
        <f t="shared" si="9"/>
        <v>1221128.8600000001</v>
      </c>
      <c r="G122" s="44">
        <v>18000</v>
      </c>
      <c r="H122" s="44">
        <f t="shared" si="5"/>
        <v>1239128.8600000001</v>
      </c>
      <c r="I122" s="45">
        <f t="shared" si="6"/>
        <v>123912.88600000001</v>
      </c>
      <c r="J122" s="46" t="s">
        <v>250</v>
      </c>
    </row>
    <row r="123" spans="1:10">
      <c r="A123" s="41">
        <v>72</v>
      </c>
      <c r="B123" s="37" t="s">
        <v>167</v>
      </c>
      <c r="C123" s="37" t="s">
        <v>168</v>
      </c>
      <c r="D123" s="42">
        <v>1145946</v>
      </c>
      <c r="E123" s="42">
        <f t="shared" si="8"/>
        <v>34378.379999999997</v>
      </c>
      <c r="F123" s="43">
        <f t="shared" si="9"/>
        <v>1180324.3799999999</v>
      </c>
      <c r="G123" s="44">
        <v>12000</v>
      </c>
      <c r="H123" s="44">
        <f t="shared" si="5"/>
        <v>1192324.3799999999</v>
      </c>
      <c r="I123" s="45">
        <f t="shared" si="6"/>
        <v>119232.43799999999</v>
      </c>
      <c r="J123" s="47" t="s">
        <v>251</v>
      </c>
    </row>
    <row r="124" spans="1:10">
      <c r="A124" s="41">
        <v>73</v>
      </c>
      <c r="B124" s="37" t="s">
        <v>163</v>
      </c>
      <c r="C124" s="37" t="s">
        <v>164</v>
      </c>
      <c r="D124" s="42">
        <v>654407</v>
      </c>
      <c r="E124" s="42">
        <f t="shared" si="8"/>
        <v>19632.21</v>
      </c>
      <c r="F124" s="43">
        <f t="shared" si="9"/>
        <v>674039.21</v>
      </c>
      <c r="G124" s="44">
        <v>12000</v>
      </c>
      <c r="H124" s="44">
        <f t="shared" si="5"/>
        <v>686039.21</v>
      </c>
      <c r="I124" s="45">
        <f t="shared" si="6"/>
        <v>68603.921000000002</v>
      </c>
      <c r="J124" s="46" t="s">
        <v>252</v>
      </c>
    </row>
    <row r="125" spans="1:10" s="38" customFormat="1">
      <c r="A125" s="6">
        <v>74</v>
      </c>
      <c r="B125" s="7" t="s">
        <v>281</v>
      </c>
      <c r="C125" s="7" t="s">
        <v>284</v>
      </c>
      <c r="D125" s="26">
        <v>1822362</v>
      </c>
      <c r="E125" s="26">
        <f t="shared" si="8"/>
        <v>54670.86</v>
      </c>
      <c r="F125" s="8">
        <f t="shared" si="9"/>
        <v>1877032.86</v>
      </c>
      <c r="G125" s="9">
        <v>12000</v>
      </c>
      <c r="H125" s="9">
        <f t="shared" si="5"/>
        <v>1889032.86</v>
      </c>
      <c r="I125" s="12">
        <f t="shared" si="6"/>
        <v>188903.28600000002</v>
      </c>
      <c r="J125" s="39" t="s">
        <v>283</v>
      </c>
    </row>
    <row r="126" spans="1:10">
      <c r="A126" s="41">
        <v>75</v>
      </c>
      <c r="B126" s="37" t="s">
        <v>153</v>
      </c>
      <c r="C126" s="37" t="s">
        <v>154</v>
      </c>
      <c r="D126" s="42">
        <v>997750</v>
      </c>
      <c r="E126" s="42">
        <f t="shared" si="8"/>
        <v>29932.5</v>
      </c>
      <c r="F126" s="43">
        <f t="shared" si="9"/>
        <v>1027682.5</v>
      </c>
      <c r="G126" s="44">
        <v>12000</v>
      </c>
      <c r="H126" s="44">
        <f t="shared" si="5"/>
        <v>1039682.5</v>
      </c>
      <c r="I126" s="45">
        <f t="shared" si="6"/>
        <v>103968.25</v>
      </c>
      <c r="J126" s="51" t="s">
        <v>253</v>
      </c>
    </row>
    <row r="127" spans="1:10">
      <c r="A127" s="18"/>
      <c r="B127" s="19"/>
      <c r="C127" s="19" t="s">
        <v>56</v>
      </c>
      <c r="D127" s="19"/>
      <c r="E127" s="19"/>
      <c r="F127" s="20"/>
      <c r="G127" s="21"/>
      <c r="H127" s="22"/>
      <c r="I127" s="23">
        <f>SUM(I52:I126)</f>
        <v>7166714.7649999978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 2018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2018-02-05T09:45:08Z</cp:lastPrinted>
  <dcterms:created xsi:type="dcterms:W3CDTF">2015-03-04T02:45:44Z</dcterms:created>
  <dcterms:modified xsi:type="dcterms:W3CDTF">2018-03-07T04:18:56Z</dcterms:modified>
</cp:coreProperties>
</file>