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5360" windowHeight="61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Sheet1!$A$1:$T$37</definedName>
  </definedNames>
  <calcPr calcId="145621"/>
</workbook>
</file>

<file path=xl/calcChain.xml><?xml version="1.0" encoding="utf-8"?>
<calcChain xmlns="http://schemas.openxmlformats.org/spreadsheetml/2006/main">
  <c r="N6" i="1" l="1"/>
  <c r="T6" i="1" s="1"/>
  <c r="U6" i="1" s="1"/>
  <c r="N7" i="1"/>
  <c r="T7" i="1" s="1"/>
  <c r="U7" i="1" s="1"/>
  <c r="N8" i="1"/>
  <c r="T8" i="1" s="1"/>
  <c r="U8" i="1" s="1"/>
  <c r="N9" i="1"/>
  <c r="T9" i="1" s="1"/>
  <c r="U9" i="1" s="1"/>
  <c r="N10" i="1"/>
  <c r="T10" i="1" s="1"/>
  <c r="U10" i="1" s="1"/>
  <c r="N11" i="1"/>
  <c r="T11" i="1" s="1"/>
  <c r="U11" i="1" s="1"/>
  <c r="N12" i="1"/>
  <c r="T12" i="1" s="1"/>
  <c r="U12" i="1" s="1"/>
  <c r="N13" i="1"/>
  <c r="T13" i="1" s="1"/>
  <c r="U13" i="1" s="1"/>
  <c r="N14" i="1"/>
  <c r="T14" i="1" s="1"/>
  <c r="U14" i="1" s="1"/>
  <c r="N15" i="1"/>
  <c r="T15" i="1" s="1"/>
  <c r="U15" i="1" s="1"/>
  <c r="N16" i="1"/>
  <c r="T16" i="1" s="1"/>
  <c r="U16" i="1" s="1"/>
  <c r="N17" i="1"/>
  <c r="T17" i="1" s="1"/>
  <c r="U17" i="1" s="1"/>
  <c r="N18" i="1"/>
  <c r="T18" i="1" s="1"/>
  <c r="U18" i="1" s="1"/>
  <c r="N19" i="1"/>
  <c r="T19" i="1" s="1"/>
  <c r="U19" i="1" s="1"/>
  <c r="N20" i="1"/>
  <c r="T20" i="1" s="1"/>
  <c r="U20" i="1" s="1"/>
  <c r="N21" i="1"/>
  <c r="T21" i="1" s="1"/>
  <c r="U21" i="1" s="1"/>
  <c r="N22" i="1"/>
  <c r="T22" i="1" s="1"/>
  <c r="U22" i="1" s="1"/>
  <c r="N23" i="1"/>
  <c r="T23" i="1" s="1"/>
  <c r="U23" i="1" s="1"/>
  <c r="N24" i="1"/>
  <c r="T24" i="1" s="1"/>
  <c r="U24" i="1" s="1"/>
  <c r="N25" i="1"/>
  <c r="T25" i="1" s="1"/>
  <c r="U25" i="1" s="1"/>
  <c r="N26" i="1"/>
  <c r="T26" i="1" s="1"/>
  <c r="U26" i="1" s="1"/>
  <c r="N27" i="1"/>
  <c r="T27" i="1" s="1"/>
  <c r="U27" i="1" s="1"/>
  <c r="N28" i="1"/>
  <c r="T28" i="1" s="1"/>
  <c r="N29" i="1"/>
  <c r="T29" i="1" s="1"/>
  <c r="U29" i="1" s="1"/>
  <c r="N30" i="1"/>
  <c r="T30" i="1" s="1"/>
  <c r="N31" i="1"/>
  <c r="T31" i="1" s="1"/>
  <c r="U31" i="1" s="1"/>
  <c r="N32" i="1"/>
  <c r="T32" i="1" s="1"/>
  <c r="U32" i="1" s="1"/>
  <c r="N33" i="1"/>
  <c r="T33" i="1" s="1"/>
  <c r="N34" i="1"/>
  <c r="T34" i="1" s="1"/>
  <c r="N35" i="1"/>
  <c r="N5" i="1"/>
  <c r="T5" i="1" s="1"/>
  <c r="U5" i="1" s="1"/>
  <c r="C35" i="1" l="1"/>
  <c r="C28" i="1" l="1"/>
  <c r="C29" i="1"/>
  <c r="C30" i="1"/>
  <c r="C31" i="1"/>
  <c r="C32" i="1"/>
  <c r="C33" i="1"/>
  <c r="C34" i="1"/>
  <c r="C27" i="1"/>
  <c r="C20" i="1"/>
  <c r="C21" i="1"/>
  <c r="C22" i="1"/>
  <c r="C23" i="1"/>
  <c r="C24" i="1"/>
  <c r="C25" i="1"/>
  <c r="C26" i="1"/>
  <c r="C19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5" i="1"/>
</calcChain>
</file>

<file path=xl/sharedStrings.xml><?xml version="1.0" encoding="utf-8"?>
<sst xmlns="http://schemas.openxmlformats.org/spreadsheetml/2006/main" count="68" uniqueCount="68">
  <si>
    <t>Nume si prenume</t>
  </si>
  <si>
    <t>Nr. Crt</t>
  </si>
  <si>
    <t>Ionescu Ionela</t>
  </si>
  <si>
    <t>Munteanu Anca</t>
  </si>
  <si>
    <t>Bucur Georgiana</t>
  </si>
  <si>
    <t>Grama Andreea</t>
  </si>
  <si>
    <t>Madam Stefan</t>
  </si>
  <si>
    <t>Zarescu Andrei</t>
  </si>
  <si>
    <t>Voicu Ovidiu</t>
  </si>
  <si>
    <t>Moise Florentina</t>
  </si>
  <si>
    <t>Codoi Alexandru</t>
  </si>
  <si>
    <t>Constantinescu Alexandru</t>
  </si>
  <si>
    <t>Stefanciuc Razvan</t>
  </si>
  <si>
    <t>Zamfir Ruben</t>
  </si>
  <si>
    <t>Iancu Daniel</t>
  </si>
  <si>
    <t>Vatafu Adina</t>
  </si>
  <si>
    <t>Ionita Razvan</t>
  </si>
  <si>
    <t>Luca Valentin</t>
  </si>
  <si>
    <t>Epure Liviu</t>
  </si>
  <si>
    <t>Oprea Ionut</t>
  </si>
  <si>
    <t>Onescu Catalin</t>
  </si>
  <si>
    <t>Grigorescu Mugurel Marian</t>
  </si>
  <si>
    <t>Duta Alexandru</t>
  </si>
  <si>
    <t>Popescu Ionut</t>
  </si>
  <si>
    <t>Parascan Andrei</t>
  </si>
  <si>
    <t>Intrebari</t>
  </si>
  <si>
    <t>Parcurs</t>
  </si>
  <si>
    <t>Tudor Alexandru Ioan</t>
  </si>
  <si>
    <t>Badea Laurentiu</t>
  </si>
  <si>
    <t>Cristea Andrei</t>
  </si>
  <si>
    <t>Nicu Bogoslov Oana</t>
  </si>
  <si>
    <t>Perecrestov Dragos</t>
  </si>
  <si>
    <t>1 punct prezenta</t>
  </si>
  <si>
    <t>1 punct planuri</t>
  </si>
  <si>
    <t>2 puncte parcurs</t>
  </si>
  <si>
    <t>1 punct memoriu</t>
  </si>
  <si>
    <t>2 puncte breviar</t>
  </si>
  <si>
    <t>Proiect CH 2 - Anul IV ACH - 2013-2014 - 11 februarie 2014</t>
  </si>
  <si>
    <t>Sapt 1</t>
  </si>
  <si>
    <t>Sapt 2</t>
  </si>
  <si>
    <t>Sapt 3</t>
  </si>
  <si>
    <t>Sapt 4</t>
  </si>
  <si>
    <t>Sapt 5</t>
  </si>
  <si>
    <t>Sapt 6</t>
  </si>
  <si>
    <t>Sapt 7</t>
  </si>
  <si>
    <t>Sapt 8</t>
  </si>
  <si>
    <t>Sapt 9</t>
  </si>
  <si>
    <t>Sapt 10</t>
  </si>
  <si>
    <t>Bogzoiu Alexandru</t>
  </si>
  <si>
    <t>Ciofirdel Dragos</t>
  </si>
  <si>
    <t>Qi</t>
  </si>
  <si>
    <t xml:space="preserve">sap 1 - </t>
  </si>
  <si>
    <t xml:space="preserve">prezentare priza; </t>
  </si>
  <si>
    <t>Vasile Bogdan</t>
  </si>
  <si>
    <t>Prezenta</t>
  </si>
  <si>
    <t>Saptamana 1 mai</t>
  </si>
  <si>
    <t>Procente nota finala</t>
  </si>
  <si>
    <t>1 punct prezentare</t>
  </si>
  <si>
    <t>2 puncte intrebari</t>
  </si>
  <si>
    <t>Observatii:</t>
  </si>
  <si>
    <t>In zilele in care am uitat sa fac prezenta am pus prezenta tuturor.</t>
  </si>
  <si>
    <t>Nota finala examen</t>
  </si>
  <si>
    <t>Proiect + prezentare</t>
  </si>
  <si>
    <t>Nota finala proiect</t>
  </si>
  <si>
    <t>Nota finala calc</t>
  </si>
  <si>
    <t>Notare Proiect</t>
  </si>
  <si>
    <t>Cu galben sunt trecute notele de la examen care nu au putut fi trecute in catalog in aceasta sesiune.</t>
  </si>
  <si>
    <t xml:space="preserve">Nota finala este realizata astfel - nota calculata prin punctaj rotunjita + 1 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</si>
</sst>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/>
    <xf numFmtId="0" fontId="0" fillId="0" borderId="0" xfId="0" applyFill="1" applyBorder="1"/>
    <xf numFmtId="9" fontId="0" fillId="0" borderId="0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5" fillId="3" borderId="1" xfId="0" applyFont="1" applyFill="1" applyBorder="1" applyAlignment="1">
      <alignment horizontal="center" vertical="center" textRotation="90"/>
    </xf>
    <xf numFmtId="0" fontId="5" fillId="3" borderId="3" xfId="0" applyFont="1" applyFill="1" applyBorder="1" applyAlignment="1">
      <alignment horizontal="center" vertical="center" textRotation="90"/>
    </xf>
    <xf numFmtId="0" fontId="0" fillId="4" borderId="1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textRotation="90"/>
    </xf>
    <xf numFmtId="0" fontId="0" fillId="4" borderId="8" xfId="0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6" borderId="17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2" fontId="3" fillId="0" borderId="27" xfId="0" applyNumberFormat="1" applyFont="1" applyBorder="1" applyAlignment="1">
      <alignment horizontal="center" vertical="center"/>
    </xf>
    <xf numFmtId="2" fontId="3" fillId="0" borderId="28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" fontId="6" fillId="0" borderId="30" xfId="0" applyNumberFormat="1" applyFont="1" applyFill="1" applyBorder="1" applyAlignment="1">
      <alignment horizontal="center" vertical="center" wrapText="1"/>
    </xf>
    <xf numFmtId="1" fontId="6" fillId="0" borderId="31" xfId="0" applyNumberFormat="1" applyFont="1" applyFill="1" applyBorder="1" applyAlignment="1">
      <alignment horizontal="center" vertical="center" wrapText="1"/>
    </xf>
    <xf numFmtId="1" fontId="6" fillId="3" borderId="31" xfId="0" applyNumberFormat="1" applyFont="1" applyFill="1" applyBorder="1" applyAlignment="1">
      <alignment horizontal="center" vertical="center" wrapText="1"/>
    </xf>
    <xf numFmtId="1" fontId="6" fillId="0" borderId="32" xfId="0" applyNumberFormat="1" applyFont="1" applyFill="1" applyBorder="1" applyAlignment="1">
      <alignment horizontal="center" vertical="center" wrapText="1"/>
    </xf>
    <xf numFmtId="1" fontId="6" fillId="0" borderId="19" xfId="0" applyNumberFormat="1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tabSelected="1" zoomScale="110" zoomScaleNormal="110" workbookViewId="0">
      <selection activeCell="N10" sqref="N10"/>
    </sheetView>
  </sheetViews>
  <sheetFormatPr defaultRowHeight="15" x14ac:dyDescent="0.25"/>
  <cols>
    <col min="1" max="1" width="5.28515625" customWidth="1"/>
    <col min="2" max="2" width="28.42578125" customWidth="1"/>
    <col min="3" max="11" width="9.140625" customWidth="1"/>
    <col min="12" max="12" width="9.140625" style="8" customWidth="1"/>
    <col min="13" max="13" width="9.140625" customWidth="1"/>
    <col min="14" max="14" width="8.85546875" customWidth="1"/>
    <col min="16" max="17" width="0" hidden="1" customWidth="1"/>
    <col min="18" max="18" width="11" customWidth="1"/>
    <col min="19" max="19" width="8.42578125" customWidth="1"/>
    <col min="21" max="21" width="14.5703125" customWidth="1"/>
    <col min="22" max="22" width="14.42578125" customWidth="1"/>
    <col min="23" max="23" width="26.42578125" customWidth="1"/>
  </cols>
  <sheetData>
    <row r="1" spans="1:22" ht="18.75" x14ac:dyDescent="0.3">
      <c r="A1" s="3" t="s">
        <v>37</v>
      </c>
    </row>
    <row r="2" spans="1:22" ht="15.75" thickBot="1" x14ac:dyDescent="0.3"/>
    <row r="3" spans="1:22" ht="31.5" customHeight="1" x14ac:dyDescent="0.25">
      <c r="A3" s="26" t="s">
        <v>1</v>
      </c>
      <c r="B3" s="17" t="s">
        <v>0</v>
      </c>
      <c r="C3" s="27" t="s">
        <v>50</v>
      </c>
      <c r="D3" s="17" t="s">
        <v>38</v>
      </c>
      <c r="E3" s="17" t="s">
        <v>39</v>
      </c>
      <c r="F3" s="17" t="s">
        <v>40</v>
      </c>
      <c r="G3" s="17" t="s">
        <v>41</v>
      </c>
      <c r="H3" s="17" t="s">
        <v>42</v>
      </c>
      <c r="I3" s="17" t="s">
        <v>43</v>
      </c>
      <c r="J3" s="28" t="s">
        <v>44</v>
      </c>
      <c r="K3" s="17" t="s">
        <v>45</v>
      </c>
      <c r="L3" s="29" t="s">
        <v>46</v>
      </c>
      <c r="M3" s="80" t="s">
        <v>47</v>
      </c>
      <c r="N3" s="26" t="s">
        <v>54</v>
      </c>
      <c r="O3" s="17" t="s">
        <v>26</v>
      </c>
      <c r="P3" s="17"/>
      <c r="Q3" s="17"/>
      <c r="R3" s="17" t="s">
        <v>62</v>
      </c>
      <c r="S3" s="17" t="s">
        <v>25</v>
      </c>
      <c r="T3" s="84" t="s">
        <v>64</v>
      </c>
      <c r="U3" s="82" t="s">
        <v>63</v>
      </c>
      <c r="V3" s="31" t="s">
        <v>61</v>
      </c>
    </row>
    <row r="4" spans="1:22" ht="15.75" thickBot="1" x14ac:dyDescent="0.3">
      <c r="A4" s="22" t="s">
        <v>56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81"/>
      <c r="N4" s="85">
        <v>0.1</v>
      </c>
      <c r="O4" s="24">
        <v>0.2</v>
      </c>
      <c r="P4" s="25"/>
      <c r="Q4" s="25"/>
      <c r="R4" s="24">
        <v>0.5</v>
      </c>
      <c r="S4" s="24">
        <v>0.2</v>
      </c>
      <c r="T4" s="86"/>
      <c r="U4" s="83"/>
      <c r="V4" s="32"/>
    </row>
    <row r="5" spans="1:22" ht="15.75" customHeight="1" x14ac:dyDescent="0.25">
      <c r="A5" s="33">
        <v>1</v>
      </c>
      <c r="B5" s="38" t="s">
        <v>2</v>
      </c>
      <c r="C5" s="43">
        <f xml:space="preserve"> 3+0.3*A5</f>
        <v>3.3</v>
      </c>
      <c r="D5" s="46">
        <v>1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12">
        <v>1</v>
      </c>
      <c r="K5" s="2">
        <v>1</v>
      </c>
      <c r="L5" s="10" t="s">
        <v>55</v>
      </c>
      <c r="M5" s="47">
        <v>1</v>
      </c>
      <c r="N5" s="54">
        <f>SUM(D5:M5)/9</f>
        <v>1</v>
      </c>
      <c r="O5" s="61">
        <v>2</v>
      </c>
      <c r="P5" s="57"/>
      <c r="Q5" s="21"/>
      <c r="R5" s="64">
        <v>5</v>
      </c>
      <c r="S5" s="67">
        <v>1.32</v>
      </c>
      <c r="T5" s="70">
        <f>N5+O5+R5+S5</f>
        <v>9.32</v>
      </c>
      <c r="U5" s="77">
        <f>ROUND(T5,0)+1</f>
        <v>10</v>
      </c>
      <c r="V5" s="73">
        <v>10</v>
      </c>
    </row>
    <row r="6" spans="1:22" ht="15.75" x14ac:dyDescent="0.25">
      <c r="A6" s="34">
        <v>2</v>
      </c>
      <c r="B6" s="39" t="s">
        <v>3</v>
      </c>
      <c r="C6" s="44">
        <f xml:space="preserve"> 3+0.3*A6</f>
        <v>3.6</v>
      </c>
      <c r="D6" s="48">
        <v>1</v>
      </c>
      <c r="E6" s="1">
        <v>1</v>
      </c>
      <c r="F6" s="1">
        <v>1</v>
      </c>
      <c r="G6" s="1">
        <v>1</v>
      </c>
      <c r="H6" s="1">
        <v>1</v>
      </c>
      <c r="I6" s="11"/>
      <c r="J6" s="13">
        <v>1</v>
      </c>
      <c r="K6" s="1">
        <v>1</v>
      </c>
      <c r="L6" s="9"/>
      <c r="M6" s="49">
        <v>1</v>
      </c>
      <c r="N6" s="55">
        <f t="shared" ref="N6:N35" si="0">SUM(D6:M6)/9</f>
        <v>0.88888888888888884</v>
      </c>
      <c r="O6" s="62">
        <v>1.6</v>
      </c>
      <c r="P6" s="58"/>
      <c r="Q6" s="16"/>
      <c r="R6" s="65">
        <v>4.5</v>
      </c>
      <c r="S6" s="68">
        <v>0.32000000000000006</v>
      </c>
      <c r="T6" s="71">
        <f t="shared" ref="T6:T34" si="1">N6+O6+R6+S6</f>
        <v>7.3088888888888892</v>
      </c>
      <c r="U6" s="78">
        <f t="shared" ref="U6:U32" si="2">ROUND(T6,0)+1</f>
        <v>8</v>
      </c>
      <c r="V6" s="74">
        <v>6</v>
      </c>
    </row>
    <row r="7" spans="1:22" ht="15.75" x14ac:dyDescent="0.25">
      <c r="A7" s="34">
        <v>3</v>
      </c>
      <c r="B7" s="39" t="s">
        <v>4</v>
      </c>
      <c r="C7" s="44">
        <f xml:space="preserve"> 3+0.3*A7</f>
        <v>3.9</v>
      </c>
      <c r="D7" s="48">
        <v>1</v>
      </c>
      <c r="E7" s="1">
        <v>1</v>
      </c>
      <c r="F7" s="1">
        <v>1</v>
      </c>
      <c r="G7" s="1">
        <v>1</v>
      </c>
      <c r="H7" s="1">
        <v>1</v>
      </c>
      <c r="I7" s="11"/>
      <c r="J7" s="13">
        <v>1</v>
      </c>
      <c r="K7" s="1">
        <v>1</v>
      </c>
      <c r="L7" s="9"/>
      <c r="M7" s="49">
        <v>1</v>
      </c>
      <c r="N7" s="55">
        <f t="shared" si="0"/>
        <v>0.88888888888888884</v>
      </c>
      <c r="O7" s="62">
        <v>1.6</v>
      </c>
      <c r="P7" s="58"/>
      <c r="Q7" s="16"/>
      <c r="R7" s="65">
        <v>5</v>
      </c>
      <c r="S7" s="68">
        <v>1.2000000000000002</v>
      </c>
      <c r="T7" s="71">
        <f t="shared" si="1"/>
        <v>8.68888888888889</v>
      </c>
      <c r="U7" s="78">
        <f t="shared" si="2"/>
        <v>10</v>
      </c>
      <c r="V7" s="74">
        <v>10</v>
      </c>
    </row>
    <row r="8" spans="1:22" ht="15.75" x14ac:dyDescent="0.25">
      <c r="A8" s="34">
        <v>4</v>
      </c>
      <c r="B8" s="39" t="s">
        <v>5</v>
      </c>
      <c r="C8" s="44">
        <f xml:space="preserve"> 3+0.3*A8</f>
        <v>4.2</v>
      </c>
      <c r="D8" s="48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3">
        <v>1</v>
      </c>
      <c r="K8" s="1">
        <v>1</v>
      </c>
      <c r="L8" s="9"/>
      <c r="M8" s="49">
        <v>1</v>
      </c>
      <c r="N8" s="55">
        <f t="shared" si="0"/>
        <v>1</v>
      </c>
      <c r="O8" s="62">
        <v>2</v>
      </c>
      <c r="P8" s="58"/>
      <c r="Q8" s="16"/>
      <c r="R8" s="65">
        <v>4</v>
      </c>
      <c r="S8" s="68">
        <v>1</v>
      </c>
      <c r="T8" s="71">
        <f t="shared" si="1"/>
        <v>8</v>
      </c>
      <c r="U8" s="78">
        <f t="shared" si="2"/>
        <v>9</v>
      </c>
      <c r="V8" s="74">
        <v>9</v>
      </c>
    </row>
    <row r="9" spans="1:22" ht="15.75" x14ac:dyDescent="0.25">
      <c r="A9" s="34">
        <v>5</v>
      </c>
      <c r="B9" s="39" t="s">
        <v>6</v>
      </c>
      <c r="C9" s="44">
        <f xml:space="preserve"> 3+0.3*A9</f>
        <v>4.5</v>
      </c>
      <c r="D9" s="48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3">
        <v>1</v>
      </c>
      <c r="K9" s="1">
        <v>1</v>
      </c>
      <c r="L9" s="9"/>
      <c r="M9" s="49">
        <v>1</v>
      </c>
      <c r="N9" s="55">
        <f t="shared" si="0"/>
        <v>1</v>
      </c>
      <c r="O9" s="62">
        <v>2</v>
      </c>
      <c r="P9" s="58"/>
      <c r="Q9" s="16"/>
      <c r="R9" s="65">
        <v>5</v>
      </c>
      <c r="S9" s="68">
        <v>1.04</v>
      </c>
      <c r="T9" s="71">
        <f t="shared" si="1"/>
        <v>9.0399999999999991</v>
      </c>
      <c r="U9" s="78">
        <f t="shared" si="2"/>
        <v>10</v>
      </c>
      <c r="V9" s="74">
        <v>10</v>
      </c>
    </row>
    <row r="10" spans="1:22" ht="15.75" x14ac:dyDescent="0.25">
      <c r="A10" s="34">
        <v>6</v>
      </c>
      <c r="B10" s="39" t="s">
        <v>7</v>
      </c>
      <c r="C10" s="44">
        <f xml:space="preserve"> 3+0.3*A10</f>
        <v>4.8</v>
      </c>
      <c r="D10" s="48">
        <v>1</v>
      </c>
      <c r="E10" s="1">
        <v>1</v>
      </c>
      <c r="F10" s="1">
        <v>1</v>
      </c>
      <c r="G10" s="1">
        <v>1</v>
      </c>
      <c r="H10" s="11"/>
      <c r="I10" s="1">
        <v>1</v>
      </c>
      <c r="J10" s="13">
        <v>1</v>
      </c>
      <c r="K10" s="11"/>
      <c r="L10" s="9"/>
      <c r="M10" s="49">
        <v>1</v>
      </c>
      <c r="N10" s="55">
        <f t="shared" si="0"/>
        <v>0.77777777777777779</v>
      </c>
      <c r="O10" s="62">
        <v>1.4000000000000001</v>
      </c>
      <c r="P10" s="58"/>
      <c r="Q10" s="16"/>
      <c r="R10" s="65">
        <v>4.25</v>
      </c>
      <c r="S10" s="68">
        <v>0.84000000000000008</v>
      </c>
      <c r="T10" s="71">
        <f t="shared" si="1"/>
        <v>7.2677777777777779</v>
      </c>
      <c r="U10" s="78">
        <f t="shared" si="2"/>
        <v>8</v>
      </c>
      <c r="V10" s="74">
        <v>6</v>
      </c>
    </row>
    <row r="11" spans="1:22" ht="15.75" x14ac:dyDescent="0.25">
      <c r="A11" s="34">
        <v>7</v>
      </c>
      <c r="B11" s="39" t="s">
        <v>8</v>
      </c>
      <c r="C11" s="44">
        <f xml:space="preserve"> 3+0.3*A11</f>
        <v>5.0999999999999996</v>
      </c>
      <c r="D11" s="48">
        <v>1</v>
      </c>
      <c r="E11" s="1">
        <v>1</v>
      </c>
      <c r="F11" s="1">
        <v>1</v>
      </c>
      <c r="G11" s="1">
        <v>1</v>
      </c>
      <c r="H11" s="1">
        <v>1</v>
      </c>
      <c r="I11" s="11"/>
      <c r="J11" s="13">
        <v>1</v>
      </c>
      <c r="K11" s="1">
        <v>1</v>
      </c>
      <c r="L11" s="9"/>
      <c r="M11" s="49">
        <v>1</v>
      </c>
      <c r="N11" s="55">
        <f t="shared" si="0"/>
        <v>0.88888888888888884</v>
      </c>
      <c r="O11" s="62">
        <v>1</v>
      </c>
      <c r="P11" s="58"/>
      <c r="Q11" s="16"/>
      <c r="R11" s="65">
        <v>5</v>
      </c>
      <c r="S11" s="68">
        <v>1.4000000000000001</v>
      </c>
      <c r="T11" s="71">
        <f t="shared" si="1"/>
        <v>8.2888888888888896</v>
      </c>
      <c r="U11" s="78">
        <f t="shared" si="2"/>
        <v>9</v>
      </c>
      <c r="V11" s="74">
        <v>10</v>
      </c>
    </row>
    <row r="12" spans="1:22" ht="15.75" x14ac:dyDescent="0.25">
      <c r="A12" s="34">
        <v>8</v>
      </c>
      <c r="B12" s="39" t="s">
        <v>9</v>
      </c>
      <c r="C12" s="44">
        <f xml:space="preserve"> 3+0.3*A12</f>
        <v>5.4</v>
      </c>
      <c r="D12" s="48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3">
        <v>1</v>
      </c>
      <c r="K12" s="11"/>
      <c r="L12" s="9"/>
      <c r="M12" s="49">
        <v>1</v>
      </c>
      <c r="N12" s="55">
        <f t="shared" si="0"/>
        <v>0.88888888888888884</v>
      </c>
      <c r="O12" s="62">
        <v>1.4000000000000001</v>
      </c>
      <c r="P12" s="58"/>
      <c r="Q12" s="16"/>
      <c r="R12" s="65">
        <v>4</v>
      </c>
      <c r="S12" s="68">
        <v>0</v>
      </c>
      <c r="T12" s="71">
        <f t="shared" si="1"/>
        <v>6.2888888888888888</v>
      </c>
      <c r="U12" s="78">
        <f t="shared" si="2"/>
        <v>7</v>
      </c>
      <c r="V12" s="74">
        <v>6</v>
      </c>
    </row>
    <row r="13" spans="1:22" ht="15.75" x14ac:dyDescent="0.25">
      <c r="A13" s="34">
        <v>9</v>
      </c>
      <c r="B13" s="39" t="s">
        <v>21</v>
      </c>
      <c r="C13" s="44">
        <f xml:space="preserve"> 3+0.3*A13</f>
        <v>5.6999999999999993</v>
      </c>
      <c r="D13" s="48">
        <v>1</v>
      </c>
      <c r="E13" s="1">
        <v>1</v>
      </c>
      <c r="F13" s="11"/>
      <c r="G13" s="1">
        <v>1</v>
      </c>
      <c r="H13" s="1">
        <v>1</v>
      </c>
      <c r="I13" s="11"/>
      <c r="J13" s="13">
        <v>1</v>
      </c>
      <c r="K13" s="11"/>
      <c r="L13" s="9"/>
      <c r="M13" s="49">
        <v>1</v>
      </c>
      <c r="N13" s="55">
        <f t="shared" si="0"/>
        <v>0.66666666666666663</v>
      </c>
      <c r="O13" s="62">
        <v>1.2000000000000002</v>
      </c>
      <c r="P13" s="58"/>
      <c r="Q13" s="16"/>
      <c r="R13" s="65">
        <v>4.5</v>
      </c>
      <c r="S13" s="68">
        <v>0.52</v>
      </c>
      <c r="T13" s="71">
        <f t="shared" si="1"/>
        <v>6.8866666666666667</v>
      </c>
      <c r="U13" s="78">
        <f t="shared" si="2"/>
        <v>8</v>
      </c>
      <c r="V13" s="74">
        <v>7</v>
      </c>
    </row>
    <row r="14" spans="1:22" ht="15.75" x14ac:dyDescent="0.25">
      <c r="A14" s="34">
        <v>10</v>
      </c>
      <c r="B14" s="39" t="s">
        <v>10</v>
      </c>
      <c r="C14" s="44">
        <f xml:space="preserve"> 3+0.3*A14</f>
        <v>6</v>
      </c>
      <c r="D14" s="50"/>
      <c r="E14" s="1">
        <v>1</v>
      </c>
      <c r="F14" s="1">
        <v>0.6</v>
      </c>
      <c r="G14" s="1">
        <v>1</v>
      </c>
      <c r="H14" s="1">
        <v>1</v>
      </c>
      <c r="I14" s="1">
        <v>1</v>
      </c>
      <c r="J14" s="13">
        <v>1</v>
      </c>
      <c r="K14" s="1">
        <v>1</v>
      </c>
      <c r="L14" s="9"/>
      <c r="M14" s="49">
        <v>1</v>
      </c>
      <c r="N14" s="55">
        <f t="shared" si="0"/>
        <v>0.84444444444444444</v>
      </c>
      <c r="O14" s="62">
        <v>1.8</v>
      </c>
      <c r="P14" s="58"/>
      <c r="Q14" s="16"/>
      <c r="R14" s="65">
        <v>4.0999999999999996</v>
      </c>
      <c r="S14" s="68">
        <v>0.72000000000000008</v>
      </c>
      <c r="T14" s="71">
        <f t="shared" si="1"/>
        <v>7.4644444444444433</v>
      </c>
      <c r="U14" s="78">
        <f t="shared" si="2"/>
        <v>8</v>
      </c>
      <c r="V14" s="74">
        <v>9</v>
      </c>
    </row>
    <row r="15" spans="1:22" ht="15.75" x14ac:dyDescent="0.25">
      <c r="A15" s="34">
        <v>11</v>
      </c>
      <c r="B15" s="39" t="s">
        <v>11</v>
      </c>
      <c r="C15" s="44">
        <f xml:space="preserve"> 3+0.3*A15</f>
        <v>6.3</v>
      </c>
      <c r="D15" s="48">
        <v>1</v>
      </c>
      <c r="E15" s="1">
        <v>0</v>
      </c>
      <c r="F15" s="1">
        <v>0.6</v>
      </c>
      <c r="G15" s="11"/>
      <c r="H15" s="1">
        <v>1</v>
      </c>
      <c r="I15" s="11"/>
      <c r="J15" s="13">
        <v>1</v>
      </c>
      <c r="K15" s="11"/>
      <c r="L15" s="9"/>
      <c r="M15" s="49">
        <v>1</v>
      </c>
      <c r="N15" s="55">
        <f t="shared" si="0"/>
        <v>0.51111111111111107</v>
      </c>
      <c r="O15" s="62">
        <v>0</v>
      </c>
      <c r="P15" s="58"/>
      <c r="Q15" s="16"/>
      <c r="R15" s="65">
        <v>4.5</v>
      </c>
      <c r="S15" s="68">
        <v>0.27999999999999997</v>
      </c>
      <c r="T15" s="71">
        <f t="shared" si="1"/>
        <v>5.2911111111111113</v>
      </c>
      <c r="U15" s="78">
        <f t="shared" si="2"/>
        <v>6</v>
      </c>
      <c r="V15" s="74">
        <v>8</v>
      </c>
    </row>
    <row r="16" spans="1:22" ht="15.75" x14ac:dyDescent="0.25">
      <c r="A16" s="34">
        <v>12</v>
      </c>
      <c r="B16" s="39" t="s">
        <v>12</v>
      </c>
      <c r="C16" s="44">
        <f xml:space="preserve"> 3+0.3*A16</f>
        <v>6.6</v>
      </c>
      <c r="D16" s="48">
        <v>1</v>
      </c>
      <c r="E16" s="1">
        <v>1</v>
      </c>
      <c r="F16" s="1">
        <v>1</v>
      </c>
      <c r="G16" s="1">
        <v>1</v>
      </c>
      <c r="H16" s="1">
        <v>0.6</v>
      </c>
      <c r="I16" s="11"/>
      <c r="J16" s="13">
        <v>1</v>
      </c>
      <c r="K16" s="11"/>
      <c r="L16" s="9"/>
      <c r="M16" s="49">
        <v>1</v>
      </c>
      <c r="N16" s="55">
        <f t="shared" si="0"/>
        <v>0.73333333333333328</v>
      </c>
      <c r="O16" s="62">
        <v>1.2000000000000002</v>
      </c>
      <c r="P16" s="58"/>
      <c r="Q16" s="16"/>
      <c r="R16" s="65">
        <v>4.8499999999999996</v>
      </c>
      <c r="S16" s="68">
        <v>0.32000000000000006</v>
      </c>
      <c r="T16" s="71">
        <f t="shared" si="1"/>
        <v>7.1033333333333335</v>
      </c>
      <c r="U16" s="78">
        <f t="shared" si="2"/>
        <v>8</v>
      </c>
      <c r="V16" s="74">
        <v>8</v>
      </c>
    </row>
    <row r="17" spans="1:27" ht="15.75" x14ac:dyDescent="0.25">
      <c r="A17" s="34">
        <v>13</v>
      </c>
      <c r="B17" s="39" t="s">
        <v>13</v>
      </c>
      <c r="C17" s="44">
        <f xml:space="preserve"> 3+0.3*A17</f>
        <v>6.9</v>
      </c>
      <c r="D17" s="48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3">
        <v>1</v>
      </c>
      <c r="K17" s="1">
        <v>1</v>
      </c>
      <c r="L17" s="9"/>
      <c r="M17" s="49">
        <v>1</v>
      </c>
      <c r="N17" s="55">
        <f t="shared" si="0"/>
        <v>1</v>
      </c>
      <c r="O17" s="62">
        <v>1.8</v>
      </c>
      <c r="P17" s="58"/>
      <c r="Q17" s="16"/>
      <c r="R17" s="65">
        <v>4.5</v>
      </c>
      <c r="S17" s="68">
        <v>1.4000000000000001</v>
      </c>
      <c r="T17" s="71">
        <f t="shared" si="1"/>
        <v>8.6999999999999993</v>
      </c>
      <c r="U17" s="78">
        <f t="shared" si="2"/>
        <v>10</v>
      </c>
      <c r="V17" s="74">
        <v>8</v>
      </c>
    </row>
    <row r="18" spans="1:27" ht="15.75" x14ac:dyDescent="0.25">
      <c r="A18" s="34">
        <v>14</v>
      </c>
      <c r="B18" s="40" t="s">
        <v>14</v>
      </c>
      <c r="C18" s="44">
        <f xml:space="preserve"> 3+0.3*A18</f>
        <v>7.2</v>
      </c>
      <c r="D18" s="48">
        <v>1</v>
      </c>
      <c r="E18" s="1">
        <v>1</v>
      </c>
      <c r="F18" s="1">
        <v>1</v>
      </c>
      <c r="G18" s="1">
        <v>1</v>
      </c>
      <c r="H18" s="1"/>
      <c r="I18" s="1">
        <v>1</v>
      </c>
      <c r="J18" s="13">
        <v>1</v>
      </c>
      <c r="K18" s="1">
        <v>1</v>
      </c>
      <c r="L18" s="9"/>
      <c r="M18" s="49">
        <v>1</v>
      </c>
      <c r="N18" s="55">
        <f t="shared" si="0"/>
        <v>0.88888888888888884</v>
      </c>
      <c r="O18" s="62">
        <v>1.4000000000000001</v>
      </c>
      <c r="P18" s="58"/>
      <c r="Q18" s="16"/>
      <c r="R18" s="65">
        <v>4.13</v>
      </c>
      <c r="S18" s="68">
        <v>0.4</v>
      </c>
      <c r="T18" s="71">
        <f t="shared" si="1"/>
        <v>6.818888888888889</v>
      </c>
      <c r="U18" s="78">
        <f t="shared" si="2"/>
        <v>8</v>
      </c>
      <c r="V18" s="74">
        <v>10</v>
      </c>
    </row>
    <row r="19" spans="1:27" ht="15.75" x14ac:dyDescent="0.25">
      <c r="A19" s="34">
        <v>15</v>
      </c>
      <c r="B19" s="39" t="s">
        <v>15</v>
      </c>
      <c r="C19" s="44">
        <f>25-A19+0.1*A19</f>
        <v>11.5</v>
      </c>
      <c r="D19" s="48">
        <v>1</v>
      </c>
      <c r="E19" s="1">
        <v>1</v>
      </c>
      <c r="F19" s="1">
        <v>0.6</v>
      </c>
      <c r="G19" s="1">
        <v>1</v>
      </c>
      <c r="H19" s="1">
        <v>1</v>
      </c>
      <c r="I19" s="1">
        <v>1</v>
      </c>
      <c r="J19" s="13">
        <v>1</v>
      </c>
      <c r="K19" s="1">
        <v>1</v>
      </c>
      <c r="L19" s="9"/>
      <c r="M19" s="49">
        <v>1</v>
      </c>
      <c r="N19" s="55">
        <f t="shared" si="0"/>
        <v>0.95555555555555549</v>
      </c>
      <c r="O19" s="62">
        <v>1.8</v>
      </c>
      <c r="P19" s="58"/>
      <c r="Q19" s="16"/>
      <c r="R19" s="65">
        <v>4.5</v>
      </c>
      <c r="S19" s="68">
        <v>1.08</v>
      </c>
      <c r="T19" s="71">
        <f t="shared" si="1"/>
        <v>8.3355555555555547</v>
      </c>
      <c r="U19" s="78">
        <f t="shared" si="2"/>
        <v>9</v>
      </c>
      <c r="V19" s="74">
        <v>9</v>
      </c>
    </row>
    <row r="20" spans="1:27" ht="15.75" x14ac:dyDescent="0.25">
      <c r="A20" s="34">
        <v>16</v>
      </c>
      <c r="B20" s="39" t="s">
        <v>16</v>
      </c>
      <c r="C20" s="44">
        <f>25-A20+0.1*A20</f>
        <v>10.6</v>
      </c>
      <c r="D20" s="48">
        <v>1</v>
      </c>
      <c r="E20" s="11"/>
      <c r="F20" s="11"/>
      <c r="G20" s="1">
        <v>1</v>
      </c>
      <c r="H20" s="11"/>
      <c r="I20" s="11"/>
      <c r="J20" s="13">
        <v>1</v>
      </c>
      <c r="K20" s="11"/>
      <c r="L20" s="9"/>
      <c r="M20" s="49">
        <v>1</v>
      </c>
      <c r="N20" s="55">
        <f t="shared" si="0"/>
        <v>0.44444444444444442</v>
      </c>
      <c r="O20" s="62">
        <v>1.2000000000000002</v>
      </c>
      <c r="P20" s="58"/>
      <c r="Q20" s="16"/>
      <c r="R20" s="65">
        <v>4.75</v>
      </c>
      <c r="S20" s="68">
        <v>0.84000000000000008</v>
      </c>
      <c r="T20" s="71">
        <f t="shared" si="1"/>
        <v>7.2344444444444447</v>
      </c>
      <c r="U20" s="78">
        <f t="shared" si="2"/>
        <v>8</v>
      </c>
      <c r="V20" s="74">
        <v>6</v>
      </c>
      <c r="W20" s="4"/>
      <c r="X20" s="4"/>
      <c r="Y20" s="4"/>
      <c r="Z20" s="4"/>
      <c r="AA20" s="4"/>
    </row>
    <row r="21" spans="1:27" ht="15.75" x14ac:dyDescent="0.25">
      <c r="A21" s="34">
        <v>17</v>
      </c>
      <c r="B21" s="39" t="s">
        <v>17</v>
      </c>
      <c r="C21" s="44">
        <f>25-A21+0.1*A21</f>
        <v>9.6999999999999993</v>
      </c>
      <c r="D21" s="48">
        <v>1</v>
      </c>
      <c r="E21" s="1">
        <v>1</v>
      </c>
      <c r="F21" s="1">
        <v>1</v>
      </c>
      <c r="G21" s="1">
        <v>1</v>
      </c>
      <c r="H21" s="1">
        <v>1</v>
      </c>
      <c r="I21" s="11"/>
      <c r="J21" s="13">
        <v>1</v>
      </c>
      <c r="K21" s="11"/>
      <c r="L21" s="9"/>
      <c r="M21" s="49">
        <v>1</v>
      </c>
      <c r="N21" s="55">
        <f t="shared" si="0"/>
        <v>0.77777777777777779</v>
      </c>
      <c r="O21" s="62">
        <v>1.2000000000000002</v>
      </c>
      <c r="P21" s="58"/>
      <c r="Q21" s="16"/>
      <c r="R21" s="65">
        <v>4.25</v>
      </c>
      <c r="S21" s="68">
        <v>0.36000000000000004</v>
      </c>
      <c r="T21" s="71">
        <f t="shared" si="1"/>
        <v>6.5877777777777782</v>
      </c>
      <c r="U21" s="78">
        <f t="shared" si="2"/>
        <v>8</v>
      </c>
      <c r="V21" s="74">
        <v>5</v>
      </c>
      <c r="W21" s="4"/>
      <c r="X21" s="4"/>
      <c r="Y21" s="4"/>
      <c r="Z21" s="4"/>
      <c r="AA21" s="4"/>
    </row>
    <row r="22" spans="1:27" s="7" customFormat="1" ht="15.75" x14ac:dyDescent="0.25">
      <c r="A22" s="35">
        <v>18</v>
      </c>
      <c r="B22" s="40" t="s">
        <v>18</v>
      </c>
      <c r="C22" s="44">
        <f>25-A22+0.1*A22</f>
        <v>8.8000000000000007</v>
      </c>
      <c r="D22" s="51">
        <v>1</v>
      </c>
      <c r="E22" s="6">
        <v>1</v>
      </c>
      <c r="F22" s="6">
        <v>1</v>
      </c>
      <c r="G22" s="6">
        <v>1</v>
      </c>
      <c r="H22" s="6">
        <v>0.3</v>
      </c>
      <c r="I22" s="6">
        <v>1</v>
      </c>
      <c r="J22" s="13">
        <v>1</v>
      </c>
      <c r="K22" s="6">
        <v>1</v>
      </c>
      <c r="L22" s="9"/>
      <c r="M22" s="49">
        <v>1</v>
      </c>
      <c r="N22" s="55">
        <f t="shared" si="0"/>
        <v>0.92222222222222228</v>
      </c>
      <c r="O22" s="62">
        <v>1.2000000000000002</v>
      </c>
      <c r="P22" s="59"/>
      <c r="Q22" s="16"/>
      <c r="R22" s="65">
        <v>4</v>
      </c>
      <c r="S22" s="68">
        <v>0.16000000000000003</v>
      </c>
      <c r="T22" s="71">
        <f t="shared" si="1"/>
        <v>6.2822222222222228</v>
      </c>
      <c r="U22" s="78">
        <f t="shared" si="2"/>
        <v>7</v>
      </c>
      <c r="V22" s="75">
        <v>6</v>
      </c>
      <c r="W22" s="4"/>
      <c r="X22" s="4"/>
      <c r="Y22" s="4"/>
      <c r="Z22" s="4"/>
      <c r="AA22" s="4"/>
    </row>
    <row r="23" spans="1:27" ht="15.75" x14ac:dyDescent="0.25">
      <c r="A23" s="34">
        <v>19</v>
      </c>
      <c r="B23" s="39" t="s">
        <v>19</v>
      </c>
      <c r="C23" s="44">
        <f>25-A23+0.1*A23</f>
        <v>7.9</v>
      </c>
      <c r="D23" s="48">
        <v>1</v>
      </c>
      <c r="E23" s="1">
        <v>1</v>
      </c>
      <c r="F23" s="1">
        <v>1</v>
      </c>
      <c r="G23" s="1">
        <v>1</v>
      </c>
      <c r="H23" s="1">
        <v>0.3</v>
      </c>
      <c r="I23" s="1">
        <v>1</v>
      </c>
      <c r="J23" s="13">
        <v>1</v>
      </c>
      <c r="K23" s="1">
        <v>1</v>
      </c>
      <c r="L23" s="9"/>
      <c r="M23" s="49">
        <v>1</v>
      </c>
      <c r="N23" s="55">
        <f t="shared" si="0"/>
        <v>0.92222222222222228</v>
      </c>
      <c r="O23" s="62">
        <v>1.4000000000000001</v>
      </c>
      <c r="P23" s="58"/>
      <c r="Q23" s="16"/>
      <c r="R23" s="65">
        <v>4.25</v>
      </c>
      <c r="S23" s="68">
        <v>0.55999999999999994</v>
      </c>
      <c r="T23" s="71">
        <f t="shared" si="1"/>
        <v>7.1322222222222225</v>
      </c>
      <c r="U23" s="78">
        <f t="shared" si="2"/>
        <v>8</v>
      </c>
      <c r="V23" s="75">
        <v>5</v>
      </c>
      <c r="W23" s="4"/>
      <c r="X23" s="4"/>
      <c r="Y23" s="4"/>
      <c r="Z23" s="4"/>
      <c r="AA23" s="4"/>
    </row>
    <row r="24" spans="1:27" ht="15.75" x14ac:dyDescent="0.25">
      <c r="A24" s="34">
        <v>20</v>
      </c>
      <c r="B24" s="39" t="s">
        <v>20</v>
      </c>
      <c r="C24" s="44">
        <f>25-A24+0.1*A24</f>
        <v>7</v>
      </c>
      <c r="D24" s="48">
        <v>1</v>
      </c>
      <c r="E24" s="1">
        <v>1</v>
      </c>
      <c r="F24" s="1">
        <v>0.6</v>
      </c>
      <c r="G24" s="11"/>
      <c r="H24" s="1">
        <v>1</v>
      </c>
      <c r="I24" s="1">
        <v>1</v>
      </c>
      <c r="J24" s="13">
        <v>1</v>
      </c>
      <c r="K24" s="1">
        <v>1</v>
      </c>
      <c r="L24" s="9"/>
      <c r="M24" s="49">
        <v>1</v>
      </c>
      <c r="N24" s="55">
        <f t="shared" si="0"/>
        <v>0.84444444444444444</v>
      </c>
      <c r="O24" s="62">
        <v>1</v>
      </c>
      <c r="P24" s="58"/>
      <c r="Q24" s="16"/>
      <c r="R24" s="65">
        <v>4.75</v>
      </c>
      <c r="S24" s="68">
        <v>0.72000000000000008</v>
      </c>
      <c r="T24" s="71">
        <f t="shared" si="1"/>
        <v>7.3144444444444447</v>
      </c>
      <c r="U24" s="78">
        <f t="shared" si="2"/>
        <v>8</v>
      </c>
      <c r="V24" s="74">
        <v>7</v>
      </c>
      <c r="W24" s="4"/>
      <c r="X24" s="4"/>
      <c r="Y24" s="4"/>
      <c r="Z24" s="4"/>
      <c r="AA24" s="4"/>
    </row>
    <row r="25" spans="1:27" ht="15.75" x14ac:dyDescent="0.25">
      <c r="A25" s="34">
        <v>21</v>
      </c>
      <c r="B25" s="40" t="s">
        <v>22</v>
      </c>
      <c r="C25" s="44">
        <f>25-A25+0.1*A25</f>
        <v>6.1</v>
      </c>
      <c r="D25" s="48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3">
        <v>1</v>
      </c>
      <c r="K25" s="11"/>
      <c r="L25" s="9"/>
      <c r="M25" s="49">
        <v>1</v>
      </c>
      <c r="N25" s="55">
        <f t="shared" si="0"/>
        <v>0.88888888888888884</v>
      </c>
      <c r="O25" s="62">
        <v>1.2000000000000002</v>
      </c>
      <c r="P25" s="58"/>
      <c r="Q25" s="16"/>
      <c r="R25" s="65">
        <v>3.5</v>
      </c>
      <c r="S25" s="68">
        <v>0.18000000000000002</v>
      </c>
      <c r="T25" s="71">
        <f t="shared" si="1"/>
        <v>5.7688888888888883</v>
      </c>
      <c r="U25" s="78">
        <f t="shared" si="2"/>
        <v>7</v>
      </c>
      <c r="V25" s="74">
        <v>4</v>
      </c>
      <c r="W25" s="4"/>
      <c r="X25" s="4"/>
      <c r="Y25" s="4"/>
      <c r="Z25" s="4"/>
      <c r="AA25" s="4"/>
    </row>
    <row r="26" spans="1:27" ht="15.75" x14ac:dyDescent="0.25">
      <c r="A26" s="34">
        <v>22</v>
      </c>
      <c r="B26" s="39" t="s">
        <v>23</v>
      </c>
      <c r="C26" s="44">
        <f>25-A26+0.1*A26</f>
        <v>5.2</v>
      </c>
      <c r="D26" s="48">
        <v>1</v>
      </c>
      <c r="E26" s="11"/>
      <c r="F26" s="1">
        <v>1</v>
      </c>
      <c r="G26" s="1">
        <v>1</v>
      </c>
      <c r="H26" s="1">
        <v>1</v>
      </c>
      <c r="I26" s="1">
        <v>1</v>
      </c>
      <c r="J26" s="13">
        <v>1</v>
      </c>
      <c r="K26" s="1">
        <v>1</v>
      </c>
      <c r="L26" s="9"/>
      <c r="M26" s="49">
        <v>1</v>
      </c>
      <c r="N26" s="55">
        <f t="shared" si="0"/>
        <v>0.88888888888888884</v>
      </c>
      <c r="O26" s="62">
        <v>1.2000000000000002</v>
      </c>
      <c r="P26" s="58"/>
      <c r="Q26" s="16"/>
      <c r="R26" s="65">
        <v>4.38</v>
      </c>
      <c r="S26" s="68">
        <v>0.4</v>
      </c>
      <c r="T26" s="71">
        <f t="shared" si="1"/>
        <v>6.8688888888888897</v>
      </c>
      <c r="U26" s="78">
        <f t="shared" si="2"/>
        <v>8</v>
      </c>
      <c r="V26" s="74">
        <v>6</v>
      </c>
      <c r="W26" s="4"/>
      <c r="X26" s="4"/>
      <c r="Y26" s="5"/>
      <c r="Z26" s="4"/>
      <c r="AA26" s="4"/>
    </row>
    <row r="27" spans="1:27" ht="15.75" x14ac:dyDescent="0.25">
      <c r="A27" s="34">
        <v>23</v>
      </c>
      <c r="B27" s="39" t="s">
        <v>24</v>
      </c>
      <c r="C27" s="44">
        <f>A27/10+0.3*A27</f>
        <v>9.1999999999999993</v>
      </c>
      <c r="D27" s="48"/>
      <c r="E27" s="1">
        <v>1</v>
      </c>
      <c r="F27" s="1">
        <v>1</v>
      </c>
      <c r="G27" s="1">
        <v>1</v>
      </c>
      <c r="H27" s="1">
        <v>1</v>
      </c>
      <c r="I27" s="1">
        <v>1</v>
      </c>
      <c r="J27" s="13">
        <v>1</v>
      </c>
      <c r="K27" s="1">
        <v>1</v>
      </c>
      <c r="L27" s="9"/>
      <c r="M27" s="49">
        <v>1</v>
      </c>
      <c r="N27" s="55">
        <f t="shared" si="0"/>
        <v>0.88888888888888884</v>
      </c>
      <c r="O27" s="62">
        <v>1.2000000000000002</v>
      </c>
      <c r="P27" s="58"/>
      <c r="Q27" s="16"/>
      <c r="R27" s="65">
        <v>3.75</v>
      </c>
      <c r="S27" s="68">
        <v>0.4</v>
      </c>
      <c r="T27" s="71">
        <f t="shared" si="1"/>
        <v>6.2388888888888889</v>
      </c>
      <c r="U27" s="78">
        <f t="shared" si="2"/>
        <v>7</v>
      </c>
      <c r="V27" s="74">
        <v>9</v>
      </c>
      <c r="W27" s="4"/>
      <c r="X27" s="4"/>
      <c r="Y27" s="4"/>
      <c r="Z27" s="4"/>
      <c r="AA27" s="4"/>
    </row>
    <row r="28" spans="1:27" ht="15.75" x14ac:dyDescent="0.25">
      <c r="A28" s="34">
        <v>24</v>
      </c>
      <c r="B28" s="39" t="s">
        <v>27</v>
      </c>
      <c r="C28" s="44">
        <f>A28/10+0.3*A28</f>
        <v>9.6</v>
      </c>
      <c r="D28" s="48">
        <v>1</v>
      </c>
      <c r="E28" s="11"/>
      <c r="F28" s="1">
        <v>1</v>
      </c>
      <c r="G28" s="11"/>
      <c r="H28" s="11"/>
      <c r="I28" s="1">
        <v>1</v>
      </c>
      <c r="J28" s="13">
        <v>1</v>
      </c>
      <c r="K28" s="11"/>
      <c r="L28" s="9"/>
      <c r="M28" s="49">
        <v>1</v>
      </c>
      <c r="N28" s="55">
        <f t="shared" si="0"/>
        <v>0.55555555555555558</v>
      </c>
      <c r="O28" s="62">
        <v>0</v>
      </c>
      <c r="P28" s="58"/>
      <c r="Q28" s="16"/>
      <c r="R28" s="65">
        <v>4</v>
      </c>
      <c r="S28" s="68">
        <v>0</v>
      </c>
      <c r="T28" s="71">
        <f t="shared" si="1"/>
        <v>4.5555555555555554</v>
      </c>
      <c r="U28" s="78">
        <v>5</v>
      </c>
      <c r="V28" s="75">
        <v>7</v>
      </c>
      <c r="W28" s="4"/>
      <c r="X28" s="4"/>
      <c r="Y28" s="5"/>
      <c r="Z28" s="4"/>
      <c r="AA28" s="4"/>
    </row>
    <row r="29" spans="1:27" ht="15.75" x14ac:dyDescent="0.25">
      <c r="A29" s="34">
        <v>25</v>
      </c>
      <c r="B29" s="39" t="s">
        <v>48</v>
      </c>
      <c r="C29" s="44">
        <f>A29/10+0.3*A29</f>
        <v>10</v>
      </c>
      <c r="D29" s="48">
        <v>1</v>
      </c>
      <c r="E29" s="1">
        <v>1</v>
      </c>
      <c r="F29" s="1">
        <v>1</v>
      </c>
      <c r="G29" s="1">
        <v>1</v>
      </c>
      <c r="H29" s="1">
        <v>0.3</v>
      </c>
      <c r="I29" s="1">
        <v>1</v>
      </c>
      <c r="J29" s="13">
        <v>1</v>
      </c>
      <c r="K29" s="11"/>
      <c r="L29" s="9"/>
      <c r="M29" s="49">
        <v>1</v>
      </c>
      <c r="N29" s="55">
        <f t="shared" si="0"/>
        <v>0.81111111111111112</v>
      </c>
      <c r="O29" s="62">
        <v>1.2000000000000002</v>
      </c>
      <c r="P29" s="58"/>
      <c r="Q29" s="16"/>
      <c r="R29" s="65">
        <v>4</v>
      </c>
      <c r="S29" s="68">
        <v>0.27999999999999997</v>
      </c>
      <c r="T29" s="71">
        <f t="shared" si="1"/>
        <v>6.2911111111111113</v>
      </c>
      <c r="U29" s="78">
        <f t="shared" si="2"/>
        <v>7</v>
      </c>
      <c r="V29" s="75">
        <v>7</v>
      </c>
      <c r="W29" s="4"/>
      <c r="X29" s="4"/>
      <c r="Y29" s="4"/>
      <c r="Z29" s="4"/>
      <c r="AA29" s="4"/>
    </row>
    <row r="30" spans="1:27" ht="15.75" x14ac:dyDescent="0.25">
      <c r="A30" s="34">
        <v>26</v>
      </c>
      <c r="B30" s="39" t="s">
        <v>28</v>
      </c>
      <c r="C30" s="44">
        <f>A30/10+0.3*A30</f>
        <v>10.4</v>
      </c>
      <c r="D30" s="50"/>
      <c r="E30" s="11"/>
      <c r="F30" s="1">
        <v>0.6</v>
      </c>
      <c r="G30" s="11"/>
      <c r="H30" s="1">
        <v>0.3</v>
      </c>
      <c r="I30" s="11"/>
      <c r="J30" s="13">
        <v>1</v>
      </c>
      <c r="K30" s="11"/>
      <c r="L30" s="9"/>
      <c r="M30" s="49">
        <v>1</v>
      </c>
      <c r="N30" s="55">
        <f t="shared" si="0"/>
        <v>0.32222222222222219</v>
      </c>
      <c r="O30" s="62">
        <v>0</v>
      </c>
      <c r="P30" s="58"/>
      <c r="Q30" s="16"/>
      <c r="R30" s="65">
        <v>4</v>
      </c>
      <c r="S30" s="68">
        <v>0.27999999999999997</v>
      </c>
      <c r="T30" s="71">
        <f t="shared" si="1"/>
        <v>4.6022222222222222</v>
      </c>
      <c r="U30" s="78">
        <v>5</v>
      </c>
      <c r="V30" s="74">
        <v>5</v>
      </c>
      <c r="W30" s="4"/>
      <c r="X30" s="4"/>
      <c r="Y30" s="4"/>
      <c r="Z30" s="4"/>
      <c r="AA30" s="4"/>
    </row>
    <row r="31" spans="1:27" ht="15.75" x14ac:dyDescent="0.25">
      <c r="A31" s="36">
        <v>27</v>
      </c>
      <c r="B31" s="41" t="s">
        <v>29</v>
      </c>
      <c r="C31" s="44">
        <f>A31/10+0.3*A31</f>
        <v>10.8</v>
      </c>
      <c r="D31" s="50"/>
      <c r="E31" s="11"/>
      <c r="F31" s="11"/>
      <c r="G31" s="11"/>
      <c r="H31" s="1">
        <v>0.3</v>
      </c>
      <c r="I31" s="11"/>
      <c r="J31" s="13">
        <v>1</v>
      </c>
      <c r="K31" s="11"/>
      <c r="L31" s="9"/>
      <c r="M31" s="49">
        <v>1</v>
      </c>
      <c r="N31" s="55">
        <f t="shared" si="0"/>
        <v>0.25555555555555554</v>
      </c>
      <c r="O31" s="62">
        <v>0</v>
      </c>
      <c r="P31" s="58"/>
      <c r="Q31" s="16"/>
      <c r="R31" s="65">
        <v>3</v>
      </c>
      <c r="S31" s="68">
        <v>0</v>
      </c>
      <c r="T31" s="71">
        <f t="shared" si="1"/>
        <v>3.2555555555555555</v>
      </c>
      <c r="U31" s="78">
        <f t="shared" si="2"/>
        <v>4</v>
      </c>
      <c r="V31" s="74">
        <v>4</v>
      </c>
      <c r="W31" s="4"/>
      <c r="X31" s="4"/>
      <c r="Y31" s="5"/>
      <c r="Z31" s="4"/>
      <c r="AA31" s="4"/>
    </row>
    <row r="32" spans="1:27" ht="15.75" x14ac:dyDescent="0.25">
      <c r="A32" s="34">
        <v>28</v>
      </c>
      <c r="B32" s="40" t="s">
        <v>30</v>
      </c>
      <c r="C32" s="44">
        <f>A32/10+0.3*A32</f>
        <v>11.2</v>
      </c>
      <c r="D32" s="50"/>
      <c r="E32" s="6">
        <v>1</v>
      </c>
      <c r="F32" s="6">
        <v>1</v>
      </c>
      <c r="G32" s="6">
        <v>1</v>
      </c>
      <c r="H32" s="6">
        <v>1</v>
      </c>
      <c r="I32" s="6">
        <v>1</v>
      </c>
      <c r="J32" s="13">
        <v>1</v>
      </c>
      <c r="K32" s="11"/>
      <c r="L32" s="9"/>
      <c r="M32" s="49">
        <v>1</v>
      </c>
      <c r="N32" s="55">
        <f t="shared" si="0"/>
        <v>0.77777777777777779</v>
      </c>
      <c r="O32" s="62">
        <v>1.2000000000000002</v>
      </c>
      <c r="P32" s="58"/>
      <c r="Q32" s="16"/>
      <c r="R32" s="65">
        <v>3.5</v>
      </c>
      <c r="S32" s="68">
        <v>0.55999999999999994</v>
      </c>
      <c r="T32" s="71">
        <f t="shared" si="1"/>
        <v>6.0377777777777775</v>
      </c>
      <c r="U32" s="78">
        <f t="shared" si="2"/>
        <v>7</v>
      </c>
      <c r="V32" s="75">
        <v>4</v>
      </c>
      <c r="W32" s="4"/>
      <c r="X32" s="4"/>
      <c r="Y32" s="4"/>
      <c r="Z32" s="4"/>
      <c r="AA32" s="4"/>
    </row>
    <row r="33" spans="1:27" ht="15.75" x14ac:dyDescent="0.25">
      <c r="A33" s="34">
        <v>29</v>
      </c>
      <c r="B33" s="40" t="s">
        <v>31</v>
      </c>
      <c r="C33" s="44">
        <f>A33/10+0.3*A33</f>
        <v>11.6</v>
      </c>
      <c r="D33" s="50"/>
      <c r="E33" s="11"/>
      <c r="F33" s="11"/>
      <c r="G33" s="11"/>
      <c r="H33" s="11"/>
      <c r="I33" s="11"/>
      <c r="J33" s="13">
        <v>1</v>
      </c>
      <c r="K33" s="11"/>
      <c r="L33" s="9"/>
      <c r="M33" s="49">
        <v>1</v>
      </c>
      <c r="N33" s="55">
        <f t="shared" si="0"/>
        <v>0.22222222222222221</v>
      </c>
      <c r="O33" s="62">
        <v>0</v>
      </c>
      <c r="P33" s="58"/>
      <c r="Q33" s="16"/>
      <c r="R33" s="65">
        <v>0</v>
      </c>
      <c r="S33" s="68">
        <v>0</v>
      </c>
      <c r="T33" s="71">
        <f t="shared" si="1"/>
        <v>0.22222222222222221</v>
      </c>
      <c r="U33" s="78"/>
      <c r="V33" s="74"/>
      <c r="W33" s="4"/>
      <c r="X33" s="4"/>
      <c r="Y33" s="4"/>
      <c r="Z33" s="4"/>
      <c r="AA33" s="4"/>
    </row>
    <row r="34" spans="1:27" ht="15.75" x14ac:dyDescent="0.25">
      <c r="A34" s="35">
        <v>30</v>
      </c>
      <c r="B34" s="40" t="s">
        <v>49</v>
      </c>
      <c r="C34" s="44">
        <f>A34/10+0.3*A34</f>
        <v>12</v>
      </c>
      <c r="D34" s="50"/>
      <c r="E34" s="11"/>
      <c r="F34" s="11"/>
      <c r="G34" s="6">
        <v>1</v>
      </c>
      <c r="H34" s="6">
        <v>0.3</v>
      </c>
      <c r="I34" s="11"/>
      <c r="J34" s="13">
        <v>1</v>
      </c>
      <c r="K34" s="11"/>
      <c r="L34" s="9"/>
      <c r="M34" s="49">
        <v>1</v>
      </c>
      <c r="N34" s="55">
        <f t="shared" si="0"/>
        <v>0.36666666666666664</v>
      </c>
      <c r="O34" s="62">
        <v>0</v>
      </c>
      <c r="P34" s="58"/>
      <c r="Q34" s="15"/>
      <c r="R34" s="65">
        <v>4.25</v>
      </c>
      <c r="S34" s="68">
        <v>0.24</v>
      </c>
      <c r="T34" s="71">
        <f t="shared" si="1"/>
        <v>4.8566666666666665</v>
      </c>
      <c r="U34" s="78">
        <v>5</v>
      </c>
      <c r="V34" s="75">
        <v>5</v>
      </c>
      <c r="W34" s="4"/>
      <c r="X34" s="4"/>
      <c r="Y34" s="4"/>
      <c r="Z34" s="4"/>
      <c r="AA34" s="4"/>
    </row>
    <row r="35" spans="1:27" ht="16.5" thickBot="1" x14ac:dyDescent="0.3">
      <c r="A35" s="37">
        <v>31</v>
      </c>
      <c r="B35" s="42" t="s">
        <v>53</v>
      </c>
      <c r="C35" s="45">
        <f>A35/10+0.3*A35</f>
        <v>12.399999999999999</v>
      </c>
      <c r="D35" s="52"/>
      <c r="E35" s="19"/>
      <c r="F35" s="19"/>
      <c r="G35" s="19"/>
      <c r="H35" s="19"/>
      <c r="I35" s="19"/>
      <c r="J35" s="14">
        <v>1</v>
      </c>
      <c r="K35" s="19"/>
      <c r="L35" s="18"/>
      <c r="M35" s="53">
        <v>1</v>
      </c>
      <c r="N35" s="56">
        <f t="shared" si="0"/>
        <v>0.22222222222222221</v>
      </c>
      <c r="O35" s="63">
        <v>0</v>
      </c>
      <c r="P35" s="60"/>
      <c r="Q35" s="20"/>
      <c r="R35" s="66"/>
      <c r="S35" s="69"/>
      <c r="T35" s="72"/>
      <c r="U35" s="79"/>
      <c r="V35" s="76"/>
      <c r="W35" s="4"/>
      <c r="X35" s="4"/>
      <c r="Y35" s="5"/>
      <c r="Z35" s="4"/>
      <c r="AA35" s="4"/>
    </row>
    <row r="37" spans="1:27" ht="15.75" x14ac:dyDescent="0.25">
      <c r="B37" s="30" t="s">
        <v>59</v>
      </c>
    </row>
    <row r="38" spans="1:27" x14ac:dyDescent="0.25">
      <c r="C38" t="s">
        <v>60</v>
      </c>
    </row>
    <row r="39" spans="1:27" x14ac:dyDescent="0.25">
      <c r="C39" t="s">
        <v>67</v>
      </c>
    </row>
    <row r="41" spans="1:27" x14ac:dyDescent="0.25">
      <c r="C41" t="s">
        <v>65</v>
      </c>
    </row>
    <row r="43" spans="1:27" x14ac:dyDescent="0.25">
      <c r="C43" t="s">
        <v>32</v>
      </c>
    </row>
    <row r="44" spans="1:27" x14ac:dyDescent="0.25">
      <c r="C44" t="s">
        <v>34</v>
      </c>
    </row>
    <row r="45" spans="1:27" x14ac:dyDescent="0.25">
      <c r="C45" t="s">
        <v>35</v>
      </c>
    </row>
    <row r="46" spans="1:27" x14ac:dyDescent="0.25">
      <c r="C46" t="s">
        <v>36</v>
      </c>
    </row>
    <row r="47" spans="1:27" x14ac:dyDescent="0.25">
      <c r="C47" t="s">
        <v>33</v>
      </c>
    </row>
    <row r="48" spans="1:27" x14ac:dyDescent="0.25">
      <c r="C48" t="s">
        <v>57</v>
      </c>
    </row>
    <row r="49" spans="2:3" x14ac:dyDescent="0.25">
      <c r="C49" t="s">
        <v>58</v>
      </c>
    </row>
    <row r="51" spans="2:3" x14ac:dyDescent="0.25">
      <c r="B51" t="s">
        <v>66</v>
      </c>
    </row>
  </sheetData>
  <mergeCells count="5">
    <mergeCell ref="L5:L35"/>
    <mergeCell ref="A4:M4"/>
    <mergeCell ref="U3:U4"/>
    <mergeCell ref="V3:V4"/>
    <mergeCell ref="T3:T4"/>
  </mergeCells>
  <pageMargins left="0.7" right="0.7" top="0.75" bottom="0.75" header="0.3" footer="0.3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"/>
  <sheetViews>
    <sheetView workbookViewId="0">
      <selection activeCell="B3" sqref="B3"/>
    </sheetView>
  </sheetViews>
  <sheetFormatPr defaultRowHeight="15" x14ac:dyDescent="0.25"/>
  <sheetData>
    <row r="3" spans="1:2" x14ac:dyDescent="0.3">
      <c r="A3" t="s">
        <v>51</v>
      </c>
      <c r="B3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</dc:creator>
  <cp:lastModifiedBy>Danut</cp:lastModifiedBy>
  <cp:lastPrinted>2014-05-21T10:56:03Z</cp:lastPrinted>
  <dcterms:created xsi:type="dcterms:W3CDTF">2014-02-11T07:38:33Z</dcterms:created>
  <dcterms:modified xsi:type="dcterms:W3CDTF">2014-05-21T11:15:51Z</dcterms:modified>
</cp:coreProperties>
</file>